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D0386AF-FDE4-A64F-BD81-F31623AC0708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E32" i="21"/>
  <c r="L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E51" i="21"/>
  <c r="G51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I42" i="21" l="1"/>
  <c r="I9" i="21"/>
  <c r="K42" i="21"/>
  <c r="F9" i="21"/>
  <c r="L9" i="21"/>
  <c r="G9" i="21"/>
  <c r="J42" i="21"/>
  <c r="H42" i="21"/>
  <c r="H45" i="12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37" i="8" l="1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L37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I45" i="8" l="1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J47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L47" i="12"/>
  <c r="U48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I47" i="12" l="1"/>
  <c r="D47" i="12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M4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<sst xmlns="http://schemas.openxmlformats.org/spreadsheetml/2006/main" count="10831" uniqueCount="322">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</sst>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43867</v>
          </cell>
          <cell r="I2">
            <v>500</v>
          </cell>
          <cell r="J2" t="str">
            <v>lv</v>
          </cell>
          <cell r="K2">
            <v>10.6</v>
          </cell>
          <cell r="L2">
            <v>0</v>
          </cell>
          <cell r="M2">
            <v>0</v>
          </cell>
          <cell r="N2">
            <v>22.6</v>
          </cell>
          <cell r="O2">
            <v>6</v>
          </cell>
          <cell r="P2">
            <v>23.6</v>
          </cell>
          <cell r="Q2">
            <v>2.8</v>
          </cell>
          <cell r="R2">
            <v>12.6</v>
          </cell>
          <cell r="S2">
            <v>3.2</v>
          </cell>
          <cell r="AK2">
            <v>41.805842807294894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43867</v>
          </cell>
          <cell r="I3">
            <v>500</v>
          </cell>
          <cell r="J3" t="str">
            <v>lv</v>
          </cell>
          <cell r="K3">
            <v>10.6</v>
          </cell>
          <cell r="L3">
            <v>0</v>
          </cell>
          <cell r="M3">
            <v>0</v>
          </cell>
          <cell r="N3">
            <v>22.9</v>
          </cell>
          <cell r="O3">
            <v>9</v>
          </cell>
          <cell r="P3">
            <v>31.5</v>
          </cell>
          <cell r="Q3">
            <v>1.7</v>
          </cell>
          <cell r="R3">
            <v>13.2</v>
          </cell>
          <cell r="S3">
            <v>1.6</v>
          </cell>
          <cell r="AK3">
            <v>22.45627887144164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19</v>
          </cell>
          <cell r="L4">
            <v>0</v>
          </cell>
          <cell r="M4">
            <v>0</v>
          </cell>
          <cell r="N4">
            <v>28</v>
          </cell>
          <cell r="O4">
            <v>0</v>
          </cell>
          <cell r="P4">
            <v>28</v>
          </cell>
          <cell r="Q4">
            <v>0</v>
          </cell>
          <cell r="R4">
            <v>16</v>
          </cell>
          <cell r="S4">
            <v>0</v>
          </cell>
          <cell r="AK4">
            <v>0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Monmouth University</v>
          </cell>
          <cell r="E5" t="str">
            <v>New Hampshire</v>
          </cell>
          <cell r="F5" t="str">
            <v>A+</v>
          </cell>
          <cell r="H5">
            <v>43866</v>
          </cell>
          <cell r="I5">
            <v>503</v>
          </cell>
          <cell r="J5" t="str">
            <v>lv</v>
          </cell>
          <cell r="K5">
            <v>17</v>
          </cell>
          <cell r="L5">
            <v>0</v>
          </cell>
          <cell r="M5">
            <v>0</v>
          </cell>
          <cell r="N5">
            <v>22</v>
          </cell>
          <cell r="O5">
            <v>13</v>
          </cell>
          <cell r="P5">
            <v>27</v>
          </cell>
          <cell r="Q5">
            <v>0</v>
          </cell>
          <cell r="R5">
            <v>13</v>
          </cell>
          <cell r="S5">
            <v>0</v>
          </cell>
          <cell r="AK5">
            <v>0</v>
          </cell>
          <cell r="CD5">
            <v>0.14424773161950305</v>
          </cell>
          <cell r="CE5">
            <v>5.2639509712025065E-2</v>
          </cell>
          <cell r="CG5">
            <v>0.18186972868722798</v>
          </cell>
          <cell r="CH5">
            <v>8.3003668184991539E-2</v>
          </cell>
          <cell r="CI5">
            <v>0.28114107902005214</v>
          </cell>
          <cell r="CJ5">
            <v>2.9427641683059873E-2</v>
          </cell>
          <cell r="CK5">
            <v>0.13477951356880061</v>
          </cell>
          <cell r="CL5">
            <v>3.7124067123845528E-2</v>
          </cell>
          <cell r="CN5">
            <v>0.22689080843633347</v>
          </cell>
          <cell r="CO5">
            <v>0</v>
          </cell>
          <cell r="CQ5">
            <v>0.11536794901984854</v>
          </cell>
          <cell r="CR5">
            <v>8.3045890526048008E-2</v>
          </cell>
          <cell r="CS5">
            <v>0.22611392683184339</v>
          </cell>
          <cell r="CT5">
            <v>1.9280718016464055E-2</v>
          </cell>
          <cell r="CU5">
            <v>0.1672769769293698</v>
          </cell>
          <cell r="CV5">
            <v>3.8258614509015493E-2</v>
          </cell>
          <cell r="CX5">
            <v>0.1627346611428882</v>
          </cell>
          <cell r="CY5">
            <v>0</v>
          </cell>
          <cell r="DA5">
            <v>0.17962573206018567</v>
          </cell>
          <cell r="DB5">
            <v>4.2052114741072393E-2</v>
          </cell>
          <cell r="DC5">
            <v>0.26972610545245218</v>
          </cell>
          <cell r="DD5">
            <v>8.0087263173488507E-2</v>
          </cell>
          <cell r="DE5">
            <v>0.18235892703160614</v>
          </cell>
          <cell r="DF5">
            <v>4.0044519763922627E-2</v>
          </cell>
          <cell r="DI5">
            <v>0.15001571200958083</v>
          </cell>
          <cell r="DJ5">
            <v>0</v>
          </cell>
          <cell r="DL5">
            <v>0.18055410955056847</v>
          </cell>
          <cell r="DM5">
            <v>8.0488137174358459E-2</v>
          </cell>
          <cell r="DN5">
            <v>0.28034175672255224</v>
          </cell>
          <cell r="DO5">
            <v>3.318958088396249E-2</v>
          </cell>
          <cell r="DP5">
            <v>0.14078416384526676</v>
          </cell>
          <cell r="DQ5">
            <v>3.7686659567318967E-2</v>
          </cell>
          <cell r="EJ5">
            <v>88.5</v>
          </cell>
          <cell r="EK5">
            <v>3.8</v>
          </cell>
          <cell r="EL5">
            <v>7.7</v>
          </cell>
        </row>
        <row r="6">
          <cell r="C6" t="str">
            <v>Monmouth University</v>
          </cell>
          <cell r="E6" t="str">
            <v>New Hampshire</v>
          </cell>
          <cell r="F6" t="str">
            <v>A+</v>
          </cell>
          <cell r="H6">
            <v>43866</v>
          </cell>
          <cell r="I6">
            <v>503</v>
          </cell>
          <cell r="J6" t="str">
            <v>lv</v>
          </cell>
          <cell r="K6">
            <v>17</v>
          </cell>
          <cell r="L6">
            <v>0</v>
          </cell>
          <cell r="M6">
            <v>0</v>
          </cell>
          <cell r="N6">
            <v>20</v>
          </cell>
          <cell r="O6">
            <v>9</v>
          </cell>
          <cell r="P6">
            <v>24</v>
          </cell>
          <cell r="Q6">
            <v>3</v>
          </cell>
          <cell r="R6">
            <v>13</v>
          </cell>
          <cell r="S6">
            <v>4</v>
          </cell>
          <cell r="AK6">
            <v>58.773951629437434</v>
          </cell>
          <cell r="CD6">
            <v>0.22409724167219824</v>
          </cell>
          <cell r="CE6">
            <v>7.9164888127151237E-2</v>
          </cell>
          <cell r="CG6">
            <v>8.0011225667717512E-2</v>
          </cell>
          <cell r="CH6">
            <v>4.2306609704150795E-2</v>
          </cell>
          <cell r="CI6">
            <v>0.25655046903150136</v>
          </cell>
          <cell r="CJ6">
            <v>8.2287778836016012E-2</v>
          </cell>
          <cell r="CK6">
            <v>0.124797844273669</v>
          </cell>
          <cell r="CL6">
            <v>5.0071022521074184E-2</v>
          </cell>
          <cell r="CN6">
            <v>0.24145930606855093</v>
          </cell>
          <cell r="CO6">
            <v>0</v>
          </cell>
          <cell r="CQ6">
            <v>0.10758033136923334</v>
          </cell>
          <cell r="CR6">
            <v>4.182002367813565E-2</v>
          </cell>
          <cell r="CS6">
            <v>0.26903774844488287</v>
          </cell>
          <cell r="CT6">
            <v>1.7211830982224847E-2</v>
          </cell>
          <cell r="CU6">
            <v>0.13608532403698012</v>
          </cell>
          <cell r="CV6">
            <v>5.994516244119423E-2</v>
          </cell>
          <cell r="CX6">
            <v>0.26636302371357379</v>
          </cell>
          <cell r="CY6">
            <v>0</v>
          </cell>
          <cell r="DA6">
            <v>9.0444607339137048E-2</v>
          </cell>
          <cell r="DB6">
            <v>3.6047837847598407E-2</v>
          </cell>
          <cell r="DC6">
            <v>0.26626619079991604</v>
          </cell>
          <cell r="DD6">
            <v>7.957444432518429E-2</v>
          </cell>
          <cell r="DE6">
            <v>0.14836494153379498</v>
          </cell>
          <cell r="DF6">
            <v>4.9574517456473774E-2</v>
          </cell>
          <cell r="DI6">
            <v>0.24222544433294682</v>
          </cell>
          <cell r="DJ6">
            <v>0</v>
          </cell>
          <cell r="DL6">
            <v>8.8062112383321817E-2</v>
          </cell>
          <cell r="DM6">
            <v>4.1507909705923843E-2</v>
          </cell>
          <cell r="DN6">
            <v>0.26621055134537008</v>
          </cell>
          <cell r="DO6">
            <v>7.4815267223244802E-2</v>
          </cell>
          <cell r="DP6">
            <v>0.1351129757122056</v>
          </cell>
          <cell r="DQ6">
            <v>5.2303537088504277E-2</v>
          </cell>
          <cell r="EJ6">
            <v>61.5</v>
          </cell>
          <cell r="EK6">
            <v>12.8</v>
          </cell>
          <cell r="EL6">
            <v>25.6</v>
          </cell>
        </row>
        <row r="7">
          <cell r="C7" t="str">
            <v>Morning Consult</v>
          </cell>
          <cell r="E7" t="str">
            <v>US</v>
          </cell>
          <cell r="F7" t="str">
            <v>B/C</v>
          </cell>
          <cell r="H7">
            <v>43866</v>
          </cell>
          <cell r="I7">
            <v>2500</v>
          </cell>
          <cell r="J7" t="str">
            <v>lv</v>
          </cell>
          <cell r="K7">
            <v>24</v>
          </cell>
          <cell r="L7">
            <v>15</v>
          </cell>
          <cell r="M7">
            <v>0</v>
          </cell>
          <cell r="N7">
            <v>12</v>
          </cell>
          <cell r="O7">
            <v>3</v>
          </cell>
          <cell r="P7">
            <v>25</v>
          </cell>
          <cell r="Q7">
            <v>3</v>
          </cell>
          <cell r="R7">
            <v>11</v>
          </cell>
          <cell r="S7">
            <v>5</v>
          </cell>
          <cell r="AK7">
            <v>40.125540483260721</v>
          </cell>
          <cell r="CD7">
            <v>0.33667974064353134</v>
          </cell>
          <cell r="CE7">
            <v>7.7795667346663155E-2</v>
          </cell>
          <cell r="CG7">
            <v>6.8737889777826938E-2</v>
          </cell>
          <cell r="CH7">
            <v>3.3707221884649662E-2</v>
          </cell>
          <cell r="CI7">
            <v>0.19817150797735952</v>
          </cell>
          <cell r="CJ7">
            <v>0.12156880686247896</v>
          </cell>
          <cell r="CK7">
            <v>8.4073786554875338E-2</v>
          </cell>
          <cell r="CL7">
            <v>3.2151301081996E-2</v>
          </cell>
          <cell r="CN7">
            <v>0.3474822998103988</v>
          </cell>
          <cell r="CO7">
            <v>0</v>
          </cell>
          <cell r="CQ7">
            <v>8.6230109985255737E-2</v>
          </cell>
          <cell r="CR7">
            <v>4.3603718282993004E-2</v>
          </cell>
          <cell r="CS7">
            <v>0.19281063857997471</v>
          </cell>
          <cell r="CT7">
            <v>0.11681051916061322</v>
          </cell>
          <cell r="CU7">
            <v>0.12052229458382285</v>
          </cell>
          <cell r="CV7">
            <v>3.8249342354396011E-2</v>
          </cell>
          <cell r="CX7">
            <v>0.3594839280988541</v>
          </cell>
          <cell r="CY7">
            <v>0</v>
          </cell>
          <cell r="DA7">
            <v>5.9004109144140726E-2</v>
          </cell>
          <cell r="DB7">
            <v>3.9845280868080875E-2</v>
          </cell>
          <cell r="DC7">
            <v>0.18274673058217755</v>
          </cell>
          <cell r="DD7">
            <v>0.12062747475719483</v>
          </cell>
          <cell r="DE7">
            <v>0.11039936505464319</v>
          </cell>
          <cell r="DF7">
            <v>3.4883681212498067E-2</v>
          </cell>
          <cell r="DI7">
            <v>0.34428061278665556</v>
          </cell>
          <cell r="DJ7">
            <v>0</v>
          </cell>
          <cell r="DL7">
            <v>6.9016858997794792E-2</v>
          </cell>
          <cell r="DM7">
            <v>3.6027134094574427E-2</v>
          </cell>
          <cell r="DN7">
            <v>0.19609698863115244</v>
          </cell>
          <cell r="DO7">
            <v>0.121765267234847</v>
          </cell>
          <cell r="DP7">
            <v>9.3048453635179218E-2</v>
          </cell>
          <cell r="DQ7">
            <v>3.3459766416054491E-2</v>
          </cell>
          <cell r="EJ7">
            <v>71.900000000000006</v>
          </cell>
          <cell r="EK7">
            <v>9.4</v>
          </cell>
          <cell r="EL7">
            <v>18.7</v>
          </cell>
        </row>
        <row r="8">
          <cell r="C8" t="str">
            <v>Public Policy Polling</v>
          </cell>
          <cell r="E8" t="str">
            <v>North Carolina</v>
          </cell>
          <cell r="F8" t="str">
            <v>B</v>
          </cell>
          <cell r="H8">
            <v>43866</v>
          </cell>
          <cell r="I8">
            <v>604</v>
          </cell>
          <cell r="J8" t="str">
            <v>lv</v>
          </cell>
          <cell r="K8">
            <v>25</v>
          </cell>
          <cell r="L8">
            <v>14</v>
          </cell>
          <cell r="M8">
            <v>0</v>
          </cell>
          <cell r="N8">
            <v>9</v>
          </cell>
          <cell r="O8">
            <v>5</v>
          </cell>
          <cell r="P8">
            <v>16</v>
          </cell>
          <cell r="Q8">
            <v>2</v>
          </cell>
          <cell r="R8">
            <v>12</v>
          </cell>
          <cell r="S8">
            <v>5</v>
          </cell>
          <cell r="AK8">
            <v>30.128724874424972</v>
          </cell>
          <cell r="CD8">
            <v>0.38191274440990203</v>
          </cell>
          <cell r="CE8" t="str">
            <v/>
          </cell>
          <cell r="CG8">
            <v>0.11230106109361192</v>
          </cell>
          <cell r="CH8">
            <v>2.7129851929504571E-2</v>
          </cell>
          <cell r="CI8">
            <v>0.15200420383280322</v>
          </cell>
          <cell r="CJ8" t="str">
            <v/>
          </cell>
          <cell r="CK8">
            <v>0.10020621948677462</v>
          </cell>
          <cell r="CL8">
            <v>4.9667914026941568E-2</v>
          </cell>
          <cell r="CN8">
            <v>0.32119958966106821</v>
          </cell>
          <cell r="CO8">
            <v>0.13995674570750191</v>
          </cell>
          <cell r="CQ8">
            <v>8.7841530648713889E-2</v>
          </cell>
          <cell r="CR8">
            <v>4.5506660758260764E-2</v>
          </cell>
          <cell r="CS8">
            <v>0.20463593607761954</v>
          </cell>
          <cell r="CT8">
            <v>3.4059951205591771E-2</v>
          </cell>
          <cell r="CU8">
            <v>0.12343720815394567</v>
          </cell>
          <cell r="CV8">
            <v>3.3624532743580855E-2</v>
          </cell>
          <cell r="CX8">
            <v>0.37654300468530727</v>
          </cell>
          <cell r="CY8">
            <v>0.14129367685916083</v>
          </cell>
          <cell r="DA8">
            <v>6.2023640216177164E-2</v>
          </cell>
          <cell r="DB8">
            <v>4.0999286702217093E-2</v>
          </cell>
          <cell r="DC8">
            <v>0.18687442728797168</v>
          </cell>
          <cell r="DD8">
            <v>2.0509490970173273E-2</v>
          </cell>
          <cell r="DE8">
            <v>0.11484619305432785</v>
          </cell>
          <cell r="DF8">
            <v>3.5968544109105861E-2</v>
          </cell>
          <cell r="DI8">
            <v>0.34686243066117201</v>
          </cell>
          <cell r="DJ8">
            <v>0.13611830321888457</v>
          </cell>
          <cell r="DL8">
            <v>6.9643881817021844E-2</v>
          </cell>
          <cell r="DM8">
            <v>4.0563231036584303E-2</v>
          </cell>
          <cell r="DN8">
            <v>0.18496405143409486</v>
          </cell>
          <cell r="DO8">
            <v>2.4185918111733613E-2</v>
          </cell>
          <cell r="DP8">
            <v>0.1131749292597474</v>
          </cell>
          <cell r="DQ8">
            <v>3.4487254460761237E-2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43866</v>
          </cell>
          <cell r="I9">
            <v>500</v>
          </cell>
          <cell r="J9" t="str">
            <v>lv</v>
          </cell>
          <cell r="K9">
            <v>12</v>
          </cell>
          <cell r="L9">
            <v>0</v>
          </cell>
          <cell r="M9">
            <v>0</v>
          </cell>
          <cell r="N9">
            <v>18.600000000000001</v>
          </cell>
          <cell r="O9">
            <v>5.6</v>
          </cell>
          <cell r="P9">
            <v>24.8</v>
          </cell>
          <cell r="Q9">
            <v>4.2</v>
          </cell>
          <cell r="R9">
            <v>11</v>
          </cell>
          <cell r="S9">
            <v>2.2000000000000002</v>
          </cell>
          <cell r="AK9">
            <v>4.9738238638470396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0.25902881070077444</v>
          </cell>
          <cell r="CY9">
            <v>0.10355077073996501</v>
          </cell>
          <cell r="DA9">
            <v>9.5989413055303299E-2</v>
          </cell>
          <cell r="DB9">
            <v>4.3666137866717129E-2</v>
          </cell>
          <cell r="DC9">
            <v>0.24388662287137414</v>
          </cell>
          <cell r="DD9">
            <v>1.9297931311235486E-2</v>
          </cell>
          <cell r="DE9">
            <v>0.14585109181890252</v>
          </cell>
          <cell r="DF9">
            <v>3.8992133386424863E-2</v>
          </cell>
          <cell r="DI9">
            <v>0.25895714451527974</v>
          </cell>
          <cell r="DJ9">
            <v>0.10352212107460967</v>
          </cell>
          <cell r="DL9">
            <v>9.5962855410758136E-2</v>
          </cell>
          <cell r="DM9">
            <v>4.3654056640973452E-2</v>
          </cell>
          <cell r="DN9">
            <v>0.24381914611499678</v>
          </cell>
          <cell r="DO9">
            <v>1.9292592101588214E-2</v>
          </cell>
          <cell r="DP9">
            <v>0.14581073881194312</v>
          </cell>
          <cell r="DQ9">
            <v>3.898134532985098E-2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43866</v>
          </cell>
          <cell r="I10">
            <v>500</v>
          </cell>
          <cell r="J10" t="str">
            <v>lv</v>
          </cell>
          <cell r="K10">
            <v>12.3</v>
          </cell>
          <cell r="L10">
            <v>0</v>
          </cell>
          <cell r="M10">
            <v>0</v>
          </cell>
          <cell r="N10">
            <v>21.4</v>
          </cell>
          <cell r="O10">
            <v>11.4</v>
          </cell>
          <cell r="P10">
            <v>31.4</v>
          </cell>
          <cell r="Q10">
            <v>0.9</v>
          </cell>
          <cell r="R10">
            <v>11.5</v>
          </cell>
          <cell r="S10">
            <v>4</v>
          </cell>
          <cell r="AK10">
            <v>2.6091119376011496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0.28382722574560959</v>
          </cell>
          <cell r="CO10">
            <v>0.14287366246584696</v>
          </cell>
          <cell r="CQ10">
            <v>0.1028221965994762</v>
          </cell>
          <cell r="CR10">
            <v>4.9132665195380371E-2</v>
          </cell>
          <cell r="CS10">
            <v>0.21980252630323552</v>
          </cell>
          <cell r="CT10">
            <v>1.6021069701284415E-2</v>
          </cell>
          <cell r="CU10">
            <v>0.13599663502751383</v>
          </cell>
          <cell r="CV10">
            <v>3.7015996555226673E-2</v>
          </cell>
          <cell r="CX10">
            <v>0.34479219579806591</v>
          </cell>
          <cell r="CY10">
            <v>0.14520604495514694</v>
          </cell>
          <cell r="DA10">
            <v>7.684109386744542E-2</v>
          </cell>
          <cell r="DB10">
            <v>4.7523079979121426E-2</v>
          </cell>
          <cell r="DC10">
            <v>0.19884260116438598</v>
          </cell>
          <cell r="DD10">
            <v>2.0078415076437688E-2</v>
          </cell>
          <cell r="DE10">
            <v>0.12341702801735456</v>
          </cell>
          <cell r="DF10">
            <v>3.7149142972994875E-2</v>
          </cell>
          <cell r="DI10">
            <v>0.31081734925163018</v>
          </cell>
          <cell r="DJ10">
            <v>0.13835126540797174</v>
          </cell>
          <cell r="DL10">
            <v>8.1903699719498457E-2</v>
          </cell>
          <cell r="DM10">
            <v>4.6037338628485427E-2</v>
          </cell>
          <cell r="DN10">
            <v>0.19716828481350451</v>
          </cell>
          <cell r="DO10">
            <v>1.7938008554774957E-2</v>
          </cell>
          <cell r="DP10">
            <v>0.12224060046979612</v>
          </cell>
          <cell r="DQ10">
            <v>3.5543453154338649E-2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Morning Consult</v>
          </cell>
          <cell r="E11" t="str">
            <v>US</v>
          </cell>
          <cell r="F11" t="str">
            <v>B/C</v>
          </cell>
          <cell r="H11">
            <v>43865</v>
          </cell>
          <cell r="I11">
            <v>2500</v>
          </cell>
          <cell r="J11" t="str">
            <v>lv</v>
          </cell>
          <cell r="K11">
            <v>27</v>
          </cell>
          <cell r="L11">
            <v>16</v>
          </cell>
          <cell r="M11">
            <v>0</v>
          </cell>
          <cell r="N11">
            <v>9</v>
          </cell>
          <cell r="O11">
            <v>3</v>
          </cell>
          <cell r="P11">
            <v>24</v>
          </cell>
          <cell r="Q11">
            <v>3</v>
          </cell>
          <cell r="R11">
            <v>11</v>
          </cell>
          <cell r="S11">
            <v>5</v>
          </cell>
          <cell r="AK11">
            <v>4.7805801350069048</v>
          </cell>
          <cell r="CD11">
            <v>0.20852645383430693</v>
          </cell>
          <cell r="CE11">
            <v>0.10187870676552932</v>
          </cell>
          <cell r="CG11">
            <v>8.5781146392306939E-2</v>
          </cell>
          <cell r="CH11">
            <v>4.5549254930590546E-2</v>
          </cell>
          <cell r="CI11">
            <v>0.29276599463030067</v>
          </cell>
          <cell r="CJ11">
            <v>2.3012615190020319E-2</v>
          </cell>
          <cell r="CK11">
            <v>0.17662059172722017</v>
          </cell>
          <cell r="CL11">
            <v>5.0228764988081598E-2</v>
          </cell>
          <cell r="CN11">
            <v>0.24823802356956437</v>
          </cell>
          <cell r="CO11">
            <v>0.12996877691907449</v>
          </cell>
          <cell r="CQ11">
            <v>0.10008190415905027</v>
          </cell>
          <cell r="CR11">
            <v>4.0987290916482254E-2</v>
          </cell>
          <cell r="CS11">
            <v>0.26050878890704166</v>
          </cell>
          <cell r="CT11">
            <v>2.5109958124030062E-2</v>
          </cell>
          <cell r="CU11">
            <v>0.13645171583108104</v>
          </cell>
          <cell r="CV11">
            <v>5.5124372696963686E-2</v>
          </cell>
          <cell r="CX11">
            <v>0.24696811292269411</v>
          </cell>
          <cell r="CY11">
            <v>9.2207610840590162E-2</v>
          </cell>
          <cell r="DA11">
            <v>8.010422799584907E-2</v>
          </cell>
          <cell r="DB11">
            <v>3.3562434838560751E-2</v>
          </cell>
          <cell r="DC11">
            <v>0.27043051143369418</v>
          </cell>
          <cell r="DD11">
            <v>2.884229965858965E-2</v>
          </cell>
          <cell r="DE11">
            <v>0.14512870215218643</v>
          </cell>
          <cell r="DF11">
            <v>5.2174045066653844E-2</v>
          </cell>
          <cell r="DI11">
            <v>0.21217069210812983</v>
          </cell>
          <cell r="DJ11">
            <v>9.9570974609593327E-2</v>
          </cell>
          <cell r="DL11">
            <v>8.3463395547951014E-2</v>
          </cell>
          <cell r="DM11">
            <v>4.1766380798540337E-2</v>
          </cell>
          <cell r="DN11">
            <v>0.27748026320360086</v>
          </cell>
          <cell r="DO11">
            <v>2.349020649813411E-2</v>
          </cell>
          <cell r="DP11">
            <v>0.16258781335172368</v>
          </cell>
          <cell r="DQ11">
            <v>4.9470273882326901E-2</v>
          </cell>
          <cell r="EJ11">
            <v>73.8</v>
          </cell>
          <cell r="EK11">
            <v>8.6999999999999993</v>
          </cell>
          <cell r="EL11">
            <v>17.5</v>
          </cell>
        </row>
        <row r="12">
          <cell r="C12" t="str">
            <v>YouGov</v>
          </cell>
          <cell r="E12" t="str">
            <v>US</v>
          </cell>
          <cell r="F12" t="str">
            <v>B-</v>
          </cell>
          <cell r="H12">
            <v>43865</v>
          </cell>
          <cell r="I12">
            <v>616</v>
          </cell>
          <cell r="J12" t="str">
            <v>lv</v>
          </cell>
          <cell r="K12">
            <v>24</v>
          </cell>
          <cell r="L12">
            <v>9</v>
          </cell>
          <cell r="M12">
            <v>0</v>
          </cell>
          <cell r="N12">
            <v>9</v>
          </cell>
          <cell r="O12">
            <v>6</v>
          </cell>
          <cell r="P12">
            <v>19</v>
          </cell>
          <cell r="Q12">
            <v>2</v>
          </cell>
          <cell r="R12">
            <v>18</v>
          </cell>
          <cell r="S12">
            <v>3</v>
          </cell>
          <cell r="AK12">
            <v>22.938356357359154</v>
          </cell>
          <cell r="CD12">
            <v>0.20561475309467886</v>
          </cell>
          <cell r="CE12" t="str">
            <v/>
          </cell>
          <cell r="CG12">
            <v>0.10678969770413176</v>
          </cell>
          <cell r="CH12">
            <v>3.2294324168355482E-2</v>
          </cell>
          <cell r="CI12">
            <v>0.27428557675840248</v>
          </cell>
          <cell r="CJ12">
            <v>1.0735570384601127E-2</v>
          </cell>
          <cell r="CK12">
            <v>0.19236156867943235</v>
          </cell>
          <cell r="CL12">
            <v>5.9859494698231278E-2</v>
          </cell>
          <cell r="CN12">
            <v>0.2510881268194356</v>
          </cell>
          <cell r="CO12">
            <v>0.13553645114147891</v>
          </cell>
          <cell r="CQ12">
            <v>0.11209742923847127</v>
          </cell>
          <cell r="CR12">
            <v>6.0511301251589822E-2</v>
          </cell>
          <cell r="CS12">
            <v>0.23328765176242977</v>
          </cell>
          <cell r="CT12">
            <v>2.3646036394495192E-2</v>
          </cell>
          <cell r="CU12">
            <v>0.1237453314861121</v>
          </cell>
          <cell r="CV12">
            <v>4.9338830533835816E-2</v>
          </cell>
          <cell r="CX12">
            <v>0.2014479204474037</v>
          </cell>
          <cell r="CY12">
            <v>9.7770175074980856E-2</v>
          </cell>
          <cell r="DA12">
            <v>9.3069237898573853E-2</v>
          </cell>
          <cell r="DB12">
            <v>3.7111381218014633E-2</v>
          </cell>
          <cell r="DC12">
            <v>0.32486701692557746</v>
          </cell>
          <cell r="DD12">
            <v>2.9365269336977237E-2</v>
          </cell>
          <cell r="DE12">
            <v>0.14904425554351086</v>
          </cell>
          <cell r="DF12">
            <v>4.9486164269004866E-2</v>
          </cell>
          <cell r="DI12">
            <v>0.20920529420049541</v>
          </cell>
          <cell r="DJ12">
            <v>0.10641817933494865</v>
          </cell>
          <cell r="DL12">
            <v>9.6461094079916057E-2</v>
          </cell>
          <cell r="DM12">
            <v>4.2283289933508945E-2</v>
          </cell>
          <cell r="DN12">
            <v>0.28220187911280775</v>
          </cell>
          <cell r="DO12">
            <v>2.51206193394586E-2</v>
          </cell>
          <cell r="DP12">
            <v>0.13979174195733601</v>
          </cell>
          <cell r="DQ12">
            <v>4.851790204152856E-2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Suffolk University</v>
          </cell>
          <cell r="E13" t="str">
            <v>New Hampshire</v>
          </cell>
          <cell r="F13" t="str">
            <v>A-</v>
          </cell>
          <cell r="H13">
            <v>43865</v>
          </cell>
          <cell r="I13">
            <v>500</v>
          </cell>
          <cell r="J13" t="str">
            <v>lv</v>
          </cell>
          <cell r="K13">
            <v>15</v>
          </cell>
          <cell r="L13">
            <v>0</v>
          </cell>
          <cell r="M13">
            <v>0</v>
          </cell>
          <cell r="N13">
            <v>15.2</v>
          </cell>
          <cell r="O13">
            <v>6</v>
          </cell>
          <cell r="P13">
            <v>24.4</v>
          </cell>
          <cell r="Q13">
            <v>5</v>
          </cell>
          <cell r="R13">
            <v>10.199999999999999</v>
          </cell>
          <cell r="S13">
            <v>3.2</v>
          </cell>
          <cell r="AK13">
            <v>1.4058615305701281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0.25902881070077444</v>
          </cell>
          <cell r="CY13">
            <v>0.10355077073996501</v>
          </cell>
          <cell r="DA13">
            <v>9.5989413055303299E-2</v>
          </cell>
          <cell r="DB13">
            <v>4.3666137866717129E-2</v>
          </cell>
          <cell r="DC13">
            <v>0.24388662287137414</v>
          </cell>
          <cell r="DD13">
            <v>1.9297931311235486E-2</v>
          </cell>
          <cell r="DE13">
            <v>0.14585109181890252</v>
          </cell>
          <cell r="DF13">
            <v>3.8992133386424863E-2</v>
          </cell>
          <cell r="DI13">
            <v>0.25895714451527974</v>
          </cell>
          <cell r="DJ13">
            <v>0.10352212107460967</v>
          </cell>
          <cell r="DL13">
            <v>9.5962855410758136E-2</v>
          </cell>
          <cell r="DM13">
            <v>4.3654056640973452E-2</v>
          </cell>
          <cell r="DN13">
            <v>0.24381914611499678</v>
          </cell>
          <cell r="DO13">
            <v>1.9292592101588214E-2</v>
          </cell>
          <cell r="DP13">
            <v>0.14581073881194312</v>
          </cell>
          <cell r="DQ13">
            <v>3.898134532985098E-2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Emerson College</v>
          </cell>
          <cell r="E14" t="str">
            <v>New Hampshire</v>
          </cell>
          <cell r="F14" t="str">
            <v>B-</v>
          </cell>
          <cell r="H14">
            <v>43865</v>
          </cell>
          <cell r="I14">
            <v>500</v>
          </cell>
          <cell r="J14" t="str">
            <v>lv</v>
          </cell>
          <cell r="K14">
            <v>13.4</v>
          </cell>
          <cell r="L14">
            <v>0</v>
          </cell>
          <cell r="M14">
            <v>0</v>
          </cell>
          <cell r="N14">
            <v>16.5</v>
          </cell>
          <cell r="O14">
            <v>11</v>
          </cell>
          <cell r="P14">
            <v>32.4</v>
          </cell>
          <cell r="Q14">
            <v>1.5</v>
          </cell>
          <cell r="R14">
            <v>10.7</v>
          </cell>
          <cell r="S14">
            <v>5.8</v>
          </cell>
          <cell r="AK14">
            <v>0.73826770211498549</v>
          </cell>
          <cell r="CD14">
            <v>0.21184547609043944</v>
          </cell>
          <cell r="CE14" t="str">
            <v/>
          </cell>
          <cell r="CG14">
            <v>0.13294580187754401</v>
          </cell>
          <cell r="CH14">
            <v>3.3458328697602499E-2</v>
          </cell>
          <cell r="CI14">
            <v>0.21784262232196017</v>
          </cell>
          <cell r="CJ14" t="str">
            <v/>
          </cell>
          <cell r="CK14">
            <v>0.18232109232802096</v>
          </cell>
          <cell r="CL14">
            <v>5.0842052446334642E-2</v>
          </cell>
          <cell r="CN14">
            <v>0.24257598413581385</v>
          </cell>
          <cell r="CO14">
            <v>0.1094048646439727</v>
          </cell>
          <cell r="CQ14">
            <v>0.10909681342225999</v>
          </cell>
          <cell r="CR14">
            <v>5.8817101533006906E-2</v>
          </cell>
          <cell r="CS14">
            <v>0.21534000676601892</v>
          </cell>
          <cell r="CT14">
            <v>2.9953591736772329E-2</v>
          </cell>
          <cell r="CU14">
            <v>0.20662623486724702</v>
          </cell>
          <cell r="CV14">
            <v>3.012104720148169E-2</v>
          </cell>
          <cell r="CX14">
            <v>0.19966510726621314</v>
          </cell>
          <cell r="CY14">
            <v>0.12296722187637107</v>
          </cell>
          <cell r="DA14">
            <v>0.12598766111145945</v>
          </cell>
          <cell r="DB14">
            <v>4.1086783082008575E-2</v>
          </cell>
          <cell r="DC14">
            <v>0.2668017960186001</v>
          </cell>
          <cell r="DD14">
            <v>3.0122444839046365E-2</v>
          </cell>
          <cell r="DE14">
            <v>0.17821700929660558</v>
          </cell>
          <cell r="DF14">
            <v>3.9453685632357433E-2</v>
          </cell>
          <cell r="DI14">
            <v>0.20300692978844326</v>
          </cell>
          <cell r="DJ14">
            <v>0.11253483403170239</v>
          </cell>
          <cell r="DL14">
            <v>0.11602666664330498</v>
          </cell>
          <cell r="DM14">
            <v>4.2848514229065632E-2</v>
          </cell>
          <cell r="DN14">
            <v>0.23295290590851805</v>
          </cell>
          <cell r="DO14">
            <v>2.8565573512629928E-2</v>
          </cell>
          <cell r="DP14">
            <v>0.17760491289491381</v>
          </cell>
          <cell r="DQ14">
            <v>3.6459662991421851E-2</v>
          </cell>
          <cell r="EJ14">
            <v>14</v>
          </cell>
          <cell r="EK14">
            <v>28.7</v>
          </cell>
          <cell r="EL14">
            <v>57.3</v>
          </cell>
        </row>
        <row r="15">
          <cell r="C15" t="str">
            <v>Zogby Interactive/JZ Analytics</v>
          </cell>
          <cell r="E15" t="str">
            <v>South Carolina</v>
          </cell>
          <cell r="F15" t="str">
            <v>C</v>
          </cell>
          <cell r="H15">
            <v>43864</v>
          </cell>
          <cell r="I15">
            <v>277</v>
          </cell>
          <cell r="J15" t="str">
            <v>lv</v>
          </cell>
          <cell r="K15">
            <v>28</v>
          </cell>
          <cell r="L15">
            <v>4</v>
          </cell>
          <cell r="M15">
            <v>0</v>
          </cell>
          <cell r="N15">
            <v>7</v>
          </cell>
          <cell r="O15">
            <v>2</v>
          </cell>
          <cell r="P15">
            <v>20</v>
          </cell>
          <cell r="Q15">
            <v>15</v>
          </cell>
          <cell r="R15">
            <v>11</v>
          </cell>
          <cell r="S15">
            <v>1</v>
          </cell>
          <cell r="AK15">
            <v>10.486524799521348</v>
          </cell>
          <cell r="CD15">
            <v>0.17605507482057448</v>
          </cell>
          <cell r="CE15">
            <v>0.1094048646439727</v>
          </cell>
          <cell r="CG15">
            <v>0.10445895489982286</v>
          </cell>
          <cell r="CH15">
            <v>5.8817101533006906E-2</v>
          </cell>
          <cell r="CI15">
            <v>0.18179619945621175</v>
          </cell>
          <cell r="CJ15">
            <v>2.9953591736772329E-2</v>
          </cell>
          <cell r="CK15">
            <v>0.24524505118304069</v>
          </cell>
          <cell r="CL15">
            <v>3.012104720148169E-2</v>
          </cell>
          <cell r="CN15">
            <v>0.22765517891124962</v>
          </cell>
          <cell r="CO15">
            <v>0.10525449878023885</v>
          </cell>
          <cell r="CQ15">
            <v>0.11899797451540352</v>
          </cell>
          <cell r="CR15">
            <v>7.3811236286245308E-2</v>
          </cell>
          <cell r="CS15">
            <v>0.24598036564735204</v>
          </cell>
          <cell r="CT15">
            <v>1.3310660883725274E-2</v>
          </cell>
          <cell r="CU15">
            <v>0.15208703037861485</v>
          </cell>
          <cell r="CV15">
            <v>4.2908735802253073E-2</v>
          </cell>
          <cell r="CX15">
            <v>0.19380542148912253</v>
          </cell>
          <cell r="CY15">
            <v>0.12344655671004535</v>
          </cell>
          <cell r="DA15">
            <v>0.12574129656784919</v>
          </cell>
          <cell r="DB15">
            <v>4.0717059461525387E-2</v>
          </cell>
          <cell r="DC15">
            <v>0.26976213233883239</v>
          </cell>
          <cell r="DD15">
            <v>2.9986056118435946E-2</v>
          </cell>
          <cell r="DE15">
            <v>0.20095637359443763</v>
          </cell>
          <cell r="DF15">
            <v>4.0295539314667575E-2</v>
          </cell>
          <cell r="DI15">
            <v>0.18834786292688693</v>
          </cell>
          <cell r="DJ15">
            <v>0.11063322354403556</v>
          </cell>
          <cell r="DL15">
            <v>0.11290428920359688</v>
          </cell>
          <cell r="DM15">
            <v>5.2243204118625354E-2</v>
          </cell>
          <cell r="DN15">
            <v>0.22637492953181731</v>
          </cell>
          <cell r="DO15">
            <v>2.5378831877706079E-2</v>
          </cell>
          <cell r="DP15">
            <v>0.19802186808356573</v>
          </cell>
          <cell r="DQ15">
            <v>3.6095790713766104E-2</v>
          </cell>
          <cell r="EJ15">
            <v>34</v>
          </cell>
          <cell r="EK15">
            <v>22</v>
          </cell>
          <cell r="EL15">
            <v>44</v>
          </cell>
        </row>
        <row r="16">
          <cell r="C16" t="str">
            <v>Morning Consult</v>
          </cell>
          <cell r="E16" t="str">
            <v>US</v>
          </cell>
          <cell r="F16" t="str">
            <v>B/C</v>
          </cell>
          <cell r="H16">
            <v>43864</v>
          </cell>
          <cell r="I16">
            <v>2500</v>
          </cell>
          <cell r="J16" t="str">
            <v>lv</v>
          </cell>
          <cell r="K16">
            <v>29</v>
          </cell>
          <cell r="L16">
            <v>16</v>
          </cell>
          <cell r="M16">
            <v>0</v>
          </cell>
          <cell r="N16">
            <v>7</v>
          </cell>
          <cell r="O16">
            <v>3</v>
          </cell>
          <cell r="P16">
            <v>22</v>
          </cell>
          <cell r="Q16">
            <v>2</v>
          </cell>
          <cell r="R16">
            <v>13</v>
          </cell>
          <cell r="S16">
            <v>5</v>
          </cell>
          <cell r="AK16">
            <v>1.3530437661575048</v>
          </cell>
          <cell r="CD16">
            <v>0.10400274205712172</v>
          </cell>
          <cell r="CE16" t="str">
            <v/>
          </cell>
          <cell r="CG16">
            <v>0.12345984823176219</v>
          </cell>
          <cell r="CH16">
            <v>0.18610367000342409</v>
          </cell>
          <cell r="CI16">
            <v>0.21600387313583011</v>
          </cell>
          <cell r="CJ16">
            <v>1.2641945811640277E-2</v>
          </cell>
          <cell r="CK16">
            <v>0.19847786536354767</v>
          </cell>
          <cell r="CL16">
            <v>5.7879258139836687E-2</v>
          </cell>
          <cell r="CN16">
            <v>0.25356455078137524</v>
          </cell>
          <cell r="CO16">
            <v>0.10859921699611838</v>
          </cell>
          <cell r="CQ16">
            <v>0.13023463354737075</v>
          </cell>
          <cell r="CR16">
            <v>0.18043208372297015</v>
          </cell>
          <cell r="CS16">
            <v>0.21580139241859023</v>
          </cell>
          <cell r="CT16">
            <v>2.0750315021555908E-2</v>
          </cell>
          <cell r="CU16">
            <v>0.14943075526435753</v>
          </cell>
          <cell r="CV16">
            <v>3.3875339763012671E-2</v>
          </cell>
          <cell r="CX16">
            <v>0.21164706069351549</v>
          </cell>
          <cell r="CY16">
            <v>0.10265479072925603</v>
          </cell>
          <cell r="DA16">
            <v>0.14276670441973119</v>
          </cell>
          <cell r="DB16">
            <v>0.21956012407314748</v>
          </cell>
          <cell r="DC16">
            <v>0.25797560921679291</v>
          </cell>
          <cell r="DD16">
            <v>1.0046059034405591E-2</v>
          </cell>
          <cell r="DE16">
            <v>0.15728875718700561</v>
          </cell>
          <cell r="DF16">
            <v>3.9460722096291291E-2</v>
          </cell>
          <cell r="DI16">
            <v>0.18537961131151934</v>
          </cell>
          <cell r="DJ16">
            <v>8.8943930138063551E-2</v>
          </cell>
          <cell r="DL16">
            <v>0.11700841615682345</v>
          </cell>
          <cell r="DM16">
            <v>0.17447107092245032</v>
          </cell>
          <cell r="DN16">
            <v>0.20586735443536353</v>
          </cell>
          <cell r="DO16">
            <v>1.1521235666941033E-2</v>
          </cell>
          <cell r="DP16">
            <v>0.13378032117397634</v>
          </cell>
          <cell r="DQ16">
            <v>3.3028060194862541E-2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43864</v>
          </cell>
          <cell r="I17">
            <v>551</v>
          </cell>
          <cell r="J17" t="str">
            <v>rv</v>
          </cell>
          <cell r="K17">
            <v>22</v>
          </cell>
          <cell r="L17">
            <v>9</v>
          </cell>
          <cell r="M17">
            <v>0</v>
          </cell>
          <cell r="N17">
            <v>5</v>
          </cell>
          <cell r="O17">
            <v>4</v>
          </cell>
          <cell r="P17">
            <v>19</v>
          </cell>
          <cell r="Q17">
            <v>3</v>
          </cell>
          <cell r="R17">
            <v>10</v>
          </cell>
          <cell r="S17">
            <v>4</v>
          </cell>
          <cell r="AK17">
            <v>18.630590675759475</v>
          </cell>
          <cell r="CD17">
            <v>0.28163875456554061</v>
          </cell>
          <cell r="CE17">
            <v>0.15677005523064053</v>
          </cell>
          <cell r="CG17">
            <v>8.8077035923452909E-2</v>
          </cell>
          <cell r="CH17">
            <v>4.883152894692603E-2</v>
          </cell>
          <cell r="CI17">
            <v>0.22002806679508696</v>
          </cell>
          <cell r="CJ17">
            <v>2.1465171232582653E-2</v>
          </cell>
          <cell r="CK17">
            <v>0.11204598782787049</v>
          </cell>
          <cell r="CL17">
            <v>4.4295082214772755E-2</v>
          </cell>
          <cell r="CN17">
            <v>0.29542043507954707</v>
          </cell>
          <cell r="CO17">
            <v>0.14636595657413529</v>
          </cell>
          <cell r="CQ17">
            <v>9.8266069281118737E-2</v>
          </cell>
          <cell r="CR17">
            <v>4.588468509114043E-2</v>
          </cell>
          <cell r="CS17">
            <v>0.22120471545917114</v>
          </cell>
          <cell r="CT17">
            <v>1.5752572655936787E-2</v>
          </cell>
          <cell r="CU17">
            <v>0.12512679263240895</v>
          </cell>
          <cell r="CV17">
            <v>3.6051287294160614E-2</v>
          </cell>
          <cell r="CX17">
            <v>0.34882241756571769</v>
          </cell>
          <cell r="CY17">
            <v>0.14469362410205541</v>
          </cell>
          <cell r="DA17">
            <v>7.47379100504032E-2</v>
          </cell>
          <cell r="DB17">
            <v>4.6137245117359886E-2</v>
          </cell>
          <cell r="DC17">
            <v>0.20004236855434096</v>
          </cell>
          <cell r="DD17">
            <v>2.0367028698537251E-2</v>
          </cell>
          <cell r="DE17">
            <v>0.12574975677342978</v>
          </cell>
          <cell r="DF17">
            <v>3.7806136618241358E-2</v>
          </cell>
          <cell r="DI17">
            <v>0.29249680770502245</v>
          </cell>
          <cell r="DJ17">
            <v>0.14705696369863377</v>
          </cell>
          <cell r="DL17">
            <v>8.3013941320980542E-2</v>
          </cell>
          <cell r="DM17">
            <v>4.6133053785943866E-2</v>
          </cell>
          <cell r="DN17">
            <v>0.2077026122037377</v>
          </cell>
          <cell r="DO17">
            <v>1.9707416576791967E-2</v>
          </cell>
          <cell r="DP17">
            <v>0.11388132141169344</v>
          </cell>
          <cell r="DQ17">
            <v>4.0007883297196248E-2</v>
          </cell>
          <cell r="EJ17">
            <v>58.3</v>
          </cell>
          <cell r="EK17">
            <v>13.9</v>
          </cell>
          <cell r="EL17">
            <v>27.8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43864</v>
          </cell>
          <cell r="I18">
            <v>500</v>
          </cell>
          <cell r="J18" t="str">
            <v>lv</v>
          </cell>
          <cell r="K18">
            <v>17.8</v>
          </cell>
          <cell r="L18">
            <v>0</v>
          </cell>
          <cell r="M18">
            <v>0</v>
          </cell>
          <cell r="N18">
            <v>11</v>
          </cell>
          <cell r="O18">
            <v>6.2</v>
          </cell>
          <cell r="P18">
            <v>24</v>
          </cell>
          <cell r="Q18">
            <v>4</v>
          </cell>
          <cell r="R18">
            <v>12.8</v>
          </cell>
          <cell r="S18">
            <v>3.4</v>
          </cell>
          <cell r="AK18">
            <v>0.56705541514270119</v>
          </cell>
          <cell r="CD18">
            <v>0.30754450402573885</v>
          </cell>
          <cell r="CE18" t="str">
            <v/>
          </cell>
          <cell r="CG18">
            <v>0.13702444597361396</v>
          </cell>
          <cell r="CH18">
            <v>5.3249996371906493E-2</v>
          </cell>
          <cell r="CI18">
            <v>0.16915728029428762</v>
          </cell>
          <cell r="CJ18">
            <v>2.5921675788708045E-2</v>
          </cell>
          <cell r="CK18">
            <v>0.15895138322632868</v>
          </cell>
          <cell r="CL18">
            <v>3.8663636084127095E-2</v>
          </cell>
          <cell r="CN18">
            <v>0.3032920588136796</v>
          </cell>
          <cell r="CO18">
            <v>0.16027425908514581</v>
          </cell>
          <cell r="CQ18">
            <v>9.4724856692844916E-2</v>
          </cell>
          <cell r="CR18">
            <v>5.4367276294202981E-2</v>
          </cell>
          <cell r="CS18">
            <v>0.21401598314556344</v>
          </cell>
          <cell r="CT18">
            <v>0.10860569592254811</v>
          </cell>
          <cell r="CU18">
            <v>0.1210867154992788</v>
          </cell>
          <cell r="CV18">
            <v>3.7087646641425574E-2</v>
          </cell>
          <cell r="CX18">
            <v>0.24204584237942028</v>
          </cell>
          <cell r="CY18">
            <v>0.14471594475313854</v>
          </cell>
          <cell r="DA18">
            <v>7.9592878350372709E-2</v>
          </cell>
          <cell r="DB18">
            <v>4.9183012176876213E-2</v>
          </cell>
          <cell r="DC18">
            <v>0.31884415653610487</v>
          </cell>
          <cell r="DD18">
            <v>1.9337864969709705E-2</v>
          </cell>
          <cell r="DE18">
            <v>0.12400234402205453</v>
          </cell>
          <cell r="DF18">
            <v>3.8004137740756394E-2</v>
          </cell>
          <cell r="DI18">
            <v>0.240426896519703</v>
          </cell>
          <cell r="DJ18">
            <v>0.13671882746830713</v>
          </cell>
          <cell r="DL18">
            <v>7.841117490554414E-2</v>
          </cell>
          <cell r="DM18">
            <v>4.6488061519014419E-2</v>
          </cell>
          <cell r="DN18">
            <v>0.25626634475606347</v>
          </cell>
          <cell r="DO18">
            <v>4.4237592236868351E-2</v>
          </cell>
          <cell r="DP18">
            <v>0.11304545936349678</v>
          </cell>
          <cell r="DQ18">
            <v>3.4405643231002404E-2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43864</v>
          </cell>
          <cell r="I19">
            <v>500</v>
          </cell>
          <cell r="J19" t="str">
            <v>lv</v>
          </cell>
          <cell r="K19">
            <v>12.6</v>
          </cell>
          <cell r="L19">
            <v>0</v>
          </cell>
          <cell r="M19">
            <v>0</v>
          </cell>
          <cell r="N19">
            <v>12.2</v>
          </cell>
          <cell r="O19">
            <v>12.4</v>
          </cell>
          <cell r="P19">
            <v>31.6</v>
          </cell>
          <cell r="Q19">
            <v>4.5999999999999996</v>
          </cell>
          <cell r="R19">
            <v>13.2</v>
          </cell>
          <cell r="S19">
            <v>5</v>
          </cell>
          <cell r="AK19">
            <v>0.29807385527870134</v>
          </cell>
          <cell r="CD19">
            <v>0.31316383752539267</v>
          </cell>
          <cell r="CE19" t="str">
            <v/>
          </cell>
          <cell r="CG19">
            <v>0.10398069825114635</v>
          </cell>
          <cell r="CH19">
            <v>4.4984729823948709E-2</v>
          </cell>
          <cell r="CI19">
            <v>0.18716306762935825</v>
          </cell>
          <cell r="CJ19" t="str">
            <v/>
          </cell>
          <cell r="CK19">
            <v>0.16940321012341039</v>
          </cell>
          <cell r="CL19">
            <v>3.1068676650624471E-2</v>
          </cell>
          <cell r="CN19">
            <v>0.28455049941813704</v>
          </cell>
          <cell r="CO19">
            <v>0.14426411773842712</v>
          </cell>
          <cell r="CQ19">
            <v>0.11633965550438834</v>
          </cell>
          <cell r="CR19">
            <v>4.8495563234680614E-2</v>
          </cell>
          <cell r="CS19">
            <v>0.21846769585548989</v>
          </cell>
          <cell r="CT19">
            <v>1.5482514184404626E-2</v>
          </cell>
          <cell r="CU19">
            <v>0.11755081777587779</v>
          </cell>
          <cell r="CV19">
            <v>3.7357875317552636E-2</v>
          </cell>
          <cell r="CX19">
            <v>0.35048523149516214</v>
          </cell>
          <cell r="CY19">
            <v>0.14498130661496364</v>
          </cell>
          <cell r="DA19">
            <v>7.5867177477862272E-2</v>
          </cell>
          <cell r="DB19">
            <v>4.6475148105471945E-2</v>
          </cell>
          <cell r="DC19">
            <v>0.20392607141825037</v>
          </cell>
          <cell r="DD19">
            <v>2.06712448163156E-2</v>
          </cell>
          <cell r="DE19">
            <v>0.12894690662982014</v>
          </cell>
          <cell r="DF19">
            <v>3.8108129269497887E-2</v>
          </cell>
          <cell r="DI19">
            <v>0.31178190519598115</v>
          </cell>
          <cell r="DJ19">
            <v>0.13742511673460686</v>
          </cell>
          <cell r="DL19">
            <v>8.4953289907072391E-2</v>
          </cell>
          <cell r="DM19">
            <v>4.4748464238238736E-2</v>
          </cell>
          <cell r="DN19">
            <v>0.19805282052832487</v>
          </cell>
          <cell r="DO19">
            <v>1.7984113427530438E-2</v>
          </cell>
          <cell r="DP19">
            <v>0.11916234918221698</v>
          </cell>
          <cell r="DQ19">
            <v>3.5891940786028434E-2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East Carolina University</v>
          </cell>
          <cell r="E20" t="str">
            <v>South Carolina</v>
          </cell>
          <cell r="F20">
            <v>0</v>
          </cell>
          <cell r="H20">
            <v>43863</v>
          </cell>
          <cell r="I20">
            <v>469</v>
          </cell>
          <cell r="J20" t="str">
            <v>lv</v>
          </cell>
          <cell r="K20">
            <v>37</v>
          </cell>
          <cell r="L20">
            <v>1</v>
          </cell>
          <cell r="M20">
            <v>0</v>
          </cell>
          <cell r="N20">
            <v>4</v>
          </cell>
          <cell r="O20">
            <v>2</v>
          </cell>
          <cell r="P20">
            <v>14</v>
          </cell>
          <cell r="Q20">
            <v>19</v>
          </cell>
          <cell r="R20">
            <v>8</v>
          </cell>
          <cell r="S20">
            <v>3</v>
          </cell>
          <cell r="AK20">
            <v>12.414975348834593</v>
          </cell>
          <cell r="CD20">
            <v>0.27724387188678401</v>
          </cell>
          <cell r="CE20">
            <v>0.14581260295655779</v>
          </cell>
          <cell r="CG20">
            <v>8.7481050373664659E-2</v>
          </cell>
          <cell r="CH20">
            <v>4.6828024633756737E-2</v>
          </cell>
          <cell r="CI20">
            <v>0.238708715719503</v>
          </cell>
          <cell r="CJ20">
            <v>1.9486107876640388E-2</v>
          </cell>
          <cell r="CK20">
            <v>0.1419769544722487</v>
          </cell>
          <cell r="CL20">
            <v>3.5110312326455867E-2</v>
          </cell>
          <cell r="CN20">
            <v>0.26815800591287414</v>
          </cell>
          <cell r="CO20">
            <v>0.12033637431344477</v>
          </cell>
          <cell r="CQ20">
            <v>0.10034672499137516</v>
          </cell>
          <cell r="CR20">
            <v>4.1921222467573065E-2</v>
          </cell>
          <cell r="CS20">
            <v>0.24331063371825873</v>
          </cell>
          <cell r="CT20">
            <v>1.60946685604045E-2</v>
          </cell>
          <cell r="CU20">
            <v>0.13811972915195828</v>
          </cell>
          <cell r="CV20">
            <v>5.0438674552338768E-2</v>
          </cell>
          <cell r="CX20">
            <v>0.26657228398439914</v>
          </cell>
          <cell r="CY20">
            <v>0.13459365722766559</v>
          </cell>
          <cell r="DA20">
            <v>6.2217474845083526E-2</v>
          </cell>
          <cell r="DB20">
            <v>4.3500155583188649E-2</v>
          </cell>
          <cell r="DC20">
            <v>0.25473429635537775</v>
          </cell>
          <cell r="DD20">
            <v>1.9247503019690058E-2</v>
          </cell>
          <cell r="DE20">
            <v>0.17130478446205313</v>
          </cell>
          <cell r="DF20">
            <v>3.9664704153854077E-2</v>
          </cell>
          <cell r="DI20">
            <v>0.26169647199254553</v>
          </cell>
          <cell r="DJ20">
            <v>0.13318792654646677</v>
          </cell>
          <cell r="DL20">
            <v>7.8664197117552723E-2</v>
          </cell>
          <cell r="DM20">
            <v>4.330674473984699E-2</v>
          </cell>
          <cell r="DN20">
            <v>0.23408284236022142</v>
          </cell>
          <cell r="DO20">
            <v>1.8152234822292317E-2</v>
          </cell>
          <cell r="DP20">
            <v>0.14382498553163042</v>
          </cell>
          <cell r="DQ20">
            <v>3.7084596889443773E-2</v>
          </cell>
          <cell r="EJ20">
            <v>56.4</v>
          </cell>
          <cell r="EK20">
            <v>14.5</v>
          </cell>
          <cell r="EL20">
            <v>29.1</v>
          </cell>
        </row>
        <row r="21">
          <cell r="C21" t="str">
            <v>St. Anselm</v>
          </cell>
          <cell r="E21" t="str">
            <v>New Hampshire</v>
          </cell>
          <cell r="F21">
            <v>0</v>
          </cell>
          <cell r="H21">
            <v>43863</v>
          </cell>
          <cell r="I21">
            <v>491</v>
          </cell>
          <cell r="J21" t="str">
            <v>lv</v>
          </cell>
          <cell r="K21">
            <v>19</v>
          </cell>
          <cell r="L21">
            <v>2</v>
          </cell>
          <cell r="M21">
            <v>0</v>
          </cell>
          <cell r="N21">
            <v>14</v>
          </cell>
          <cell r="O21">
            <v>11</v>
          </cell>
          <cell r="P21">
            <v>19</v>
          </cell>
          <cell r="Q21">
            <v>5</v>
          </cell>
          <cell r="R21">
            <v>11</v>
          </cell>
          <cell r="S21">
            <v>4</v>
          </cell>
          <cell r="AK21">
            <v>12.117825380086943</v>
          </cell>
          <cell r="CD21">
            <v>0.12256473728469244</v>
          </cell>
          <cell r="CE21">
            <v>0.14556145808291765</v>
          </cell>
          <cell r="CG21">
            <v>5.7111425938453732E-2</v>
          </cell>
          <cell r="CH21">
            <v>4.4919505137419262E-2</v>
          </cell>
          <cell r="CI21">
            <v>0.31935981968387245</v>
          </cell>
          <cell r="CJ21">
            <v>1.9861554845580992E-3</v>
          </cell>
          <cell r="CK21">
            <v>0.14445776837634899</v>
          </cell>
          <cell r="CL21">
            <v>5.1045238263612E-2</v>
          </cell>
          <cell r="CN21">
            <v>0.18162953310403823</v>
          </cell>
          <cell r="CO21">
            <v>9.0057111982062843E-2</v>
          </cell>
          <cell r="CQ21">
            <v>0.12811553889444924</v>
          </cell>
          <cell r="CR21">
            <v>0.10573912996582976</v>
          </cell>
          <cell r="CS21">
            <v>0.26152430065720467</v>
          </cell>
          <cell r="CT21">
            <v>2.2584462505427588E-2</v>
          </cell>
          <cell r="CU21">
            <v>0.15372703467733173</v>
          </cell>
          <cell r="CV21">
            <v>5.8150213157633683E-2</v>
          </cell>
          <cell r="CX21">
            <v>0.20199392435612526</v>
          </cell>
          <cell r="CY21">
            <v>0.10632771067970989</v>
          </cell>
          <cell r="DA21">
            <v>0.10690514391220089</v>
          </cell>
          <cell r="DB21">
            <v>4.106414960929422E-2</v>
          </cell>
          <cell r="DC21">
            <v>0.29820052070137282</v>
          </cell>
          <cell r="DD21">
            <v>2.9929469518465882E-2</v>
          </cell>
          <cell r="DE21">
            <v>0.15550944439107892</v>
          </cell>
          <cell r="DF21">
            <v>4.913365740090931E-2</v>
          </cell>
          <cell r="DI21">
            <v>0.17612731503350038</v>
          </cell>
          <cell r="DJ21">
            <v>0.10785059990245567</v>
          </cell>
          <cell r="DL21">
            <v>9.9881207093709248E-2</v>
          </cell>
          <cell r="DM21">
            <v>5.7647151776950692E-2</v>
          </cell>
          <cell r="DN21">
            <v>0.28661017038271352</v>
          </cell>
          <cell r="DO21">
            <v>2.1673375635420621E-2</v>
          </cell>
          <cell r="DP21">
            <v>0.14942341406053414</v>
          </cell>
          <cell r="DQ21">
            <v>5.0786766114715734E-2</v>
          </cell>
          <cell r="EJ21">
            <v>20.9</v>
          </cell>
          <cell r="EK21">
            <v>26.4</v>
          </cell>
          <cell r="EL21">
            <v>52.7</v>
          </cell>
        </row>
        <row r="22">
          <cell r="C22" t="str">
            <v>AtlasIntel</v>
          </cell>
          <cell r="E22" t="str">
            <v>US</v>
          </cell>
          <cell r="F22">
            <v>0</v>
          </cell>
          <cell r="H22">
            <v>43863</v>
          </cell>
          <cell r="I22">
            <v>532</v>
          </cell>
          <cell r="J22" t="str">
            <v>lv</v>
          </cell>
          <cell r="K22">
            <v>23.5</v>
          </cell>
          <cell r="L22">
            <v>8.3000000000000007</v>
          </cell>
          <cell r="M22">
            <v>0</v>
          </cell>
          <cell r="N22">
            <v>5.3</v>
          </cell>
          <cell r="O22">
            <v>1.6</v>
          </cell>
          <cell r="P22">
            <v>27.8</v>
          </cell>
          <cell r="Q22">
            <v>0</v>
          </cell>
          <cell r="R22">
            <v>11.1</v>
          </cell>
          <cell r="S22">
            <v>2.5</v>
          </cell>
          <cell r="AK22">
            <v>12.086839294623148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0.21286606515891032</v>
          </cell>
          <cell r="CO22">
            <v>8.4657089017410384E-2</v>
          </cell>
          <cell r="CQ22">
            <v>0.12673274554509922</v>
          </cell>
          <cell r="CR22">
            <v>8.3098817651902565E-2</v>
          </cell>
          <cell r="CS22">
            <v>0.23520229944892701</v>
          </cell>
          <cell r="CT22">
            <v>2.1383742869405468E-2</v>
          </cell>
          <cell r="CU22">
            <v>0.1617719334653028</v>
          </cell>
          <cell r="CV22">
            <v>3.7958333192813415E-2</v>
          </cell>
          <cell r="CX22">
            <v>0.19105684051877317</v>
          </cell>
          <cell r="CY22">
            <v>0.12573139341053016</v>
          </cell>
          <cell r="DA22">
            <v>0.13265237440024272</v>
          </cell>
          <cell r="DB22">
            <v>4.2804010028128475E-2</v>
          </cell>
          <cell r="DC22">
            <v>0.66890387189829992</v>
          </cell>
          <cell r="DD22">
            <v>3.0322807952881392E-2</v>
          </cell>
          <cell r="DE22">
            <v>0.18653432201903933</v>
          </cell>
          <cell r="DF22">
            <v>4.0020643792293066E-2</v>
          </cell>
          <cell r="DI22">
            <v>0.14875575835867694</v>
          </cell>
          <cell r="DJ22">
            <v>8.4036082487531596E-2</v>
          </cell>
          <cell r="DL22">
            <v>9.801650417383613E-2</v>
          </cell>
          <cell r="DM22">
            <v>4.217977795715587E-2</v>
          </cell>
          <cell r="DN22">
            <v>0.39328112155861661</v>
          </cell>
          <cell r="DO22">
            <v>2.0508831687603438E-2</v>
          </cell>
          <cell r="DP22">
            <v>0.13371987234207139</v>
          </cell>
          <cell r="DQ22">
            <v>2.9502051434507966E-2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43863</v>
          </cell>
          <cell r="I23">
            <v>15259</v>
          </cell>
          <cell r="J23" t="str">
            <v>lv</v>
          </cell>
          <cell r="K23">
            <v>28</v>
          </cell>
          <cell r="L23">
            <v>14</v>
          </cell>
          <cell r="M23">
            <v>0</v>
          </cell>
          <cell r="N23">
            <v>6</v>
          </cell>
          <cell r="O23">
            <v>3</v>
          </cell>
          <cell r="P23">
            <v>24</v>
          </cell>
          <cell r="Q23">
            <v>3</v>
          </cell>
          <cell r="R23">
            <v>14</v>
          </cell>
          <cell r="S23">
            <v>4</v>
          </cell>
          <cell r="AK23">
            <v>1.0158325188702391</v>
          </cell>
          <cell r="CD23">
            <v>0.29436345726344737</v>
          </cell>
          <cell r="CE23" t="str">
            <v/>
          </cell>
          <cell r="CG23">
            <v>0.13168030358529892</v>
          </cell>
          <cell r="CH23">
            <v>5.3615476627793125E-2</v>
          </cell>
          <cell r="CI23">
            <v>0.22188416453057322</v>
          </cell>
          <cell r="CJ23" t="str">
            <v/>
          </cell>
          <cell r="CK23">
            <v>0.11700210249951025</v>
          </cell>
          <cell r="CL23">
            <v>4.9119967346030809E-2</v>
          </cell>
          <cell r="CN23">
            <v>0.28580874057232664</v>
          </cell>
          <cell r="CO23">
            <v>0.15179571031456296</v>
          </cell>
          <cell r="CQ23">
            <v>0.10663936190304114</v>
          </cell>
          <cell r="CR23">
            <v>4.5554614441145475E-2</v>
          </cell>
          <cell r="CS23">
            <v>0.22158355312210229</v>
          </cell>
          <cell r="CT23">
            <v>1.6109468962323546E-2</v>
          </cell>
          <cell r="CU23">
            <v>0.12625003512908378</v>
          </cell>
          <cell r="CV23">
            <v>3.6113344602213118E-2</v>
          </cell>
          <cell r="CX23">
            <v>0.33243158774303988</v>
          </cell>
          <cell r="CY23">
            <v>0.14052655623363799</v>
          </cell>
          <cell r="DA23">
            <v>7.3294461267419689E-2</v>
          </cell>
          <cell r="DB23">
            <v>7.5505942355391514E-2</v>
          </cell>
          <cell r="DC23">
            <v>0.28681130156265688</v>
          </cell>
          <cell r="DD23">
            <v>2.0123998086089619E-2</v>
          </cell>
          <cell r="DE23">
            <v>0.15917727540568671</v>
          </cell>
          <cell r="DF23">
            <v>4.8540577651926473E-2</v>
          </cell>
          <cell r="DI23">
            <v>0.27623123107184139</v>
          </cell>
          <cell r="DJ23">
            <v>0.12676288544186701</v>
          </cell>
          <cell r="DL23">
            <v>7.8733934234324607E-2</v>
          </cell>
          <cell r="DM23">
            <v>5.6413747929181808E-2</v>
          </cell>
          <cell r="DN23">
            <v>0.22870303599942524</v>
          </cell>
          <cell r="DO23">
            <v>1.6504688289841259E-2</v>
          </cell>
          <cell r="DP23">
            <v>0.12718660173036681</v>
          </cell>
          <cell r="DQ23">
            <v>3.9463875303151937E-2</v>
          </cell>
          <cell r="EJ23">
            <v>11</v>
          </cell>
          <cell r="EK23">
            <v>29.7</v>
          </cell>
          <cell r="EL23">
            <v>59.3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43863</v>
          </cell>
          <cell r="I24">
            <v>500</v>
          </cell>
          <cell r="J24" t="str">
            <v>lv</v>
          </cell>
          <cell r="K24">
            <v>14.4</v>
          </cell>
          <cell r="L24">
            <v>0</v>
          </cell>
          <cell r="M24">
            <v>0</v>
          </cell>
          <cell r="N24">
            <v>12.8</v>
          </cell>
          <cell r="O24">
            <v>8.4</v>
          </cell>
          <cell r="P24">
            <v>29</v>
          </cell>
          <cell r="Q24">
            <v>7.6</v>
          </cell>
          <cell r="R24">
            <v>11.5</v>
          </cell>
          <cell r="S24">
            <v>6.5</v>
          </cell>
          <cell r="AK24">
            <v>0.14632037675144766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0.18968137849258757</v>
          </cell>
          <cell r="CO24">
            <v>0.15172294699283542</v>
          </cell>
          <cell r="CQ24">
            <v>0.10448421101724992</v>
          </cell>
          <cell r="CR24">
            <v>4.0298175834090379E-2</v>
          </cell>
          <cell r="CS24">
            <v>0.28325211327714372</v>
          </cell>
          <cell r="CT24">
            <v>1.1858889244666236E-2</v>
          </cell>
          <cell r="CU24">
            <v>0.14846706097938908</v>
          </cell>
          <cell r="CV24">
            <v>5.9072953686081134E-2</v>
          </cell>
          <cell r="CX24">
            <v>0.24200134575839474</v>
          </cell>
          <cell r="CY24">
            <v>0.10471044849441875</v>
          </cell>
          <cell r="DA24">
            <v>0.10586518119954552</v>
          </cell>
          <cell r="DB24">
            <v>4.1628642754086828E-2</v>
          </cell>
          <cell r="DC24">
            <v>0.35894943822978898</v>
          </cell>
          <cell r="DD24">
            <v>2.9612526423898548E-2</v>
          </cell>
          <cell r="DE24">
            <v>0.11188804326399815</v>
          </cell>
          <cell r="DF24">
            <v>4.8357013898581949E-2</v>
          </cell>
          <cell r="DI24">
            <v>0.20813931043988793</v>
          </cell>
          <cell r="DJ24">
            <v>0.11157786565282686</v>
          </cell>
          <cell r="DL24">
            <v>9.7696659594466023E-2</v>
          </cell>
          <cell r="DM24">
            <v>3.8173306553772476E-2</v>
          </cell>
          <cell r="DN24">
            <v>0.30931245954370296</v>
          </cell>
          <cell r="DO24">
            <v>2.1961871074476062E-2</v>
          </cell>
          <cell r="DP24">
            <v>0.1150070715448003</v>
          </cell>
          <cell r="DQ24">
            <v>4.8131455596067275E-2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Data for Progress</v>
          </cell>
          <cell r="E25" t="str">
            <v>Iowa</v>
          </cell>
          <cell r="F25" t="str">
            <v>B/C</v>
          </cell>
          <cell r="H25">
            <v>43863</v>
          </cell>
          <cell r="I25">
            <v>2394</v>
          </cell>
          <cell r="J25" t="str">
            <v>lv</v>
          </cell>
          <cell r="K25">
            <v>18</v>
          </cell>
          <cell r="L25">
            <v>2</v>
          </cell>
          <cell r="M25">
            <v>0</v>
          </cell>
          <cell r="N25">
            <v>18</v>
          </cell>
          <cell r="O25">
            <v>9</v>
          </cell>
          <cell r="P25">
            <v>22</v>
          </cell>
          <cell r="Q25">
            <v>4</v>
          </cell>
          <cell r="R25">
            <v>19</v>
          </cell>
          <cell r="S25">
            <v>6</v>
          </cell>
          <cell r="AK25">
            <v>31.009346385657231</v>
          </cell>
          <cell r="CD25">
            <v>0.27340691821785423</v>
          </cell>
          <cell r="CE25">
            <v>0.13316614390458317</v>
          </cell>
          <cell r="CG25">
            <v>8.3467751917498653E-2</v>
          </cell>
          <cell r="CH25">
            <v>3.5975771321146321E-2</v>
          </cell>
          <cell r="CI25">
            <v>0.27434912989435417</v>
          </cell>
          <cell r="CJ25">
            <v>1.2845978887050108E-2</v>
          </cell>
          <cell r="CK25">
            <v>0.14440719682403239</v>
          </cell>
          <cell r="CL25">
            <v>3.6804164817206109E-2</v>
          </cell>
          <cell r="CN25">
            <v>0.30439987909082045</v>
          </cell>
          <cell r="CO25">
            <v>0.14182807518949533</v>
          </cell>
          <cell r="CQ25">
            <v>0.10769324410625239</v>
          </cell>
          <cell r="CR25">
            <v>4.6690643819660996E-2</v>
          </cell>
          <cell r="CS25">
            <v>0.21478908823173104</v>
          </cell>
          <cell r="CT25">
            <v>1.2261228563804818E-2</v>
          </cell>
          <cell r="CU25">
            <v>0.11670110287119255</v>
          </cell>
          <cell r="CV25">
            <v>3.6700154607050728E-2</v>
          </cell>
          <cell r="CX25">
            <v>0.22970491859762102</v>
          </cell>
          <cell r="CY25">
            <v>0.10324927934406657</v>
          </cell>
          <cell r="DA25">
            <v>0.13625844611436411</v>
          </cell>
          <cell r="DB25">
            <v>6.7350617070851909E-2</v>
          </cell>
          <cell r="DC25">
            <v>0.24792021133136496</v>
          </cell>
          <cell r="DD25">
            <v>0.01</v>
          </cell>
          <cell r="DE25">
            <v>0.14711061129426567</v>
          </cell>
          <cell r="DF25">
            <v>3.8514806593042718E-2</v>
          </cell>
          <cell r="DI25">
            <v>0.25144378582363019</v>
          </cell>
          <cell r="DJ25">
            <v>0.1173196319726191</v>
          </cell>
          <cell r="DL25">
            <v>0.10871156935809126</v>
          </cell>
          <cell r="DM25">
            <v>5.0662385404200573E-2</v>
          </cell>
          <cell r="DN25">
            <v>0.24018241647427077</v>
          </cell>
          <cell r="DO25">
            <v>1.1026071540678466E-2</v>
          </cell>
          <cell r="DP25">
            <v>0.13443558298628561</v>
          </cell>
          <cell r="DQ25">
            <v>3.6218556440223981E-2</v>
          </cell>
          <cell r="EJ25">
            <v>32.4</v>
          </cell>
          <cell r="EK25">
            <v>22.5</v>
          </cell>
          <cell r="EL25">
            <v>45.1</v>
          </cell>
        </row>
        <row r="26">
          <cell r="C26" t="str">
            <v>Emerson College</v>
          </cell>
          <cell r="E26" t="str">
            <v>Iowa</v>
          </cell>
          <cell r="F26" t="str">
            <v>B-</v>
          </cell>
          <cell r="H26">
            <v>43863</v>
          </cell>
          <cell r="I26">
            <v>853</v>
          </cell>
          <cell r="J26" t="str">
            <v>lv</v>
          </cell>
          <cell r="K26">
            <v>21</v>
          </cell>
          <cell r="L26">
            <v>0</v>
          </cell>
          <cell r="M26">
            <v>0</v>
          </cell>
          <cell r="N26">
            <v>14.5</v>
          </cell>
          <cell r="O26">
            <v>10.8</v>
          </cell>
          <cell r="P26">
            <v>27.5</v>
          </cell>
          <cell r="Q26">
            <v>4.3</v>
          </cell>
          <cell r="R26">
            <v>13.5</v>
          </cell>
          <cell r="S26">
            <v>4.7</v>
          </cell>
          <cell r="AK26">
            <v>22.511279190627331</v>
          </cell>
          <cell r="CD26">
            <v>0.45504224122415016</v>
          </cell>
          <cell r="CE26" t="str">
            <v/>
          </cell>
          <cell r="CG26">
            <v>4.9721965465844169E-2</v>
          </cell>
          <cell r="CH26">
            <v>4.3534244515978204E-2</v>
          </cell>
          <cell r="CI26">
            <v>0.17317588616384641</v>
          </cell>
          <cell r="CJ26" t="str">
            <v/>
          </cell>
          <cell r="CK26">
            <v>8.8239877064265629E-2</v>
          </cell>
          <cell r="CL26">
            <v>3.761833126127042E-2</v>
          </cell>
          <cell r="CN26">
            <v>0.33125783306487122</v>
          </cell>
          <cell r="CO26">
            <v>0.13637171690547173</v>
          </cell>
          <cell r="CQ26">
            <v>8.9148234287602782E-2</v>
          </cell>
          <cell r="CR26">
            <v>4.1726706715754701E-2</v>
          </cell>
          <cell r="CS26">
            <v>0.19500129417876813</v>
          </cell>
          <cell r="CT26">
            <v>4.1704086102228442E-2</v>
          </cell>
          <cell r="CU26">
            <v>0.11917273608003569</v>
          </cell>
          <cell r="CV26">
            <v>3.7368187933091497E-2</v>
          </cell>
          <cell r="CX26">
            <v>0.40242461656867162</v>
          </cell>
          <cell r="CY26">
            <v>0.14076434743092317</v>
          </cell>
          <cell r="DA26">
            <v>5.3367434821466025E-2</v>
          </cell>
          <cell r="DB26">
            <v>3.7485235494849327E-2</v>
          </cell>
          <cell r="DC26">
            <v>0.17754004779453589</v>
          </cell>
          <cell r="DD26">
            <v>2.0664123529476185E-2</v>
          </cell>
          <cell r="DE26">
            <v>0.10498945023035368</v>
          </cell>
          <cell r="DF26">
            <v>3.4618463973452321E-2</v>
          </cell>
          <cell r="DI26">
            <v>0.36979021260903927</v>
          </cell>
          <cell r="DJ26">
            <v>0.13507230241106061</v>
          </cell>
          <cell r="DL26">
            <v>6.2786017423515347E-2</v>
          </cell>
          <cell r="DM26">
            <v>3.7875205393078058E-2</v>
          </cell>
          <cell r="DN26">
            <v>0.17745094926027352</v>
          </cell>
          <cell r="DO26">
            <v>2.6837418913306873E-2</v>
          </cell>
          <cell r="DP26">
            <v>0.10566090983177794</v>
          </cell>
          <cell r="DQ26">
            <v>3.4526984157948429E-2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RKM Research and Communications Inc.</v>
          </cell>
          <cell r="E27" t="str">
            <v>New Hampshire</v>
          </cell>
          <cell r="F27" t="str">
            <v>A/B</v>
          </cell>
          <cell r="H27">
            <v>43862</v>
          </cell>
          <cell r="I27">
            <v>454</v>
          </cell>
          <cell r="J27" t="str">
            <v>lv</v>
          </cell>
          <cell r="K27">
            <v>23.8</v>
          </cell>
          <cell r="L27">
            <v>1.8</v>
          </cell>
          <cell r="M27">
            <v>0</v>
          </cell>
          <cell r="N27">
            <v>8.1</v>
          </cell>
          <cell r="O27">
            <v>4.2</v>
          </cell>
          <cell r="P27">
            <v>30.8</v>
          </cell>
          <cell r="Q27">
            <v>0</v>
          </cell>
          <cell r="R27">
            <v>17.399999999999999</v>
          </cell>
          <cell r="S27">
            <v>0.7</v>
          </cell>
          <cell r="AK27">
            <v>28.915455444676489</v>
          </cell>
          <cell r="CD27">
            <v>0.36262135999669309</v>
          </cell>
          <cell r="CE27">
            <v>0.1768945239421581</v>
          </cell>
          <cell r="CG27">
            <v>8.1390081318570798E-2</v>
          </cell>
          <cell r="CH27">
            <v>8.5614211491993719E-2</v>
          </cell>
          <cell r="CI27">
            <v>0.11889325598134165</v>
          </cell>
          <cell r="CJ27">
            <v>9.250645852123077E-3</v>
          </cell>
          <cell r="CK27">
            <v>0.10199110309446598</v>
          </cell>
          <cell r="CL27">
            <v>1.9913664353798068E-2</v>
          </cell>
          <cell r="CN27">
            <v>0.2650762337812404</v>
          </cell>
          <cell r="CO27">
            <v>0.1314078561672011</v>
          </cell>
          <cell r="CQ27">
            <v>0.12049818953769169</v>
          </cell>
          <cell r="CR27">
            <v>4.1874017678803464E-2</v>
          </cell>
          <cell r="CS27">
            <v>0.24387482944985622</v>
          </cell>
          <cell r="CT27">
            <v>1.4336220972673473E-2</v>
          </cell>
          <cell r="CU27">
            <v>0.12606659178422353</v>
          </cell>
          <cell r="CV27">
            <v>3.9601725237749082E-2</v>
          </cell>
          <cell r="CX27">
            <v>0.32888625330224697</v>
          </cell>
          <cell r="CY27">
            <v>0.2023729514189945</v>
          </cell>
          <cell r="DA27">
            <v>7.7899209254627455E-2</v>
          </cell>
          <cell r="DB27">
            <v>4.7456944542797058E-2</v>
          </cell>
          <cell r="DC27">
            <v>0.20915066249197281</v>
          </cell>
          <cell r="DD27">
            <v>2.0191348334765054E-2</v>
          </cell>
          <cell r="DE27">
            <v>0.13129806442180827</v>
          </cell>
          <cell r="DF27">
            <v>3.8467567377945017E-2</v>
          </cell>
          <cell r="DI27">
            <v>0.29890127068555983</v>
          </cell>
          <cell r="DJ27">
            <v>0.16685649527742588</v>
          </cell>
          <cell r="DL27">
            <v>8.402027750133538E-2</v>
          </cell>
          <cell r="DM27">
            <v>5.0717056047912018E-2</v>
          </cell>
          <cell r="DN27">
            <v>0.18603549583163032</v>
          </cell>
          <cell r="DO27">
            <v>1.5257504050014466E-2</v>
          </cell>
          <cell r="DP27">
            <v>0.11567473087414488</v>
          </cell>
          <cell r="DQ27">
            <v>3.253716973197715E-2</v>
          </cell>
          <cell r="EJ27">
            <v>21.5</v>
          </cell>
          <cell r="EK27">
            <v>26.2</v>
          </cell>
          <cell r="EL27">
            <v>52.3</v>
          </cell>
        </row>
        <row r="28">
          <cell r="C28" t="str">
            <v>University of Massachusetts Lowell</v>
          </cell>
          <cell r="E28" t="str">
            <v>New Hampshire</v>
          </cell>
          <cell r="F28" t="str">
            <v>A/B</v>
          </cell>
          <cell r="H28">
            <v>43861</v>
          </cell>
          <cell r="I28">
            <v>400</v>
          </cell>
          <cell r="J28" t="str">
            <v>lv</v>
          </cell>
          <cell r="K28">
            <v>22</v>
          </cell>
          <cell r="L28">
            <v>0</v>
          </cell>
          <cell r="M28">
            <v>0</v>
          </cell>
          <cell r="N28">
            <v>12</v>
          </cell>
          <cell r="O28">
            <v>6</v>
          </cell>
          <cell r="P28">
            <v>23</v>
          </cell>
          <cell r="Q28">
            <v>6</v>
          </cell>
          <cell r="R28">
            <v>19</v>
          </cell>
          <cell r="S28">
            <v>2</v>
          </cell>
          <cell r="AK28">
            <v>24.794766676413364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0.23606662255998678</v>
          </cell>
          <cell r="CO28">
            <v>2.3890655750496568E-2</v>
          </cell>
          <cell r="CQ28">
            <v>0.14389151133210643</v>
          </cell>
          <cell r="CR28">
            <v>5.8857659618548677E-2</v>
          </cell>
          <cell r="CS28">
            <v>0.20630121381384336</v>
          </cell>
          <cell r="CT28">
            <v>2.9478187235528412E-2</v>
          </cell>
          <cell r="CU28">
            <v>0.1653182973287001</v>
          </cell>
          <cell r="CV28">
            <v>4.3164376539895709E-2</v>
          </cell>
          <cell r="CX28">
            <v>0.21523738064793882</v>
          </cell>
          <cell r="CY28">
            <v>0.10650669193905957</v>
          </cell>
          <cell r="DA28">
            <v>0.14665073455863684</v>
          </cell>
          <cell r="DB28">
            <v>7.1758877010274308E-2</v>
          </cell>
          <cell r="DC28">
            <v>0.32414286528579844</v>
          </cell>
          <cell r="DD28">
            <v>0.01</v>
          </cell>
          <cell r="DE28">
            <v>0.14854386004245551</v>
          </cell>
          <cell r="DF28">
            <v>3.8089903188424409E-2</v>
          </cell>
          <cell r="DI28">
            <v>0.20906240775004625</v>
          </cell>
          <cell r="DJ28">
            <v>7.4305557209304277E-2</v>
          </cell>
          <cell r="DL28">
            <v>0.13712669514295475</v>
          </cell>
          <cell r="DM28">
            <v>6.3475565463089564E-2</v>
          </cell>
          <cell r="DN28">
            <v>0.26804337817921531</v>
          </cell>
          <cell r="DO28">
            <v>1.5518959820211266E-2</v>
          </cell>
          <cell r="DP28">
            <v>0.1450348285943848</v>
          </cell>
          <cell r="DQ28">
            <v>3.7432607840793754E-2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Evan Falchuk and Lou DiNatale</v>
          </cell>
          <cell r="E29" t="str">
            <v>Massachusetts</v>
          </cell>
          <cell r="F29">
            <v>0</v>
          </cell>
          <cell r="H29">
            <v>43860</v>
          </cell>
          <cell r="I29">
            <v>334</v>
          </cell>
          <cell r="J29" t="str">
            <v>lv</v>
          </cell>
          <cell r="K29">
            <v>16.399999999999999</v>
          </cell>
          <cell r="L29">
            <v>7.5</v>
          </cell>
          <cell r="M29">
            <v>0.4</v>
          </cell>
          <cell r="N29">
            <v>6.4</v>
          </cell>
          <cell r="O29">
            <v>6.7</v>
          </cell>
          <cell r="P29">
            <v>12.4</v>
          </cell>
          <cell r="Q29">
            <v>4.0999999999999996</v>
          </cell>
          <cell r="R29">
            <v>23</v>
          </cell>
          <cell r="S29">
            <v>2.5</v>
          </cell>
          <cell r="AK29">
            <v>10.0853725934995</v>
          </cell>
          <cell r="CD29">
            <v>0.30029424770925317</v>
          </cell>
          <cell r="CE29">
            <v>0.14316614390458315</v>
          </cell>
          <cell r="CG29">
            <v>8.5094107841331923E-2</v>
          </cell>
          <cell r="CH29">
            <v>3.3503210392026604E-2</v>
          </cell>
          <cell r="CI29">
            <v>0.2501410906146041</v>
          </cell>
          <cell r="CJ29">
            <v>2.0891868807946728E-2</v>
          </cell>
          <cell r="CK29">
            <v>0.11369321559177423</v>
          </cell>
          <cell r="CL29">
            <v>3.9273851176443074E-2</v>
          </cell>
          <cell r="CN29">
            <v>0.30313336706802296</v>
          </cell>
          <cell r="CO29">
            <v>0.13938800815179808</v>
          </cell>
          <cell r="CQ29">
            <v>0.10384099317897584</v>
          </cell>
          <cell r="CR29">
            <v>4.5940976868401241E-2</v>
          </cell>
          <cell r="CS29">
            <v>0.21705854396013208</v>
          </cell>
          <cell r="CT29">
            <v>1.0822677737735755E-2</v>
          </cell>
          <cell r="CU29">
            <v>0.12004876949990968</v>
          </cell>
          <cell r="CV29">
            <v>3.4449969294002833E-2</v>
          </cell>
          <cell r="CX29">
            <v>0.22583285050594193</v>
          </cell>
          <cell r="CY29">
            <v>0.10102928077392041</v>
          </cell>
          <cell r="DA29">
            <v>0.1365089837304479</v>
          </cell>
          <cell r="DB29">
            <v>6.7043624719745648E-2</v>
          </cell>
          <cell r="DC29">
            <v>0.24047690485429196</v>
          </cell>
          <cell r="DD29">
            <v>0.01</v>
          </cell>
          <cell r="DE29">
            <v>0.14481835216501371</v>
          </cell>
          <cell r="DF29">
            <v>3.6746918004904816E-2</v>
          </cell>
          <cell r="DI29">
            <v>0.25787420035054393</v>
          </cell>
          <cell r="DJ29">
            <v>0.11843005314954883</v>
          </cell>
          <cell r="DL29">
            <v>0.11302593880070114</v>
          </cell>
          <cell r="DM29">
            <v>5.2259827874595433E-2</v>
          </cell>
          <cell r="DN29">
            <v>0.23178836297056049</v>
          </cell>
          <cell r="DO29">
            <v>1.2623459023799856E-2</v>
          </cell>
          <cell r="DP29">
            <v>0.12801002917705018</v>
          </cell>
          <cell r="DQ29">
            <v>3.5988128653199919E-2</v>
          </cell>
          <cell r="EJ29">
            <v>24.8</v>
          </cell>
          <cell r="EK29">
            <v>25.1</v>
          </cell>
          <cell r="EL29">
            <v>50.1</v>
          </cell>
        </row>
        <row r="30">
          <cell r="C30" t="str">
            <v>David Binder Research</v>
          </cell>
          <cell r="E30" t="str">
            <v>Iowa</v>
          </cell>
          <cell r="F30">
            <v>0</v>
          </cell>
          <cell r="H30">
            <v>43860</v>
          </cell>
          <cell r="I30">
            <v>300</v>
          </cell>
          <cell r="J30" t="str">
            <v>lv</v>
          </cell>
          <cell r="K30">
            <v>46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40</v>
          </cell>
          <cell r="Q30">
            <v>0</v>
          </cell>
          <cell r="R30">
            <v>0</v>
          </cell>
          <cell r="S30">
            <v>0</v>
          </cell>
          <cell r="AK30">
            <v>0</v>
          </cell>
          <cell r="CD30">
            <v>0.1851998360419369</v>
          </cell>
          <cell r="CE30">
            <v>0.15775953981348578</v>
          </cell>
          <cell r="CG30">
            <v>9.9288980192332718E-2</v>
          </cell>
          <cell r="CH30">
            <v>4.2475101456363233E-2</v>
          </cell>
          <cell r="CI30">
            <v>0.29721736568818091</v>
          </cell>
          <cell r="CJ30">
            <v>2.1531498350645537E-2</v>
          </cell>
          <cell r="CK30">
            <v>0.15595776185480961</v>
          </cell>
          <cell r="CL30">
            <v>4.153999603781091E-2</v>
          </cell>
          <cell r="CN30">
            <v>0.17170028878474694</v>
          </cell>
          <cell r="CO30">
            <v>0.12616590540319883</v>
          </cell>
          <cell r="CQ30">
            <v>0.10539527039198537</v>
          </cell>
          <cell r="CR30">
            <v>8.5303523870332298E-2</v>
          </cell>
          <cell r="CS30">
            <v>0.25896149969445137</v>
          </cell>
          <cell r="CT30">
            <v>1.4120246787900569E-2</v>
          </cell>
          <cell r="CU30">
            <v>0.16651906423561</v>
          </cell>
          <cell r="CV30">
            <v>5.6633904334465961E-2</v>
          </cell>
          <cell r="CX30">
            <v>0.18963854524213114</v>
          </cell>
          <cell r="CY30">
            <v>9.9106565546591391E-2</v>
          </cell>
          <cell r="DA30">
            <v>0.10148710407009313</v>
          </cell>
          <cell r="DB30">
            <v>3.9435838475764956E-2</v>
          </cell>
          <cell r="DC30">
            <v>0.27371118209337331</v>
          </cell>
          <cell r="DD30">
            <v>2.9808496916364148E-2</v>
          </cell>
          <cell r="DE30">
            <v>0.15895307015170579</v>
          </cell>
          <cell r="DF30">
            <v>4.9647184094287568E-2</v>
          </cell>
          <cell r="DI30">
            <v>0.17927112202934661</v>
          </cell>
          <cell r="DJ30">
            <v>0.12766536770494</v>
          </cell>
          <cell r="DL30">
            <v>9.835302670269476E-2</v>
          </cell>
          <cell r="DM30">
            <v>4.7647470122848569E-2</v>
          </cell>
          <cell r="DN30">
            <v>0.27425313852329081</v>
          </cell>
          <cell r="DO30">
            <v>2.2514571706372419E-2</v>
          </cell>
          <cell r="DP30">
            <v>0.15449713590441996</v>
          </cell>
          <cell r="DQ30">
            <v>4.5798167306086837E-2</v>
          </cell>
          <cell r="EJ30">
            <v>46.7</v>
          </cell>
          <cell r="EK30">
            <v>17.8</v>
          </cell>
          <cell r="EL30">
            <v>35.5</v>
          </cell>
        </row>
        <row r="31">
          <cell r="C31" t="str">
            <v>David Binder Research</v>
          </cell>
          <cell r="E31" t="str">
            <v>Iowa</v>
          </cell>
          <cell r="F31">
            <v>0</v>
          </cell>
          <cell r="H31">
            <v>43860</v>
          </cell>
          <cell r="I31">
            <v>300</v>
          </cell>
          <cell r="J31" t="str">
            <v>lv</v>
          </cell>
          <cell r="K31">
            <v>15</v>
          </cell>
          <cell r="L31">
            <v>1</v>
          </cell>
          <cell r="M31">
            <v>0</v>
          </cell>
          <cell r="N31">
            <v>19</v>
          </cell>
          <cell r="O31">
            <v>11</v>
          </cell>
          <cell r="P31">
            <v>17</v>
          </cell>
          <cell r="Q31">
            <v>3</v>
          </cell>
          <cell r="R31">
            <v>15</v>
          </cell>
          <cell r="S31">
            <v>1</v>
          </cell>
          <cell r="AK31">
            <v>9.4045780764279172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0.25902881070077444</v>
          </cell>
          <cell r="CY31">
            <v>0.10355077073996501</v>
          </cell>
          <cell r="DA31">
            <v>9.5989413055303299E-2</v>
          </cell>
          <cell r="DB31">
            <v>4.3666137866717129E-2</v>
          </cell>
          <cell r="DC31">
            <v>0.24388662287137414</v>
          </cell>
          <cell r="DD31">
            <v>1.9297931311235486E-2</v>
          </cell>
          <cell r="DE31">
            <v>0.14585109181890252</v>
          </cell>
          <cell r="DF31">
            <v>3.8992133386424863E-2</v>
          </cell>
          <cell r="DI31">
            <v>0.25895714451527974</v>
          </cell>
          <cell r="DJ31">
            <v>0.10352212107460967</v>
          </cell>
          <cell r="DL31">
            <v>9.5962855410758136E-2</v>
          </cell>
          <cell r="DM31">
            <v>4.3654056640973452E-2</v>
          </cell>
          <cell r="DN31">
            <v>0.24381914611499678</v>
          </cell>
          <cell r="DO31">
            <v>1.9292592101588214E-2</v>
          </cell>
          <cell r="DP31">
            <v>0.14581073881194312</v>
          </cell>
          <cell r="DQ31">
            <v>3.898134532985098E-2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University of Texas at Tyler</v>
          </cell>
          <cell r="E32" t="str">
            <v>Texas</v>
          </cell>
          <cell r="F32" t="str">
            <v>B/C</v>
          </cell>
          <cell r="H32">
            <v>43860</v>
          </cell>
          <cell r="I32">
            <v>416</v>
          </cell>
          <cell r="J32" t="str">
            <v>lv</v>
          </cell>
          <cell r="K32">
            <v>34</v>
          </cell>
          <cell r="L32">
            <v>16</v>
          </cell>
          <cell r="M32">
            <v>0</v>
          </cell>
          <cell r="N32">
            <v>4</v>
          </cell>
          <cell r="O32">
            <v>3</v>
          </cell>
          <cell r="P32">
            <v>18</v>
          </cell>
          <cell r="Q32">
            <v>2</v>
          </cell>
          <cell r="R32">
            <v>17</v>
          </cell>
          <cell r="S32">
            <v>3</v>
          </cell>
          <cell r="AK32">
            <v>12.677456756777111</v>
          </cell>
          <cell r="CD32">
            <v>0.24460802925669134</v>
          </cell>
          <cell r="CE32" t="str">
            <v/>
          </cell>
          <cell r="CG32">
            <v>0.11832756209580832</v>
          </cell>
          <cell r="CH32">
            <v>4.2948321135568596E-2</v>
          </cell>
          <cell r="CI32">
            <v>0.27645588642701208</v>
          </cell>
          <cell r="CJ32">
            <v>1.3604915580109593E-2</v>
          </cell>
          <cell r="CK32">
            <v>0.14842096092203755</v>
          </cell>
          <cell r="CL32">
            <v>5.2742538250351641E-2</v>
          </cell>
          <cell r="CN32">
            <v>0.26741127118198688</v>
          </cell>
          <cell r="CO32">
            <v>0.15802079934347252</v>
          </cell>
          <cell r="CQ32">
            <v>9.2807086329918451E-2</v>
          </cell>
          <cell r="CR32">
            <v>4.6581467688099322E-2</v>
          </cell>
          <cell r="CS32">
            <v>0.23996006797573435</v>
          </cell>
          <cell r="CT32">
            <v>2.5056383223594315E-2</v>
          </cell>
          <cell r="CU32">
            <v>0.13380108991150058</v>
          </cell>
          <cell r="CV32">
            <v>5.3047189807409419E-2</v>
          </cell>
          <cell r="CX32">
            <v>0.35701133413490349</v>
          </cell>
          <cell r="CY32">
            <v>0.10218062993004147</v>
          </cell>
          <cell r="DA32">
            <v>9.8654310039717155E-2</v>
          </cell>
          <cell r="DB32">
            <v>3.9264067871530979E-2</v>
          </cell>
          <cell r="DC32">
            <v>0.26017474170026617</v>
          </cell>
          <cell r="DD32">
            <v>2.9348659934040497E-2</v>
          </cell>
          <cell r="DE32">
            <v>0.14763654296006298</v>
          </cell>
          <cell r="DF32">
            <v>4.8630974929218536E-2</v>
          </cell>
          <cell r="DI32">
            <v>0.27667953205071061</v>
          </cell>
          <cell r="DJ32">
            <v>0.10932296666003971</v>
          </cell>
          <cell r="DL32">
            <v>9.2603547653550888E-2</v>
          </cell>
          <cell r="DM32">
            <v>3.8035544067435763E-2</v>
          </cell>
          <cell r="DN32">
            <v>0.23477938011425484</v>
          </cell>
          <cell r="DO32">
            <v>2.1902792027102155E-2</v>
          </cell>
          <cell r="DP32">
            <v>0.13071081548253241</v>
          </cell>
          <cell r="DQ32">
            <v>4.5965421944373697E-2</v>
          </cell>
          <cell r="EJ32">
            <v>26</v>
          </cell>
          <cell r="EK32">
            <v>24.7</v>
          </cell>
          <cell r="EL32">
            <v>49.4</v>
          </cell>
        </row>
        <row r="33">
          <cell r="C33" t="str">
            <v>University of Texas at Tyler</v>
          </cell>
          <cell r="E33" t="str">
            <v>Texas</v>
          </cell>
          <cell r="F33" t="str">
            <v>B/C</v>
          </cell>
          <cell r="H33">
            <v>43860</v>
          </cell>
          <cell r="I33">
            <v>487</v>
          </cell>
          <cell r="J33" t="str">
            <v>rv</v>
          </cell>
          <cell r="K33">
            <v>35</v>
          </cell>
          <cell r="L33">
            <v>16</v>
          </cell>
          <cell r="M33">
            <v>0</v>
          </cell>
          <cell r="N33">
            <v>4</v>
          </cell>
          <cell r="O33">
            <v>3</v>
          </cell>
          <cell r="P33">
            <v>18</v>
          </cell>
          <cell r="Q33">
            <v>2</v>
          </cell>
          <cell r="R33">
            <v>16</v>
          </cell>
          <cell r="S33">
            <v>3</v>
          </cell>
          <cell r="AK33">
            <v>0</v>
          </cell>
          <cell r="CD33">
            <v>0.34667607850019178</v>
          </cell>
          <cell r="CE33">
            <v>0.15750199377622728</v>
          </cell>
          <cell r="CG33">
            <v>7.2220642194283591E-2</v>
          </cell>
          <cell r="CH33">
            <v>6.1032016259360396E-2</v>
          </cell>
          <cell r="CI33">
            <v>0.18493286587917249</v>
          </cell>
          <cell r="CJ33">
            <v>1.9096720039792563E-2</v>
          </cell>
          <cell r="CK33">
            <v>0.10122234949708586</v>
          </cell>
          <cell r="CL33">
            <v>3.0769546350174825E-2</v>
          </cell>
          <cell r="CN33">
            <v>0.29491742081882855</v>
          </cell>
          <cell r="CO33">
            <v>0.15784358105285654</v>
          </cell>
          <cell r="CQ33">
            <v>9.8571101322429994E-2</v>
          </cell>
          <cell r="CR33">
            <v>4.2917051015206452E-2</v>
          </cell>
          <cell r="CS33">
            <v>0.21549287383166688</v>
          </cell>
          <cell r="CT33">
            <v>1.7432761435853327E-2</v>
          </cell>
          <cell r="CU33">
            <v>0.13510212818047679</v>
          </cell>
          <cell r="CV33">
            <v>3.7844189231590948E-2</v>
          </cell>
          <cell r="CX33">
            <v>0.31165886820154187</v>
          </cell>
          <cell r="CY33">
            <v>0.16835195660859076</v>
          </cell>
          <cell r="DA33">
            <v>6.6315230839606637E-2</v>
          </cell>
          <cell r="DB33">
            <v>4.417638009760725E-2</v>
          </cell>
          <cell r="DC33">
            <v>0.20174618244896256</v>
          </cell>
          <cell r="DD33">
            <v>1.9636131572273702E-2</v>
          </cell>
          <cell r="DE33">
            <v>0.18900612083944612</v>
          </cell>
          <cell r="DF33">
            <v>3.7826864169421028E-2</v>
          </cell>
          <cell r="DI33">
            <v>0.31435454877245428</v>
          </cell>
          <cell r="DJ33">
            <v>0.15325000983681028</v>
          </cell>
          <cell r="DL33">
            <v>7.0868611966268813E-2</v>
          </cell>
          <cell r="DM33">
            <v>5.1245101859000386E-2</v>
          </cell>
          <cell r="DN33">
            <v>0.18510515536941094</v>
          </cell>
          <cell r="DO33">
            <v>1.8141956660382548E-2</v>
          </cell>
          <cell r="DP33">
            <v>0.12481938186874986</v>
          </cell>
          <cell r="DQ33">
            <v>3.2215233666922978E-2</v>
          </cell>
          <cell r="EJ33">
            <v>57.6</v>
          </cell>
          <cell r="EK33">
            <v>14.1</v>
          </cell>
          <cell r="EL33">
            <v>28.3</v>
          </cell>
        </row>
        <row r="34">
          <cell r="C34" t="str">
            <v>American Research Group</v>
          </cell>
          <cell r="E34" t="str">
            <v>Iowa</v>
          </cell>
          <cell r="F34" t="str">
            <v>B</v>
          </cell>
          <cell r="H34">
            <v>43860</v>
          </cell>
          <cell r="I34">
            <v>400</v>
          </cell>
          <cell r="J34" t="str">
            <v>lv</v>
          </cell>
          <cell r="K34">
            <v>17</v>
          </cell>
          <cell r="L34">
            <v>2</v>
          </cell>
          <cell r="M34">
            <v>0</v>
          </cell>
          <cell r="N34">
            <v>9</v>
          </cell>
          <cell r="O34">
            <v>16</v>
          </cell>
          <cell r="P34">
            <v>23</v>
          </cell>
          <cell r="Q34">
            <v>3</v>
          </cell>
          <cell r="R34">
            <v>15</v>
          </cell>
          <cell r="S34">
            <v>5</v>
          </cell>
          <cell r="AK34">
            <v>18.643756743747467</v>
          </cell>
          <cell r="CD34">
            <v>0.22061331620001412</v>
          </cell>
          <cell r="CE34">
            <v>0.13771745223277293</v>
          </cell>
          <cell r="CG34">
            <v>0.14973669479031987</v>
          </cell>
          <cell r="CH34">
            <v>4.8734226632421739E-2</v>
          </cell>
          <cell r="CI34">
            <v>0.21167295256850402</v>
          </cell>
          <cell r="CJ34">
            <v>2.368494709118156E-2</v>
          </cell>
          <cell r="CK34">
            <v>0.13636381518477064</v>
          </cell>
          <cell r="CL34">
            <v>1.9908982128681481E-2</v>
          </cell>
          <cell r="CN34">
            <v>0.29603916020584486</v>
          </cell>
          <cell r="CO34">
            <v>0.13178749831939723</v>
          </cell>
          <cell r="CQ34">
            <v>0.10708908181490941</v>
          </cell>
          <cell r="CR34">
            <v>4.715719994828331E-2</v>
          </cell>
          <cell r="CS34">
            <v>0.21646164278162305</v>
          </cell>
          <cell r="CT34">
            <v>1.5496967119275711E-2</v>
          </cell>
          <cell r="CU34">
            <v>0.12201393625824657</v>
          </cell>
          <cell r="CV34">
            <v>3.9536869585709546E-2</v>
          </cell>
          <cell r="CX34">
            <v>0.23852408455809102</v>
          </cell>
          <cell r="CY34">
            <v>9.9893729630041977E-2</v>
          </cell>
          <cell r="DA34">
            <v>0.13073670325764458</v>
          </cell>
          <cell r="DB34">
            <v>6.4993992495913047E-2</v>
          </cell>
          <cell r="DC34">
            <v>0.24502977163970463</v>
          </cell>
          <cell r="DD34">
            <v>1.0073785814527005E-2</v>
          </cell>
          <cell r="DE34">
            <v>0.14575532033035676</v>
          </cell>
          <cell r="DF34">
            <v>3.8148177034128414E-2</v>
          </cell>
          <cell r="DI34">
            <v>0.24731371709304284</v>
          </cell>
          <cell r="DJ34">
            <v>0.11181532281671452</v>
          </cell>
          <cell r="DL34">
            <v>0.12384290750710626</v>
          </cell>
          <cell r="DM34">
            <v>5.6427301710554795E-2</v>
          </cell>
          <cell r="DN34">
            <v>0.22735893873190227</v>
          </cell>
          <cell r="DO34">
            <v>1.3203616759868912E-2</v>
          </cell>
          <cell r="DP34">
            <v>0.13473453442773226</v>
          </cell>
          <cell r="DQ34">
            <v>3.530366095307811E-2</v>
          </cell>
          <cell r="EJ34">
            <v>13.6</v>
          </cell>
          <cell r="EK34">
            <v>28.8</v>
          </cell>
          <cell r="EL34">
            <v>57.6</v>
          </cell>
        </row>
        <row r="35">
          <cell r="C35" t="str">
            <v>IBD/TIPP</v>
          </cell>
          <cell r="E35" t="str">
            <v>US</v>
          </cell>
          <cell r="F35" t="str">
            <v>A/B</v>
          </cell>
          <cell r="H35">
            <v>43860</v>
          </cell>
          <cell r="I35">
            <v>336</v>
          </cell>
          <cell r="J35" t="str">
            <v>rv</v>
          </cell>
          <cell r="K35">
            <v>26</v>
          </cell>
          <cell r="L35">
            <v>8</v>
          </cell>
          <cell r="M35">
            <v>0</v>
          </cell>
          <cell r="N35">
            <v>7</v>
          </cell>
          <cell r="O35">
            <v>3</v>
          </cell>
          <cell r="P35">
            <v>19</v>
          </cell>
          <cell r="Q35">
            <v>2</v>
          </cell>
          <cell r="R35">
            <v>13</v>
          </cell>
          <cell r="S35">
            <v>4</v>
          </cell>
          <cell r="AK35">
            <v>19.521141474650243</v>
          </cell>
          <cell r="CD35">
            <v>0.33701566912686637</v>
          </cell>
          <cell r="CE35">
            <v>0.16710786185343729</v>
          </cell>
          <cell r="CG35">
            <v>8.2768010243655987E-2</v>
          </cell>
          <cell r="CH35">
            <v>4.1003078140655957E-2</v>
          </cell>
          <cell r="CI35">
            <v>0.22319846872800728</v>
          </cell>
          <cell r="CJ35">
            <v>1.516019662915841E-2</v>
          </cell>
          <cell r="CK35">
            <v>0.10626466407316242</v>
          </cell>
          <cell r="CL35">
            <v>4.2289426367796971E-2</v>
          </cell>
          <cell r="CN35">
            <v>0.32688651037540439</v>
          </cell>
          <cell r="CO35">
            <v>0.12707870678379515</v>
          </cell>
          <cell r="CQ35">
            <v>9.113311237529502E-2</v>
          </cell>
          <cell r="CR35">
            <v>4.3473076042873336E-2</v>
          </cell>
          <cell r="CS35">
            <v>0.19560381770506044</v>
          </cell>
          <cell r="CT35">
            <v>4.0066295982502172E-2</v>
          </cell>
          <cell r="CU35">
            <v>0.12195226218228516</v>
          </cell>
          <cell r="CV35">
            <v>3.4740618339732354E-2</v>
          </cell>
          <cell r="CX35">
            <v>0.3736105823664071</v>
          </cell>
          <cell r="CY35">
            <v>0.14030238351087093</v>
          </cell>
          <cell r="DA35">
            <v>6.1433305438037294E-2</v>
          </cell>
          <cell r="DB35">
            <v>4.0888374925155471E-2</v>
          </cell>
          <cell r="DC35">
            <v>0.18711781110977052</v>
          </cell>
          <cell r="DD35">
            <v>2.0339399712877963E-2</v>
          </cell>
          <cell r="DE35">
            <v>0.11482469235059013</v>
          </cell>
          <cell r="DF35">
            <v>3.5974325132701518E-2</v>
          </cell>
          <cell r="DI35">
            <v>0.33855937826602645</v>
          </cell>
          <cell r="DJ35">
            <v>0.13937182758556402</v>
          </cell>
          <cell r="DL35">
            <v>7.1785777735351511E-2</v>
          </cell>
          <cell r="DM35">
            <v>3.995149537857471E-2</v>
          </cell>
          <cell r="DN35">
            <v>0.19192902404190779</v>
          </cell>
          <cell r="DO35">
            <v>2.2628978006742319E-2</v>
          </cell>
          <cell r="DP35">
            <v>0.10970038384667902</v>
          </cell>
          <cell r="DQ35">
            <v>3.607313513915418E-2</v>
          </cell>
          <cell r="EJ35">
            <v>28.8</v>
          </cell>
          <cell r="EK35">
            <v>23.7</v>
          </cell>
          <cell r="EL35">
            <v>47.4</v>
          </cell>
        </row>
        <row r="36">
          <cell r="C36" t="str">
            <v>Ipsos</v>
          </cell>
          <cell r="E36" t="str">
            <v>US</v>
          </cell>
          <cell r="F36" t="str">
            <v>B-</v>
          </cell>
          <cell r="H36">
            <v>43860</v>
          </cell>
          <cell r="I36">
            <v>565</v>
          </cell>
          <cell r="J36" t="str">
            <v>rv</v>
          </cell>
          <cell r="K36">
            <v>22.9</v>
          </cell>
          <cell r="L36">
            <v>11.5</v>
          </cell>
          <cell r="M36">
            <v>0</v>
          </cell>
          <cell r="N36">
            <v>3.6</v>
          </cell>
          <cell r="O36">
            <v>2.1</v>
          </cell>
          <cell r="P36">
            <v>17.899999999999999</v>
          </cell>
          <cell r="Q36">
            <v>4.2</v>
          </cell>
          <cell r="R36">
            <v>10.4</v>
          </cell>
          <cell r="S36">
            <v>3.9</v>
          </cell>
          <cell r="AK36">
            <v>2.0894741939125852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0.27598025198942105</v>
          </cell>
          <cell r="CO36">
            <v>0.12554425498304236</v>
          </cell>
          <cell r="CQ36">
            <v>9.1402336071264675E-2</v>
          </cell>
          <cell r="CR36">
            <v>4.653631372927023E-2</v>
          </cell>
          <cell r="CS36">
            <v>0.23824340977780092</v>
          </cell>
          <cell r="CT36">
            <v>1.896715898915689E-2</v>
          </cell>
          <cell r="CU36">
            <v>0.13381027617647268</v>
          </cell>
          <cell r="CV36">
            <v>4.1211349150801949E-2</v>
          </cell>
          <cell r="CX36">
            <v>0.29055620316885655</v>
          </cell>
          <cell r="CY36">
            <v>0.10157364665964515</v>
          </cell>
          <cell r="DA36">
            <v>0.10670485395040645</v>
          </cell>
          <cell r="DB36">
            <v>4.1605991371308167E-2</v>
          </cell>
          <cell r="DC36">
            <v>0.27302604434433442</v>
          </cell>
          <cell r="DD36">
            <v>3.0140304838047617E-2</v>
          </cell>
          <cell r="DE36">
            <v>0.16257465561822959</v>
          </cell>
          <cell r="DF36">
            <v>4.9891147879353025E-2</v>
          </cell>
          <cell r="DI36">
            <v>0.26403372065094277</v>
          </cell>
          <cell r="DJ36">
            <v>0.1012558579304266</v>
          </cell>
          <cell r="DL36">
            <v>9.3899600337550251E-2</v>
          </cell>
          <cell r="DM36">
            <v>3.996992055964884E-2</v>
          </cell>
          <cell r="DN36">
            <v>0.24160801815064614</v>
          </cell>
          <cell r="DO36">
            <v>2.4412860162413657E-2</v>
          </cell>
          <cell r="DP36">
            <v>0.14138588904678942</v>
          </cell>
          <cell r="DQ36">
            <v>4.343413316158224E-2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YouGov</v>
          </cell>
          <cell r="E37" t="str">
            <v>New Hampshire</v>
          </cell>
          <cell r="F37" t="str">
            <v>B-</v>
          </cell>
          <cell r="H37">
            <v>43859</v>
          </cell>
          <cell r="I37">
            <v>500</v>
          </cell>
          <cell r="J37" t="str">
            <v>lv</v>
          </cell>
          <cell r="K37">
            <v>20</v>
          </cell>
          <cell r="L37">
            <v>0</v>
          </cell>
          <cell r="M37">
            <v>0</v>
          </cell>
          <cell r="N37">
            <v>12</v>
          </cell>
          <cell r="O37">
            <v>5</v>
          </cell>
          <cell r="P37">
            <v>25</v>
          </cell>
          <cell r="Q37">
            <v>5</v>
          </cell>
          <cell r="R37">
            <v>17</v>
          </cell>
          <cell r="S37">
            <v>4</v>
          </cell>
          <cell r="AK37">
            <v>13.35579117867969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0.2454098695865593</v>
          </cell>
          <cell r="CO37">
            <v>0.13835256362922294</v>
          </cell>
          <cell r="CQ37">
            <v>9.744254921993975E-2</v>
          </cell>
          <cell r="CR37">
            <v>5.3101109433227496E-2</v>
          </cell>
          <cell r="CS37">
            <v>0.24521229692490518</v>
          </cell>
          <cell r="CT37">
            <v>2.395892005548925E-2</v>
          </cell>
          <cell r="CU37">
            <v>0.14355957591554902</v>
          </cell>
          <cell r="CV37">
            <v>5.1630212063616523E-2</v>
          </cell>
          <cell r="CX37">
            <v>0.18498261490784002</v>
          </cell>
          <cell r="CY37">
            <v>9.1622859638221588E-2</v>
          </cell>
          <cell r="DA37">
            <v>7.8876883363170711E-2</v>
          </cell>
          <cell r="DB37">
            <v>3.3243672032133707E-2</v>
          </cell>
          <cell r="DC37">
            <v>0.26339198885951659</v>
          </cell>
          <cell r="DD37">
            <v>2.8680504738553374E-2</v>
          </cell>
          <cell r="DE37">
            <v>0.1481590493974565</v>
          </cell>
          <cell r="DF37">
            <v>5.3737403518650882E-2</v>
          </cell>
          <cell r="DI37">
            <v>0.21150299502219155</v>
          </cell>
          <cell r="DJ37">
            <v>0.11053258426383274</v>
          </cell>
          <cell r="DL37">
            <v>8.7710382161543018E-2</v>
          </cell>
          <cell r="DM37">
            <v>4.1102274221627724E-2</v>
          </cell>
          <cell r="DN37">
            <v>0.2653333298532442</v>
          </cell>
          <cell r="DO37">
            <v>2.7949471253946929E-2</v>
          </cell>
          <cell r="DP37">
            <v>0.15118493701651639</v>
          </cell>
          <cell r="DQ37">
            <v>5.4684026207097391E-2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43859</v>
          </cell>
          <cell r="I38">
            <v>980</v>
          </cell>
          <cell r="J38" t="str">
            <v>rv</v>
          </cell>
          <cell r="K38">
            <v>31</v>
          </cell>
          <cell r="L38">
            <v>13</v>
          </cell>
          <cell r="M38">
            <v>0</v>
          </cell>
          <cell r="N38">
            <v>6</v>
          </cell>
          <cell r="O38">
            <v>3</v>
          </cell>
          <cell r="P38">
            <v>20</v>
          </cell>
          <cell r="Q38">
            <v>2</v>
          </cell>
          <cell r="R38">
            <v>12</v>
          </cell>
          <cell r="S38">
            <v>3</v>
          </cell>
          <cell r="AK38">
            <v>15.855550298411448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0.34274146014549561</v>
          </cell>
          <cell r="CO38">
            <v>2.3890655750496568E-2</v>
          </cell>
          <cell r="CQ38">
            <v>8.3631896229898375E-2</v>
          </cell>
          <cell r="CR38">
            <v>4.2486312719563483E-2</v>
          </cell>
          <cell r="CS38">
            <v>0.19636297294066415</v>
          </cell>
          <cell r="CT38">
            <v>3.8144972832625232E-2</v>
          </cell>
          <cell r="CU38">
            <v>0.11699078747549958</v>
          </cell>
          <cell r="CV38">
            <v>3.721332200705247E-2</v>
          </cell>
          <cell r="CX38">
            <v>0.38620811787474957</v>
          </cell>
          <cell r="CY38">
            <v>0.14184891231596086</v>
          </cell>
          <cell r="DA38">
            <v>5.8522506216628897E-2</v>
          </cell>
          <cell r="DB38">
            <v>3.9679677253341199E-2</v>
          </cell>
          <cell r="DC38">
            <v>0.18605473951553275</v>
          </cell>
          <cell r="DD38">
            <v>2.0454668607506863E-2</v>
          </cell>
          <cell r="DE38">
            <v>0.10917190005255616</v>
          </cell>
          <cell r="DF38">
            <v>3.5584113464979361E-2</v>
          </cell>
          <cell r="DI38">
            <v>0.37348685341637233</v>
          </cell>
          <cell r="DJ38">
            <v>0.10301704782026656</v>
          </cell>
          <cell r="DL38">
            <v>6.7210393154103626E-2</v>
          </cell>
          <cell r="DM38">
            <v>4.0808358335567688E-2</v>
          </cell>
          <cell r="DN38">
            <v>0.1903918953546847</v>
          </cell>
          <cell r="DO38">
            <v>2.6476744605164054E-2</v>
          </cell>
          <cell r="DP38">
            <v>0.1123097302006628</v>
          </cell>
          <cell r="DQ38">
            <v>3.6298977113178137E-2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Civiqs</v>
          </cell>
          <cell r="E39" t="str">
            <v>Iowa</v>
          </cell>
          <cell r="F39">
            <v>0</v>
          </cell>
          <cell r="H39">
            <v>43859</v>
          </cell>
          <cell r="I39">
            <v>615</v>
          </cell>
          <cell r="J39" t="str">
            <v>lv</v>
          </cell>
          <cell r="K39">
            <v>15</v>
          </cell>
          <cell r="L39">
            <v>0</v>
          </cell>
          <cell r="M39">
            <v>0</v>
          </cell>
          <cell r="N39">
            <v>15</v>
          </cell>
          <cell r="O39">
            <v>8</v>
          </cell>
          <cell r="P39">
            <v>28</v>
          </cell>
          <cell r="Q39">
            <v>2</v>
          </cell>
          <cell r="R39">
            <v>21</v>
          </cell>
          <cell r="S39">
            <v>5</v>
          </cell>
          <cell r="AK39">
            <v>10.966288670794155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0.23629430766063897</v>
          </cell>
          <cell r="CO39">
            <v>0.10322488774487147</v>
          </cell>
          <cell r="CQ39">
            <v>0.13938352499902706</v>
          </cell>
          <cell r="CR39">
            <v>5.8562461778923956E-2</v>
          </cell>
          <cell r="CS39">
            <v>0.22865347264866345</v>
          </cell>
          <cell r="CT39">
            <v>2.9401012241820925E-2</v>
          </cell>
          <cell r="CU39">
            <v>0.15263567155930602</v>
          </cell>
          <cell r="CV39">
            <v>5.4895275527087235E-2</v>
          </cell>
          <cell r="CX39">
            <v>0.30523738064793882</v>
          </cell>
          <cell r="CY39">
            <v>0.10650669193905957</v>
          </cell>
          <cell r="DA39">
            <v>0.10665073455863684</v>
          </cell>
          <cell r="DB39">
            <v>4.1758877010274309E-2</v>
          </cell>
          <cell r="DC39">
            <v>0.31414286528579843</v>
          </cell>
          <cell r="DD39">
            <v>2.9476210661598806E-2</v>
          </cell>
          <cell r="DE39">
            <v>0.14854386004245551</v>
          </cell>
          <cell r="DF39">
            <v>4.8089903188424411E-2</v>
          </cell>
          <cell r="DI39">
            <v>0.25108141315246113</v>
          </cell>
          <cell r="DJ39">
            <v>9.3770019528275642E-2</v>
          </cell>
          <cell r="DL39">
            <v>0.10457709187407223</v>
          </cell>
          <cell r="DM39">
            <v>4.2129197524774176E-2</v>
          </cell>
          <cell r="DN39">
            <v>0.2540970307234216</v>
          </cell>
          <cell r="DO39">
            <v>2.6198293926482739E-2</v>
          </cell>
          <cell r="DP39">
            <v>0.1333506251484799</v>
          </cell>
          <cell r="DQ39">
            <v>4.4796328122032499E-2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South Carolina</v>
          </cell>
          <cell r="F40" t="str">
            <v>C</v>
          </cell>
          <cell r="H40">
            <v>43859</v>
          </cell>
          <cell r="I40">
            <v>651</v>
          </cell>
          <cell r="J40" t="str">
            <v>lv</v>
          </cell>
          <cell r="K40">
            <v>25</v>
          </cell>
          <cell r="L40">
            <v>0</v>
          </cell>
          <cell r="M40">
            <v>0</v>
          </cell>
          <cell r="N40">
            <v>7</v>
          </cell>
          <cell r="O40">
            <v>2</v>
          </cell>
          <cell r="P40">
            <v>20</v>
          </cell>
          <cell r="Q40">
            <v>18</v>
          </cell>
          <cell r="R40">
            <v>11</v>
          </cell>
          <cell r="S40">
            <v>3</v>
          </cell>
          <cell r="AK40">
            <v>11.19221793576061</v>
          </cell>
          <cell r="CD40">
            <v>0.20547798612562707</v>
          </cell>
          <cell r="CE40">
            <v>0.12336142404805844</v>
          </cell>
          <cell r="CG40">
            <v>0.10921493600792988</v>
          </cell>
          <cell r="CH40">
            <v>4.8209832791656228E-2</v>
          </cell>
          <cell r="CI40">
            <v>0.27054338408670159</v>
          </cell>
          <cell r="CJ40">
            <v>1.1941675237404158E-2</v>
          </cell>
          <cell r="CK40">
            <v>0.14409670377406639</v>
          </cell>
          <cell r="CL40">
            <v>4.3887722022610799E-2</v>
          </cell>
          <cell r="CN40">
            <v>0.23496272460841899</v>
          </cell>
          <cell r="CO40">
            <v>0.10838552447057209</v>
          </cell>
          <cell r="CQ40">
            <v>0.13327970731605845</v>
          </cell>
          <cell r="CR40">
            <v>9.1630483587322717E-2</v>
          </cell>
          <cell r="CS40">
            <v>0.20502253054713959</v>
          </cell>
          <cell r="CT40">
            <v>2.090997623871603E-2</v>
          </cell>
          <cell r="CU40">
            <v>0.15920785767481671</v>
          </cell>
          <cell r="CV40">
            <v>3.7719489888415704E-2</v>
          </cell>
          <cell r="CX40">
            <v>0.21275440885926131</v>
          </cell>
          <cell r="CY40">
            <v>0.10328192008454994</v>
          </cell>
          <cell r="DA40">
            <v>0.14307447047533975</v>
          </cell>
          <cell r="DB40">
            <v>6.9684572566067624E-2</v>
          </cell>
          <cell r="DC40">
            <v>0.25675922468522194</v>
          </cell>
          <cell r="DD40">
            <v>1.0011684594257454E-2</v>
          </cell>
          <cell r="DE40">
            <v>0.15640544651217739</v>
          </cell>
          <cell r="DF40">
            <v>3.9391267358696719E-2</v>
          </cell>
          <cell r="DI40">
            <v>0.2071092713485915</v>
          </cell>
          <cell r="DJ40">
            <v>0.11281358461599711</v>
          </cell>
          <cell r="DL40">
            <v>0.11974441343052292</v>
          </cell>
          <cell r="DM40">
            <v>5.9337540629334246E-2</v>
          </cell>
          <cell r="DN40">
            <v>0.25134321045160363</v>
          </cell>
          <cell r="DO40">
            <v>1.23966818693472E-2</v>
          </cell>
          <cell r="DP40">
            <v>0.14649074084852365</v>
          </cell>
          <cell r="DQ40">
            <v>4.0764556806079724E-2</v>
          </cell>
          <cell r="EJ40">
            <v>56.6</v>
          </cell>
          <cell r="EK40">
            <v>14.5</v>
          </cell>
          <cell r="EL40">
            <v>28.9</v>
          </cell>
        </row>
        <row r="41">
          <cell r="C41" t="str">
            <v>NBC News/Wall Street Journal</v>
          </cell>
          <cell r="E41" t="str">
            <v>US</v>
          </cell>
          <cell r="F41" t="str">
            <v>A/B</v>
          </cell>
          <cell r="H41">
            <v>43859</v>
          </cell>
          <cell r="I41">
            <v>428</v>
          </cell>
          <cell r="J41" t="str">
            <v>lv</v>
          </cell>
          <cell r="K41">
            <v>26</v>
          </cell>
          <cell r="L41">
            <v>9</v>
          </cell>
          <cell r="M41">
            <v>0</v>
          </cell>
          <cell r="N41">
            <v>7</v>
          </cell>
          <cell r="O41">
            <v>5</v>
          </cell>
          <cell r="P41">
            <v>27</v>
          </cell>
          <cell r="Q41">
            <v>2</v>
          </cell>
          <cell r="R41">
            <v>15</v>
          </cell>
          <cell r="S41">
            <v>4</v>
          </cell>
          <cell r="AK41">
            <v>25.134339617726098</v>
          </cell>
          <cell r="CD41">
            <v>0.31082431222755691</v>
          </cell>
          <cell r="CE41" t="str">
            <v/>
          </cell>
          <cell r="CG41">
            <v>0.1138551081199824</v>
          </cell>
          <cell r="CH41" t="str">
            <v/>
          </cell>
          <cell r="CI41">
            <v>0.24975488158195089</v>
          </cell>
          <cell r="CJ41" t="str">
            <v/>
          </cell>
          <cell r="CK41">
            <v>0.16700456292129193</v>
          </cell>
          <cell r="CL41" t="str">
            <v/>
          </cell>
          <cell r="CN41">
            <v>0.21177965202471824</v>
          </cell>
          <cell r="CO41">
            <v>0.14279865402171146</v>
          </cell>
          <cell r="CQ41">
            <v>0.11754492167430165</v>
          </cell>
          <cell r="CR41">
            <v>6.9346262353160645E-2</v>
          </cell>
          <cell r="CS41">
            <v>0.23187468634169259</v>
          </cell>
          <cell r="CT41">
            <v>1.9067136232544649E-2</v>
          </cell>
          <cell r="CU41">
            <v>0.15954441104620731</v>
          </cell>
          <cell r="CV41">
            <v>3.9703234757510607E-2</v>
          </cell>
          <cell r="CX41">
            <v>0.21002701685078376</v>
          </cell>
          <cell r="CY41">
            <v>0.12173250109377555</v>
          </cell>
          <cell r="DA41">
            <v>0.11975044526349356</v>
          </cell>
          <cell r="DB41">
            <v>3.8278450860262381E-2</v>
          </cell>
          <cell r="DC41">
            <v>0.26348327123300891</v>
          </cell>
          <cell r="DD41">
            <v>3.0136401713226263E-2</v>
          </cell>
          <cell r="DE41">
            <v>0.17552617513224605</v>
          </cell>
          <cell r="DF41">
            <v>3.9124609661000252E-2</v>
          </cell>
          <cell r="DI41">
            <v>0.20748387719988218</v>
          </cell>
          <cell r="DJ41">
            <v>0.12189068268493479</v>
          </cell>
          <cell r="DL41">
            <v>0.11225350115312864</v>
          </cell>
          <cell r="DM41">
            <v>4.604170231640628E-2</v>
          </cell>
          <cell r="DN41">
            <v>0.23920451121209044</v>
          </cell>
          <cell r="DO41">
            <v>2.5036783175835308E-2</v>
          </cell>
          <cell r="DP41">
            <v>0.16086746174564959</v>
          </cell>
          <cell r="DQ41">
            <v>3.722148051207274E-2</v>
          </cell>
          <cell r="EJ41">
            <v>8.5</v>
          </cell>
          <cell r="EK41">
            <v>30.5</v>
          </cell>
          <cell r="EL41">
            <v>61</v>
          </cell>
        </row>
        <row r="42">
          <cell r="C42" t="str">
            <v>SurveyUSA</v>
          </cell>
          <cell r="E42" t="str">
            <v>Washington</v>
          </cell>
          <cell r="F42" t="str">
            <v>A</v>
          </cell>
          <cell r="H42">
            <v>43858</v>
          </cell>
          <cell r="I42">
            <v>536</v>
          </cell>
          <cell r="J42" t="str">
            <v>lv</v>
          </cell>
          <cell r="K42">
            <v>21.21</v>
          </cell>
          <cell r="L42">
            <v>12.12</v>
          </cell>
          <cell r="M42">
            <v>0</v>
          </cell>
          <cell r="N42">
            <v>8.08</v>
          </cell>
          <cell r="O42">
            <v>3.03</v>
          </cell>
          <cell r="P42">
            <v>26.26</v>
          </cell>
          <cell r="Q42">
            <v>2.02</v>
          </cell>
          <cell r="R42">
            <v>16.16</v>
          </cell>
          <cell r="S42">
            <v>4.04</v>
          </cell>
          <cell r="AK42">
            <v>37.944544439900596</v>
          </cell>
          <cell r="CD42">
            <v>0.3664489248638233</v>
          </cell>
          <cell r="CE42">
            <v>0.12243008463865526</v>
          </cell>
          <cell r="CG42">
            <v>7.9071542419028681E-2</v>
          </cell>
          <cell r="CH42">
            <v>3.5882392418679403E-2</v>
          </cell>
          <cell r="CI42">
            <v>0.20953714374638413</v>
          </cell>
          <cell r="CJ42">
            <v>6.2293622575242957E-3</v>
          </cell>
          <cell r="CK42">
            <v>8.0372532153298856E-2</v>
          </cell>
          <cell r="CL42">
            <v>2.1428668363452467E-2</v>
          </cell>
          <cell r="CN42">
            <v>0.29309459501906554</v>
          </cell>
          <cell r="CO42">
            <v>0.14543229161419585</v>
          </cell>
          <cell r="CQ42">
            <v>0.10530460497238485</v>
          </cell>
          <cell r="CR42">
            <v>4.5605185911068033E-2</v>
          </cell>
          <cell r="CS42">
            <v>0.23084299309677483</v>
          </cell>
          <cell r="CT42">
            <v>1.3514611716816109E-2</v>
          </cell>
          <cell r="CU42">
            <v>0.12483959732274774</v>
          </cell>
          <cell r="CV42">
            <v>3.8533025012285609E-2</v>
          </cell>
          <cell r="CX42">
            <v>0.41457403267890658</v>
          </cell>
          <cell r="CY42">
            <v>0.12389572846991877</v>
          </cell>
          <cell r="DA42">
            <v>0.1211958058505738</v>
          </cell>
          <cell r="DB42">
            <v>3.8838469078403021E-2</v>
          </cell>
          <cell r="DC42">
            <v>0.25825408254225835</v>
          </cell>
          <cell r="DD42">
            <v>3.0062152922506288E-2</v>
          </cell>
          <cell r="DE42">
            <v>0.17266494133848873</v>
          </cell>
          <cell r="DF42">
            <v>3.8772799414236336E-2</v>
          </cell>
          <cell r="DI42">
            <v>0.31908744253160493</v>
          </cell>
          <cell r="DJ42">
            <v>0.11132817584846171</v>
          </cell>
          <cell r="DL42">
            <v>9.6105983083563981E-2</v>
          </cell>
          <cell r="DM42">
            <v>3.470328027877307E-2</v>
          </cell>
          <cell r="DN42">
            <v>0.20973715722734215</v>
          </cell>
          <cell r="DO42">
            <v>1.9513751062192691E-2</v>
          </cell>
          <cell r="DP42">
            <v>0.12783635799470541</v>
          </cell>
          <cell r="DQ42">
            <v>3.1687851973355802E-2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Park Street Strategies</v>
          </cell>
          <cell r="E43" t="str">
            <v>Iowa</v>
          </cell>
          <cell r="F43">
            <v>0</v>
          </cell>
          <cell r="H43">
            <v>43858</v>
          </cell>
          <cell r="I43">
            <v>600</v>
          </cell>
          <cell r="J43" t="str">
            <v>lv</v>
          </cell>
          <cell r="K43">
            <v>20</v>
          </cell>
          <cell r="L43">
            <v>0</v>
          </cell>
          <cell r="M43">
            <v>0</v>
          </cell>
          <cell r="N43">
            <v>17</v>
          </cell>
          <cell r="O43">
            <v>12</v>
          </cell>
          <cell r="P43">
            <v>18</v>
          </cell>
          <cell r="Q43">
            <v>4</v>
          </cell>
          <cell r="R43">
            <v>17</v>
          </cell>
          <cell r="S43">
            <v>5</v>
          </cell>
          <cell r="AK43">
            <v>10.873539630583211</v>
          </cell>
          <cell r="CD43">
            <v>0.30165216130318684</v>
          </cell>
          <cell r="CE43" t="str">
            <v/>
          </cell>
          <cell r="CG43">
            <v>9.5226031518958976E-2</v>
          </cell>
          <cell r="CH43">
            <v>4.3556081541357296E-2</v>
          </cell>
          <cell r="CI43">
            <v>0.20764184338677863</v>
          </cell>
          <cell r="CJ43">
            <v>1.2506751130350321E-2</v>
          </cell>
          <cell r="CK43">
            <v>0.1770857043421816</v>
          </cell>
          <cell r="CL43">
            <v>2.8545449603659397E-2</v>
          </cell>
          <cell r="CN43">
            <v>0.30513532489916495</v>
          </cell>
          <cell r="CO43">
            <v>0.13331125368887811</v>
          </cell>
          <cell r="CQ43">
            <v>9.3956779494053358E-2</v>
          </cell>
          <cell r="CR43">
            <v>4.3809370019466838E-2</v>
          </cell>
          <cell r="CS43">
            <v>0.20961500041646516</v>
          </cell>
          <cell r="CT43">
            <v>3.0318111473233926E-2</v>
          </cell>
          <cell r="CU43">
            <v>0.12084995511793628</v>
          </cell>
          <cell r="CV43">
            <v>3.8572259398509098E-2</v>
          </cell>
          <cell r="CX43">
            <v>0.30337294837853618</v>
          </cell>
          <cell r="CY43">
            <v>0.11996805879164442</v>
          </cell>
          <cell r="DA43">
            <v>0.10345261872972286</v>
          </cell>
          <cell r="DB43">
            <v>3.1603499188003314E-2</v>
          </cell>
          <cell r="DC43">
            <v>0.24421452862469298</v>
          </cell>
          <cell r="DD43">
            <v>3.0390967668570579E-2</v>
          </cell>
          <cell r="DE43">
            <v>0.15952764272314601</v>
          </cell>
          <cell r="DF43">
            <v>3.7062264684561946E-2</v>
          </cell>
          <cell r="DI43">
            <v>0.28558202461002102</v>
          </cell>
          <cell r="DJ43">
            <v>0.11692318715248182</v>
          </cell>
          <cell r="DL43">
            <v>9.4087317284123256E-2</v>
          </cell>
          <cell r="DM43">
            <v>3.3773858360958413E-2</v>
          </cell>
          <cell r="DN43">
            <v>0.21787477224615118</v>
          </cell>
          <cell r="DO43">
            <v>2.7971610962232208E-2</v>
          </cell>
          <cell r="DP43">
            <v>0.13876993889432132</v>
          </cell>
          <cell r="DQ43">
            <v>3.5017290489710605E-2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USC Dornsife/LA Times</v>
          </cell>
          <cell r="E44" t="str">
            <v>US</v>
          </cell>
          <cell r="F44" t="str">
            <v>B/C</v>
          </cell>
          <cell r="H44">
            <v>43858</v>
          </cell>
          <cell r="I44">
            <v>2227</v>
          </cell>
          <cell r="J44" t="str">
            <v>lv</v>
          </cell>
          <cell r="K44">
            <v>34</v>
          </cell>
          <cell r="L44">
            <v>9</v>
          </cell>
          <cell r="M44">
            <v>0</v>
          </cell>
          <cell r="N44">
            <v>9</v>
          </cell>
          <cell r="O44">
            <v>3</v>
          </cell>
          <cell r="P44">
            <v>18</v>
          </cell>
          <cell r="Q44">
            <v>2</v>
          </cell>
          <cell r="R44">
            <v>16</v>
          </cell>
          <cell r="S44">
            <v>2</v>
          </cell>
          <cell r="AK44">
            <v>22.323603721459069</v>
          </cell>
          <cell r="CD44">
            <v>0.28653716851370387</v>
          </cell>
          <cell r="CE44">
            <v>0.21364828780812042</v>
          </cell>
          <cell r="CG44">
            <v>7.891118135280023E-2</v>
          </cell>
          <cell r="CH44">
            <v>3.8720535332305378E-2</v>
          </cell>
          <cell r="CI44">
            <v>0.23228903346613392</v>
          </cell>
          <cell r="CJ44">
            <v>2.4547153457354417E-2</v>
          </cell>
          <cell r="CK44">
            <v>0.12490765697700924</v>
          </cell>
          <cell r="CL44">
            <v>4.44590418671863E-2</v>
          </cell>
          <cell r="CN44">
            <v>0.28451706398950888</v>
          </cell>
          <cell r="CO44">
            <v>0.15090528935889555</v>
          </cell>
          <cell r="CQ44">
            <v>0.1149647315012651</v>
          </cell>
          <cell r="CR44">
            <v>4.3157816721777993E-2</v>
          </cell>
          <cell r="CS44">
            <v>0.2278985888197588</v>
          </cell>
          <cell r="CT44">
            <v>1.3375916934820145E-2</v>
          </cell>
          <cell r="CU44">
            <v>0.12437803084943866</v>
          </cell>
          <cell r="CV44">
            <v>3.6639833726614737E-2</v>
          </cell>
          <cell r="CX44">
            <v>0.31912857456000243</v>
          </cell>
          <cell r="CY44">
            <v>0.2190945044896821</v>
          </cell>
          <cell r="DA44">
            <v>0.11122860907873106</v>
          </cell>
          <cell r="DB44">
            <v>3.5471773176271114E-2</v>
          </cell>
          <cell r="DC44">
            <v>0.26081880987813916</v>
          </cell>
          <cell r="DD44">
            <v>2.9898648266407465E-2</v>
          </cell>
          <cell r="DE44">
            <v>0.16827265039214195</v>
          </cell>
          <cell r="DF44">
            <v>3.8979398353342083E-2</v>
          </cell>
          <cell r="DI44">
            <v>0.26076602475488581</v>
          </cell>
          <cell r="DJ44">
            <v>0.17362769245694132</v>
          </cell>
          <cell r="DL44">
            <v>8.9327808122038818E-2</v>
          </cell>
          <cell r="DM44">
            <v>3.3010110234178748E-2</v>
          </cell>
          <cell r="DN44">
            <v>0.2117049151322094</v>
          </cell>
          <cell r="DO44">
            <v>2.1103163519536422E-2</v>
          </cell>
          <cell r="DP44">
            <v>0.1260090651497735</v>
          </cell>
          <cell r="DQ44">
            <v>3.4451220630435694E-2</v>
          </cell>
          <cell r="EJ44">
            <v>27</v>
          </cell>
          <cell r="EK44">
            <v>24.3</v>
          </cell>
          <cell r="EL44">
            <v>48.7</v>
          </cell>
        </row>
        <row r="45">
          <cell r="C45" t="str">
            <v>YouGov</v>
          </cell>
          <cell r="E45" t="str">
            <v>US</v>
          </cell>
          <cell r="F45" t="str">
            <v>B-</v>
          </cell>
          <cell r="H45">
            <v>43858</v>
          </cell>
          <cell r="I45">
            <v>591</v>
          </cell>
          <cell r="J45" t="str">
            <v>lv</v>
          </cell>
          <cell r="K45">
            <v>26</v>
          </cell>
          <cell r="L45">
            <v>4</v>
          </cell>
          <cell r="M45">
            <v>0</v>
          </cell>
          <cell r="N45">
            <v>7</v>
          </cell>
          <cell r="O45">
            <v>4</v>
          </cell>
          <cell r="P45">
            <v>24</v>
          </cell>
          <cell r="Q45">
            <v>1</v>
          </cell>
          <cell r="R45">
            <v>20</v>
          </cell>
          <cell r="S45">
            <v>4</v>
          </cell>
          <cell r="AK45">
            <v>2.1426629098586263</v>
          </cell>
          <cell r="CD45">
            <v>0.27763083603873517</v>
          </cell>
          <cell r="CE45">
            <v>0.12191281792718327</v>
          </cell>
          <cell r="CG45">
            <v>9.7576090039979066E-2</v>
          </cell>
          <cell r="CH45">
            <v>5.0866011209616792E-2</v>
          </cell>
          <cell r="CI45">
            <v>0.22212793351064497</v>
          </cell>
          <cell r="CJ45">
            <v>1.2052678464924992E-2</v>
          </cell>
          <cell r="CK45">
            <v>0.1250841807180556</v>
          </cell>
          <cell r="CL45">
            <v>4.3320632924929561E-2</v>
          </cell>
          <cell r="CN45">
            <v>0.29644730719610879</v>
          </cell>
          <cell r="CO45">
            <v>0.11518328371706929</v>
          </cell>
          <cell r="CQ45">
            <v>0.10883753288269869</v>
          </cell>
          <cell r="CR45">
            <v>4.4297864559007978E-2</v>
          </cell>
          <cell r="CS45">
            <v>0.22127336517408203</v>
          </cell>
          <cell r="CT45">
            <v>1.4392736876636421E-2</v>
          </cell>
          <cell r="CU45">
            <v>0.12176305840184549</v>
          </cell>
          <cell r="CV45">
            <v>3.4367799346063474E-2</v>
          </cell>
          <cell r="CX45">
            <v>0.27880863350132085</v>
          </cell>
          <cell r="CY45">
            <v>0.10056160243771441</v>
          </cell>
          <cell r="DA45">
            <v>0.13594034522852333</v>
          </cell>
          <cell r="DB45">
            <v>6.7261610855460299E-2</v>
          </cell>
          <cell r="DC45">
            <v>0.24980189338454611</v>
          </cell>
          <cell r="DD45">
            <v>1.0069379297411205E-2</v>
          </cell>
          <cell r="DE45">
            <v>0.14984642389031358</v>
          </cell>
          <cell r="DF45">
            <v>3.8306324861679765E-2</v>
          </cell>
          <cell r="DI45">
            <v>0.27238986903119061</v>
          </cell>
          <cell r="DJ45">
            <v>0.10870500573651085</v>
          </cell>
          <cell r="DL45">
            <v>0.1106926064575265</v>
          </cell>
          <cell r="DM45">
            <v>5.4055238161993702E-2</v>
          </cell>
          <cell r="DN45">
            <v>0.22490875936061616</v>
          </cell>
          <cell r="DO45">
            <v>1.1352404031887324E-2</v>
          </cell>
          <cell r="DP45">
            <v>0.12953176903137911</v>
          </cell>
          <cell r="DQ45">
            <v>3.8364348188895919E-2</v>
          </cell>
          <cell r="EJ45">
            <v>42.4</v>
          </cell>
          <cell r="EK45">
            <v>19.2</v>
          </cell>
          <cell r="EL45">
            <v>38.4</v>
          </cell>
        </row>
        <row r="46">
          <cell r="C46" t="str">
            <v>St. Pete Polls</v>
          </cell>
          <cell r="E46" t="str">
            <v>Florida</v>
          </cell>
          <cell r="F46" t="str">
            <v>C+</v>
          </cell>
          <cell r="H46">
            <v>43858</v>
          </cell>
          <cell r="I46">
            <v>2590</v>
          </cell>
          <cell r="J46" t="str">
            <v>lv</v>
          </cell>
          <cell r="K46">
            <v>41.3</v>
          </cell>
          <cell r="L46">
            <v>17.3</v>
          </cell>
          <cell r="M46">
            <v>0</v>
          </cell>
          <cell r="N46">
            <v>5.7</v>
          </cell>
          <cell r="O46">
            <v>5.3</v>
          </cell>
          <cell r="P46">
            <v>9.4</v>
          </cell>
          <cell r="Q46">
            <v>1.9</v>
          </cell>
          <cell r="R46">
            <v>6.9</v>
          </cell>
          <cell r="S46">
            <v>2.2999999999999998</v>
          </cell>
          <cell r="AK46">
            <v>25.086745491956744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0.25962781307277821</v>
          </cell>
          <cell r="CO46">
            <v>7.1280895391214988E-2</v>
          </cell>
          <cell r="CQ46">
            <v>0.11729158058004047</v>
          </cell>
          <cell r="CR46">
            <v>4.7006097744673125E-2</v>
          </cell>
          <cell r="CS46">
            <v>0.24013543609142804</v>
          </cell>
          <cell r="CT46">
            <v>1.6208230836963364E-2</v>
          </cell>
          <cell r="CU46">
            <v>0.13893741690795733</v>
          </cell>
          <cell r="CV46">
            <v>3.7010415389062974E-2</v>
          </cell>
          <cell r="CX46">
            <v>0.20469143104483598</v>
          </cell>
          <cell r="CY46">
            <v>0.1242963202224302</v>
          </cell>
          <cell r="DA46">
            <v>0.1228882512383129</v>
          </cell>
          <cell r="DB46">
            <v>3.9507343694600322E-2</v>
          </cell>
          <cell r="DC46">
            <v>0.26137791996107179</v>
          </cell>
          <cell r="DD46">
            <v>2.9854757818277136E-2</v>
          </cell>
          <cell r="DE46">
            <v>0.17458104005716865</v>
          </cell>
          <cell r="DF46">
            <v>3.9488499633902045E-2</v>
          </cell>
          <cell r="DI46">
            <v>0.21759282545650169</v>
          </cell>
          <cell r="DJ46">
            <v>0.10403748256249018</v>
          </cell>
          <cell r="DL46">
            <v>0.1180863220249702</v>
          </cell>
          <cell r="DM46">
            <v>4.0987714727971768E-2</v>
          </cell>
          <cell r="DN46">
            <v>0.24812708440504427</v>
          </cell>
          <cell r="DO46">
            <v>2.4691918336657126E-2</v>
          </cell>
          <cell r="DP46">
            <v>0.15875224806418683</v>
          </cell>
          <cell r="DQ46">
            <v>3.77244044221779E-2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 Blue/Data for Progress</v>
          </cell>
          <cell r="E47" t="str">
            <v>US</v>
          </cell>
          <cell r="F47">
            <v>0</v>
          </cell>
          <cell r="H47">
            <v>43857</v>
          </cell>
          <cell r="I47">
            <v>1619</v>
          </cell>
          <cell r="J47" t="str">
            <v>lv</v>
          </cell>
          <cell r="K47">
            <v>30</v>
          </cell>
          <cell r="L47">
            <v>5</v>
          </cell>
          <cell r="M47">
            <v>0</v>
          </cell>
          <cell r="N47">
            <v>8</v>
          </cell>
          <cell r="O47">
            <v>4</v>
          </cell>
          <cell r="P47">
            <v>21</v>
          </cell>
          <cell r="Q47">
            <v>2</v>
          </cell>
          <cell r="R47">
            <v>23</v>
          </cell>
          <cell r="S47">
            <v>4</v>
          </cell>
          <cell r="AK47">
            <v>13.942703881364684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0.25902881070077444</v>
          </cell>
          <cell r="CY47">
            <v>0.10355077073996501</v>
          </cell>
          <cell r="DA47">
            <v>9.5989413055303299E-2</v>
          </cell>
          <cell r="DB47">
            <v>4.3666137866717129E-2</v>
          </cell>
          <cell r="DC47">
            <v>0.24388662287137414</v>
          </cell>
          <cell r="DD47">
            <v>1.9297931311235486E-2</v>
          </cell>
          <cell r="DE47">
            <v>0.14585109181890252</v>
          </cell>
          <cell r="DF47">
            <v>3.8992133386424863E-2</v>
          </cell>
          <cell r="DI47">
            <v>0.25895714451527974</v>
          </cell>
          <cell r="DJ47">
            <v>0.10352212107460967</v>
          </cell>
          <cell r="DL47">
            <v>9.5962855410758136E-2</v>
          </cell>
          <cell r="DM47">
            <v>4.3654056640973452E-2</v>
          </cell>
          <cell r="DN47">
            <v>0.24381914611499678</v>
          </cell>
          <cell r="DO47">
            <v>1.9292592101588214E-2</v>
          </cell>
          <cell r="DP47">
            <v>0.14581073881194312</v>
          </cell>
          <cell r="DQ47">
            <v>3.898134532985098E-2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Change Research</v>
          </cell>
          <cell r="E48" t="str">
            <v>California</v>
          </cell>
          <cell r="F48" t="str">
            <v>C</v>
          </cell>
          <cell r="H48">
            <v>43857</v>
          </cell>
          <cell r="I48">
            <v>1190</v>
          </cell>
          <cell r="J48" t="str">
            <v>lv</v>
          </cell>
          <cell r="K48">
            <v>15</v>
          </cell>
          <cell r="L48">
            <v>4</v>
          </cell>
          <cell r="M48">
            <v>0</v>
          </cell>
          <cell r="N48">
            <v>8</v>
          </cell>
          <cell r="O48">
            <v>3</v>
          </cell>
          <cell r="P48">
            <v>30</v>
          </cell>
          <cell r="Q48">
            <v>2</v>
          </cell>
          <cell r="R48">
            <v>16</v>
          </cell>
          <cell r="S48">
            <v>5</v>
          </cell>
          <cell r="AK48">
            <v>13.910700575995369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0.18419738279823558</v>
          </cell>
          <cell r="CO48">
            <v>7.1349659619120862E-2</v>
          </cell>
          <cell r="CQ48">
            <v>0.13123581395836501</v>
          </cell>
          <cell r="CR48">
            <v>0.10796722632049503</v>
          </cell>
          <cell r="CS48">
            <v>0.2526631855362067</v>
          </cell>
          <cell r="CT48">
            <v>1.9646398406728091E-2</v>
          </cell>
          <cell r="CU48">
            <v>0.15265482336900954</v>
          </cell>
          <cell r="CV48">
            <v>5.7106510122162168E-2</v>
          </cell>
          <cell r="CX48">
            <v>0.21017342959170918</v>
          </cell>
          <cell r="CY48">
            <v>0.10339192417075332</v>
          </cell>
          <cell r="DA48">
            <v>0.14665048386478488</v>
          </cell>
          <cell r="DB48">
            <v>7.1311135349123464E-2</v>
          </cell>
          <cell r="DC48">
            <v>0.31026684598984228</v>
          </cell>
          <cell r="DD48">
            <v>1.0159275527566741E-2</v>
          </cell>
          <cell r="DE48">
            <v>0.15799370768781382</v>
          </cell>
          <cell r="DF48">
            <v>3.9180017185863315E-2</v>
          </cell>
          <cell r="DI48">
            <v>0.18676523250001684</v>
          </cell>
          <cell r="DJ48">
            <v>8.5925339574879731E-2</v>
          </cell>
          <cell r="DL48">
            <v>0.1311545214240287</v>
          </cell>
          <cell r="DM48">
            <v>7.7416014284340653E-2</v>
          </cell>
          <cell r="DN48">
            <v>0.26976159315151199</v>
          </cell>
          <cell r="DO48">
            <v>1.234659526923839E-2</v>
          </cell>
          <cell r="DP48">
            <v>0.1447802668528711</v>
          </cell>
          <cell r="DQ48">
            <v>4.1850436943112607E-2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Monmouth University</v>
          </cell>
          <cell r="E49" t="str">
            <v>Iowa</v>
          </cell>
          <cell r="F49" t="str">
            <v>A+</v>
          </cell>
          <cell r="H49">
            <v>43857</v>
          </cell>
          <cell r="I49">
            <v>544</v>
          </cell>
          <cell r="J49" t="str">
            <v>lv</v>
          </cell>
          <cell r="K49">
            <v>29</v>
          </cell>
          <cell r="L49">
            <v>0</v>
          </cell>
          <cell r="M49">
            <v>0</v>
          </cell>
          <cell r="N49">
            <v>20</v>
          </cell>
          <cell r="O49">
            <v>0</v>
          </cell>
          <cell r="P49">
            <v>25</v>
          </cell>
          <cell r="Q49">
            <v>0</v>
          </cell>
          <cell r="R49">
            <v>19</v>
          </cell>
          <cell r="S49">
            <v>0</v>
          </cell>
          <cell r="AK49">
            <v>0</v>
          </cell>
          <cell r="CD49">
            <v>0.28966534684953266</v>
          </cell>
          <cell r="CE49" t="str">
            <v/>
          </cell>
          <cell r="CG49">
            <v>0.21421008444911832</v>
          </cell>
          <cell r="CH49">
            <v>2.0643955468766115E-2</v>
          </cell>
          <cell r="CI49">
            <v>0.23035908819412795</v>
          </cell>
          <cell r="CJ49" t="str">
            <v/>
          </cell>
          <cell r="CK49">
            <v>8.0893600562529575E-2</v>
          </cell>
          <cell r="CL49" t="str">
            <v/>
          </cell>
          <cell r="CN49">
            <v>0.27108642612926342</v>
          </cell>
          <cell r="CO49">
            <v>6.0741305665359319E-2</v>
          </cell>
          <cell r="CQ49">
            <v>9.1378392067965233E-2</v>
          </cell>
          <cell r="CR49">
            <v>6.2257437165302451E-2</v>
          </cell>
          <cell r="CS49">
            <v>0.22867593560522825</v>
          </cell>
          <cell r="CT49">
            <v>1.2681106253903139E-2</v>
          </cell>
          <cell r="CU49">
            <v>0.13143860425364937</v>
          </cell>
          <cell r="CV49">
            <v>3.8973126584470552E-2</v>
          </cell>
          <cell r="CX49">
            <v>0.22521425338371123</v>
          </cell>
          <cell r="CY49">
            <v>0.1018492951713625</v>
          </cell>
          <cell r="DA49">
            <v>0.18719607881983297</v>
          </cell>
          <cell r="DB49">
            <v>6.7342320930896926E-2</v>
          </cell>
          <cell r="DC49">
            <v>0.25467224104868763</v>
          </cell>
          <cell r="DD49">
            <v>1.0132192881692743E-2</v>
          </cell>
          <cell r="DE49">
            <v>0.15256153556234681</v>
          </cell>
          <cell r="DF49">
            <v>3.9005458518583461E-2</v>
          </cell>
          <cell r="DI49">
            <v>0.23123761483555952</v>
          </cell>
          <cell r="DJ49">
            <v>8.4514656662467824E-2</v>
          </cell>
          <cell r="DL49">
            <v>0.14962999153920167</v>
          </cell>
          <cell r="DM49">
            <v>6.235440274272068E-2</v>
          </cell>
          <cell r="DN49">
            <v>0.23566593218717832</v>
          </cell>
          <cell r="DO49">
            <v>1.0529337624350375E-2</v>
          </cell>
          <cell r="DP49">
            <v>0.13868011186838133</v>
          </cell>
          <cell r="DQ49">
            <v>3.7387952540140136E-2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Monmouth University</v>
          </cell>
          <cell r="E50" t="str">
            <v>Iowa</v>
          </cell>
          <cell r="F50" t="str">
            <v>A+</v>
          </cell>
          <cell r="H50">
            <v>43857</v>
          </cell>
          <cell r="I50">
            <v>544</v>
          </cell>
          <cell r="J50" t="str">
            <v>lv</v>
          </cell>
          <cell r="K50">
            <v>22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22</v>
          </cell>
          <cell r="Q50">
            <v>0</v>
          </cell>
          <cell r="R50">
            <v>16</v>
          </cell>
          <cell r="S50">
            <v>5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0.18413606095064941</v>
          </cell>
          <cell r="CO50">
            <v>0.1375367006039441</v>
          </cell>
          <cell r="CQ50">
            <v>0.13117603575162901</v>
          </cell>
          <cell r="CR50">
            <v>0.10826196728623581</v>
          </cell>
          <cell r="CS50">
            <v>0.25272288873935017</v>
          </cell>
          <cell r="CT50">
            <v>1.9608303603695157E-2</v>
          </cell>
          <cell r="CU50">
            <v>0.15265585180255528</v>
          </cell>
          <cell r="CV50">
            <v>5.7227772296733391E-2</v>
          </cell>
          <cell r="CX50">
            <v>0.2188497674230811</v>
          </cell>
          <cell r="CY50">
            <v>0.1056474264754336</v>
          </cell>
          <cell r="DA50">
            <v>0.14657073281030508</v>
          </cell>
          <cell r="DB50">
            <v>7.0965664132100773E-2</v>
          </cell>
          <cell r="DC50">
            <v>0.30296853880041641</v>
          </cell>
          <cell r="DD50">
            <v>1.0146412983493185E-2</v>
          </cell>
          <cell r="DE50">
            <v>0.15466453695102925</v>
          </cell>
          <cell r="DF50">
            <v>3.8834361231604886E-2</v>
          </cell>
          <cell r="DI50">
            <v>0.18809780520520597</v>
          </cell>
          <cell r="DJ50">
            <v>0.10551735869334533</v>
          </cell>
          <cell r="DL50">
            <v>0.12835095201651112</v>
          </cell>
          <cell r="DM50">
            <v>7.5680469384824492E-2</v>
          </cell>
          <cell r="DN50">
            <v>0.25973433521316053</v>
          </cell>
          <cell r="DO50">
            <v>1.2069612849738089E-2</v>
          </cell>
          <cell r="DP50">
            <v>0.13974489583790653</v>
          </cell>
          <cell r="DQ50">
            <v>4.0804570799308014E-2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Monmouth University</v>
          </cell>
          <cell r="E51" t="str">
            <v>Iowa</v>
          </cell>
          <cell r="F51" t="str">
            <v>A+</v>
          </cell>
          <cell r="H51">
            <v>43857</v>
          </cell>
          <cell r="I51">
            <v>544</v>
          </cell>
          <cell r="J51" t="str">
            <v>lv</v>
          </cell>
          <cell r="K51">
            <v>23</v>
          </cell>
          <cell r="L51">
            <v>0</v>
          </cell>
          <cell r="M51">
            <v>0</v>
          </cell>
          <cell r="N51">
            <v>16</v>
          </cell>
          <cell r="O51">
            <v>10</v>
          </cell>
          <cell r="P51">
            <v>21</v>
          </cell>
          <cell r="Q51">
            <v>4</v>
          </cell>
          <cell r="R51">
            <v>15</v>
          </cell>
          <cell r="S51">
            <v>3</v>
          </cell>
          <cell r="AK51">
            <v>41.876517213762497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0.18153417073738454</v>
          </cell>
          <cell r="CO51">
            <v>0.14330505408840011</v>
          </cell>
          <cell r="CQ51">
            <v>0.14603342235237377</v>
          </cell>
          <cell r="CR51">
            <v>6.6808713218205959E-2</v>
          </cell>
          <cell r="CS51">
            <v>0.22831111926989042</v>
          </cell>
          <cell r="CT51">
            <v>3.0816833895501949E-2</v>
          </cell>
          <cell r="CU51">
            <v>0.17777745121257896</v>
          </cell>
          <cell r="CV51">
            <v>3.9555057517444495E-2</v>
          </cell>
          <cell r="CX51">
            <v>0.31449371821607031</v>
          </cell>
          <cell r="CY51">
            <v>0.14828910823186942</v>
          </cell>
          <cell r="DA51">
            <v>8.9812559103058243E-2</v>
          </cell>
          <cell r="DB51">
            <v>5.2885918151798439E-2</v>
          </cell>
          <cell r="DC51">
            <v>0.32946611085134581</v>
          </cell>
          <cell r="DD51">
            <v>1.9662201177145955E-2</v>
          </cell>
          <cell r="DE51">
            <v>7.1144914085300048E-2</v>
          </cell>
          <cell r="DF51">
            <v>3.8198313072056539E-2</v>
          </cell>
          <cell r="DI51">
            <v>0.24506170732098378</v>
          </cell>
          <cell r="DJ51">
            <v>0.13299897788030063</v>
          </cell>
          <cell r="DL51">
            <v>9.8463060388507939E-2</v>
          </cell>
          <cell r="DM51">
            <v>5.2179835481376377E-2</v>
          </cell>
          <cell r="DN51">
            <v>0.26825857080752463</v>
          </cell>
          <cell r="DO51">
            <v>2.1207245996816219E-2</v>
          </cell>
          <cell r="DP51">
            <v>9.6772539127163326E-2</v>
          </cell>
          <cell r="DQ51">
            <v>3.5058062997326972E-2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Civiqs</v>
          </cell>
          <cell r="E52" t="str">
            <v>Iowa</v>
          </cell>
          <cell r="F52">
            <v>0</v>
          </cell>
          <cell r="H52">
            <v>43857</v>
          </cell>
          <cell r="I52">
            <v>655</v>
          </cell>
          <cell r="J52" t="str">
            <v>lv</v>
          </cell>
          <cell r="K52">
            <v>15</v>
          </cell>
          <cell r="L52">
            <v>1</v>
          </cell>
          <cell r="M52">
            <v>0</v>
          </cell>
          <cell r="N52">
            <v>17</v>
          </cell>
          <cell r="O52">
            <v>11</v>
          </cell>
          <cell r="P52">
            <v>24</v>
          </cell>
          <cell r="Q52">
            <v>4</v>
          </cell>
          <cell r="R52">
            <v>19</v>
          </cell>
          <cell r="S52">
            <v>5</v>
          </cell>
          <cell r="AK52">
            <v>1.3574043425905018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0.28129936027059727</v>
          </cell>
          <cell r="CO52">
            <v>0.14416118378873286</v>
          </cell>
          <cell r="CQ52">
            <v>0.11213398832504438</v>
          </cell>
          <cell r="CR52">
            <v>6.2617841111201888E-2</v>
          </cell>
          <cell r="CS52">
            <v>0.21742466998459367</v>
          </cell>
          <cell r="CT52">
            <v>1.2208697201632347E-2</v>
          </cell>
          <cell r="CU52">
            <v>0.13079310191622065</v>
          </cell>
          <cell r="CV52">
            <v>3.6629701382205955E-2</v>
          </cell>
          <cell r="CX52">
            <v>0.27552521529603546</v>
          </cell>
          <cell r="CY52">
            <v>0.14562008543196581</v>
          </cell>
          <cell r="DA52">
            <v>8.4217296519543114E-2</v>
          </cell>
          <cell r="DB52">
            <v>4.9982248550909665E-2</v>
          </cell>
          <cell r="DC52">
            <v>0.28406108488994891</v>
          </cell>
          <cell r="DD52">
            <v>2.0465335889224716E-2</v>
          </cell>
          <cell r="DE52">
            <v>0.13737035412395607</v>
          </cell>
          <cell r="DF52">
            <v>3.9250647517886872E-2</v>
          </cell>
          <cell r="DI52">
            <v>0.25754629361419912</v>
          </cell>
          <cell r="DJ52">
            <v>0.1347222121713692</v>
          </cell>
          <cell r="DL52">
            <v>8.6813739882164481E-2</v>
          </cell>
          <cell r="DM52">
            <v>5.0306348452969621E-2</v>
          </cell>
          <cell r="DN52">
            <v>0.24306448954832788</v>
          </cell>
          <cell r="DO52">
            <v>1.6442423216846188E-2</v>
          </cell>
          <cell r="DP52">
            <v>0.12548057426045425</v>
          </cell>
          <cell r="DQ52">
            <v>3.5623918853669292E-2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 Blue/Data for Progress</v>
          </cell>
          <cell r="E53" t="str">
            <v>US</v>
          </cell>
          <cell r="F53">
            <v>0</v>
          </cell>
          <cell r="H53">
            <v>43857</v>
          </cell>
          <cell r="I53">
            <v>1619</v>
          </cell>
          <cell r="J53" t="str">
            <v>lv</v>
          </cell>
          <cell r="K53">
            <v>42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23</v>
          </cell>
          <cell r="Q53">
            <v>0</v>
          </cell>
          <cell r="R53">
            <v>30</v>
          </cell>
          <cell r="S53">
            <v>0</v>
          </cell>
          <cell r="AK53">
            <v>0</v>
          </cell>
          <cell r="CD53">
            <v>0.23459781752575815</v>
          </cell>
          <cell r="CE53" t="str">
            <v/>
          </cell>
          <cell r="CG53">
            <v>0.12643603118100563</v>
          </cell>
          <cell r="CH53" t="str">
            <v/>
          </cell>
          <cell r="CI53">
            <v>0.29693194095162073</v>
          </cell>
          <cell r="CJ53" t="str">
            <v/>
          </cell>
          <cell r="CK53">
            <v>0.11444340881779522</v>
          </cell>
          <cell r="CL53">
            <v>9.0058664798458782E-2</v>
          </cell>
          <cell r="CN53">
            <v>0.15526984768543164</v>
          </cell>
          <cell r="CO53">
            <v>0.15169480989816644</v>
          </cell>
          <cell r="CQ53">
            <v>9.6598474271967036E-2</v>
          </cell>
          <cell r="CR53">
            <v>7.7824093250243656E-2</v>
          </cell>
          <cell r="CS53">
            <v>0.27769221043882231</v>
          </cell>
          <cell r="CT53">
            <v>1.2304703128590711E-2</v>
          </cell>
          <cell r="CU53">
            <v>0.16018170786520708</v>
          </cell>
          <cell r="CV53">
            <v>4.8281072330944703E-2</v>
          </cell>
          <cell r="CX53">
            <v>0.24148412551837417</v>
          </cell>
          <cell r="CY53">
            <v>0.10015178113874791</v>
          </cell>
          <cell r="DA53">
            <v>0.10200004749610742</v>
          </cell>
          <cell r="DB53">
            <v>3.9643252630631863E-2</v>
          </cell>
          <cell r="DC53">
            <v>0.27168387454075504</v>
          </cell>
          <cell r="DD53">
            <v>2.9751206182783915E-2</v>
          </cell>
          <cell r="DE53">
            <v>0.15748088569365876</v>
          </cell>
          <cell r="DF53">
            <v>4.9531426198296612E-2</v>
          </cell>
          <cell r="DI53">
            <v>0.20470425920524382</v>
          </cell>
          <cell r="DJ53">
            <v>0.11274141692156647</v>
          </cell>
          <cell r="DL53">
            <v>9.661866355144233E-2</v>
          </cell>
          <cell r="DM53">
            <v>5.0320890349865637E-2</v>
          </cell>
          <cell r="DN53">
            <v>0.26327826152269834</v>
          </cell>
          <cell r="DO53">
            <v>2.299907211452084E-2</v>
          </cell>
          <cell r="DP53">
            <v>0.15161400731167901</v>
          </cell>
          <cell r="DQ53">
            <v>4.7723429022983495E-2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53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41</v>
          </cell>
          <cell r="Q54">
            <v>0</v>
          </cell>
          <cell r="R54">
            <v>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0.33400612889518466</v>
          </cell>
          <cell r="CO54">
            <v>0.14853382730930967</v>
          </cell>
          <cell r="CQ54">
            <v>8.8369640636563052E-2</v>
          </cell>
          <cell r="CR54">
            <v>4.1876050882204953E-2</v>
          </cell>
          <cell r="CS54">
            <v>0.20322138108044413</v>
          </cell>
          <cell r="CT54">
            <v>3.7537221961030889E-2</v>
          </cell>
          <cell r="CU54">
            <v>0.11409125668251587</v>
          </cell>
          <cell r="CV54">
            <v>4.0843208827638595E-2</v>
          </cell>
          <cell r="CX54">
            <v>0.38724553812922491</v>
          </cell>
          <cell r="CY54">
            <v>0.13265249252346273</v>
          </cell>
          <cell r="DA54">
            <v>4.6688155341122015E-2</v>
          </cell>
          <cell r="DB54">
            <v>3.4973941110342251E-2</v>
          </cell>
          <cell r="DC54">
            <v>0.196312202920019</v>
          </cell>
          <cell r="DD54">
            <v>2.0749922372968632E-2</v>
          </cell>
          <cell r="DE54">
            <v>0.11042189656782726</v>
          </cell>
          <cell r="DF54">
            <v>3.5996803269135555E-2</v>
          </cell>
          <cell r="DI54">
            <v>0.358363321642027</v>
          </cell>
          <cell r="DJ54">
            <v>0.13378892678382293</v>
          </cell>
          <cell r="DL54">
            <v>5.8756199390300544E-2</v>
          </cell>
          <cell r="DM54">
            <v>3.6151282943715862E-2</v>
          </cell>
          <cell r="DN54">
            <v>0.19262951173398482</v>
          </cell>
          <cell r="DO54">
            <v>2.5551697944088136E-2</v>
          </cell>
          <cell r="DP54">
            <v>0.10828032441501892</v>
          </cell>
          <cell r="DQ54">
            <v>3.6478735147041821E-2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 Blue/Data for Progress</v>
          </cell>
          <cell r="E55" t="str">
            <v>US</v>
          </cell>
          <cell r="F55">
            <v>0</v>
          </cell>
          <cell r="H55">
            <v>43857</v>
          </cell>
          <cell r="I55">
            <v>1619</v>
          </cell>
          <cell r="J55" t="str">
            <v>lv</v>
          </cell>
          <cell r="K55">
            <v>47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45</v>
          </cell>
          <cell r="S55">
            <v>0</v>
          </cell>
          <cell r="AK55">
            <v>0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0.18955519730476816</v>
          </cell>
          <cell r="CO55">
            <v>0.14196520591118572</v>
          </cell>
          <cell r="CQ55">
            <v>0.10436114860749134</v>
          </cell>
          <cell r="CR55">
            <v>4.0327559843278203E-2</v>
          </cell>
          <cell r="CS55">
            <v>0.28345804007783315</v>
          </cell>
          <cell r="CT55">
            <v>1.1813804355524798E-2</v>
          </cell>
          <cell r="CU55">
            <v>0.14835712897745318</v>
          </cell>
          <cell r="CV55">
            <v>5.9110071429814379E-2</v>
          </cell>
          <cell r="CX55">
            <v>0.30997378266430603</v>
          </cell>
          <cell r="CY55">
            <v>0.10846949679843558</v>
          </cell>
          <cell r="DA55">
            <v>0.10853632659134196</v>
          </cell>
          <cell r="DB55">
            <v>4.276701896827214E-2</v>
          </cell>
          <cell r="DC55">
            <v>0.25922816942020011</v>
          </cell>
          <cell r="DD55">
            <v>2.9814045071616127E-2</v>
          </cell>
          <cell r="DE55">
            <v>0.15088932791276824</v>
          </cell>
          <cell r="DF55">
            <v>4.8752888979357409E-2</v>
          </cell>
          <cell r="DI55">
            <v>0.24840915870165495</v>
          </cell>
          <cell r="DJ55">
            <v>0.11013562197645668</v>
          </cell>
          <cell r="DL55">
            <v>9.8637217767142196E-2</v>
          </cell>
          <cell r="DM55">
            <v>3.8622689211860815E-2</v>
          </cell>
          <cell r="DN55">
            <v>0.2460805390828005</v>
          </cell>
          <cell r="DO55">
            <v>2.1923113456409626E-2</v>
          </cell>
          <cell r="DP55">
            <v>0.13813152563021158</v>
          </cell>
          <cell r="DQ55">
            <v>4.8060134173463505E-2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Quinnipiac University</v>
          </cell>
          <cell r="E56" t="str">
            <v>US</v>
          </cell>
          <cell r="F56" t="str">
            <v>B+</v>
          </cell>
          <cell r="H56">
            <v>43857</v>
          </cell>
          <cell r="I56">
            <v>827</v>
          </cell>
          <cell r="J56" t="str">
            <v>rv</v>
          </cell>
          <cell r="K56">
            <v>26</v>
          </cell>
          <cell r="L56">
            <v>8</v>
          </cell>
          <cell r="M56">
            <v>0</v>
          </cell>
          <cell r="N56">
            <v>6</v>
          </cell>
          <cell r="O56">
            <v>7</v>
          </cell>
          <cell r="P56">
            <v>21</v>
          </cell>
          <cell r="Q56">
            <v>2</v>
          </cell>
          <cell r="R56">
            <v>15</v>
          </cell>
          <cell r="S56">
            <v>3</v>
          </cell>
          <cell r="AK56">
            <v>25.820814715242665</v>
          </cell>
          <cell r="CD56">
            <v>0.25500771665902455</v>
          </cell>
          <cell r="CE56">
            <v>0.12864828780812043</v>
          </cell>
          <cell r="CG56">
            <v>8.4965659212532685E-2</v>
          </cell>
          <cell r="CH56">
            <v>4.6475337474796714E-2</v>
          </cell>
          <cell r="CI56">
            <v>0.27102835406350606</v>
          </cell>
          <cell r="CJ56">
            <v>4.060860780253671E-3</v>
          </cell>
          <cell r="CK56">
            <v>0.15212721187381684</v>
          </cell>
          <cell r="CL56">
            <v>4.5539722883117965E-2</v>
          </cell>
          <cell r="CN56">
            <v>0.29821255559010712</v>
          </cell>
          <cell r="CO56">
            <v>2.3890655750496568E-2</v>
          </cell>
          <cell r="CQ56">
            <v>0.10609560363006103</v>
          </cell>
          <cell r="CR56">
            <v>4.0302876107695569E-2</v>
          </cell>
          <cell r="CS56">
            <v>0.22787175593435258</v>
          </cell>
          <cell r="CT56">
            <v>1.6289533562243219E-2</v>
          </cell>
          <cell r="CU56">
            <v>0.11826779562696436</v>
          </cell>
          <cell r="CV56">
            <v>3.869086320816971E-2</v>
          </cell>
          <cell r="CX56">
            <v>0.27184157756607968</v>
          </cell>
          <cell r="CY56">
            <v>0.12333685012843502</v>
          </cell>
          <cell r="DA56">
            <v>0.11682995129080696</v>
          </cell>
          <cell r="DB56">
            <v>3.7148716618370062E-2</v>
          </cell>
          <cell r="DC56">
            <v>0.2569785101427508</v>
          </cell>
          <cell r="DD56">
            <v>3.0078513685029222E-2</v>
          </cell>
          <cell r="DE56">
            <v>0.16931183942135164</v>
          </cell>
          <cell r="DF56">
            <v>3.8690466644948671E-2</v>
          </cell>
          <cell r="DI56">
            <v>0.26314512369254711</v>
          </cell>
          <cell r="DJ56">
            <v>9.7490425191426214E-2</v>
          </cell>
          <cell r="DL56">
            <v>0.10122880513067616</v>
          </cell>
          <cell r="DM56">
            <v>3.9075058654439075E-2</v>
          </cell>
          <cell r="DN56">
            <v>0.24468918615892063</v>
          </cell>
          <cell r="DO56">
            <v>1.8610223205294943E-2</v>
          </cell>
          <cell r="DP56">
            <v>0.146608446329764</v>
          </cell>
          <cell r="DQ56">
            <v>3.9152731636931941E-2</v>
          </cell>
          <cell r="EJ56">
            <v>28.7</v>
          </cell>
          <cell r="EK56">
            <v>23.8</v>
          </cell>
          <cell r="EL56">
            <v>47.5</v>
          </cell>
        </row>
        <row r="57">
          <cell r="C57" t="str">
            <v>American Research Group</v>
          </cell>
          <cell r="E57" t="str">
            <v>New Hampshire</v>
          </cell>
          <cell r="F57" t="str">
            <v>B</v>
          </cell>
          <cell r="H57">
            <v>43857</v>
          </cell>
          <cell r="I57">
            <v>600</v>
          </cell>
          <cell r="J57" t="str">
            <v>lv</v>
          </cell>
          <cell r="K57">
            <v>13</v>
          </cell>
          <cell r="L57">
            <v>2</v>
          </cell>
          <cell r="M57">
            <v>0</v>
          </cell>
          <cell r="N57">
            <v>12</v>
          </cell>
          <cell r="O57">
            <v>7</v>
          </cell>
          <cell r="P57">
            <v>28</v>
          </cell>
          <cell r="Q57">
            <v>2</v>
          </cell>
          <cell r="R57">
            <v>11</v>
          </cell>
          <cell r="S57">
            <v>5</v>
          </cell>
          <cell r="AK57">
            <v>20.268292594139197</v>
          </cell>
          <cell r="CD57">
            <v>0.24598892855598625</v>
          </cell>
          <cell r="CE57">
            <v>8.6127161575958261E-2</v>
          </cell>
          <cell r="CG57">
            <v>6.7285473508859314E-2</v>
          </cell>
          <cell r="CH57">
            <v>3.3318772811275571E-2</v>
          </cell>
          <cell r="CI57">
            <v>0.33512963423754349</v>
          </cell>
          <cell r="CJ57">
            <v>9.3541313150455555E-3</v>
          </cell>
          <cell r="CK57">
            <v>7.3903951047539759E-2</v>
          </cell>
          <cell r="CL57">
            <v>0.10818123597841868</v>
          </cell>
          <cell r="CN57">
            <v>0.26080516524768349</v>
          </cell>
          <cell r="CO57">
            <v>9.6384116660945096E-2</v>
          </cell>
          <cell r="CQ57">
            <v>9.6026051518325037E-2</v>
          </cell>
          <cell r="CR57">
            <v>4.8586751067063963E-2</v>
          </cell>
          <cell r="CS57">
            <v>0.23477510450510722</v>
          </cell>
          <cell r="CT57">
            <v>2.5631472252530756E-2</v>
          </cell>
          <cell r="CU57">
            <v>0.14032481704087313</v>
          </cell>
          <cell r="CV57">
            <v>4.0998769962271635E-2</v>
          </cell>
          <cell r="CX57">
            <v>0.19264689143749211</v>
          </cell>
          <cell r="CY57">
            <v>9.6384116660945096E-2</v>
          </cell>
          <cell r="DA57">
            <v>9.2230098584224651E-2</v>
          </cell>
          <cell r="DB57">
            <v>3.7323763035423417E-2</v>
          </cell>
          <cell r="DC57">
            <v>0.26688619006240233</v>
          </cell>
          <cell r="DD57">
            <v>2.89922002099125E-2</v>
          </cell>
          <cell r="DE57">
            <v>0.14847249542959712</v>
          </cell>
          <cell r="DF57">
            <v>5.0473869448068261E-2</v>
          </cell>
          <cell r="DI57">
            <v>0.2253617859135128</v>
          </cell>
          <cell r="DJ57">
            <v>9.6763854490263479E-2</v>
          </cell>
          <cell r="DL57">
            <v>9.1085860213308542E-2</v>
          </cell>
          <cell r="DM57">
            <v>4.0661148635009269E-2</v>
          </cell>
          <cell r="DN57">
            <v>0.27533654625118609</v>
          </cell>
          <cell r="DO57">
            <v>2.5324918048066754E-2</v>
          </cell>
          <cell r="DP57">
            <v>0.13670550671392484</v>
          </cell>
          <cell r="DQ57">
            <v>5.876037973472828E-2</v>
          </cell>
          <cell r="EJ57">
            <v>16.7</v>
          </cell>
          <cell r="EK57">
            <v>27.8</v>
          </cell>
          <cell r="EL57">
            <v>55.5</v>
          </cell>
        </row>
        <row r="58">
          <cell r="C58" t="str">
            <v>Franklin &amp; Marshall College</v>
          </cell>
          <cell r="E58" t="str">
            <v>Pennsylvania</v>
          </cell>
          <cell r="F58" t="str">
            <v>B/C</v>
          </cell>
          <cell r="H58">
            <v>43856</v>
          </cell>
          <cell r="I58">
            <v>292</v>
          </cell>
          <cell r="J58" t="str">
            <v>rv</v>
          </cell>
          <cell r="K58">
            <v>22</v>
          </cell>
          <cell r="L58">
            <v>7</v>
          </cell>
          <cell r="M58">
            <v>0</v>
          </cell>
          <cell r="N58">
            <v>6</v>
          </cell>
          <cell r="O58">
            <v>5</v>
          </cell>
          <cell r="P58">
            <v>15</v>
          </cell>
          <cell r="Q58">
            <v>1</v>
          </cell>
          <cell r="R58">
            <v>14</v>
          </cell>
          <cell r="S58">
            <v>5</v>
          </cell>
          <cell r="AK58">
            <v>9.2180635515220359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0.1859857410183515</v>
          </cell>
          <cell r="CO58">
            <v>0.10448020335567847</v>
          </cell>
          <cell r="CQ58">
            <v>0.13666725895298432</v>
          </cell>
          <cell r="CR58">
            <v>0.10359050161409167</v>
          </cell>
          <cell r="CS58">
            <v>0.24029428411647388</v>
          </cell>
          <cell r="CT58">
            <v>2.3081638181413754E-2</v>
          </cell>
          <cell r="CU58">
            <v>0.16178283148965292</v>
          </cell>
          <cell r="CV58">
            <v>5.9329931949279678E-2</v>
          </cell>
          <cell r="CX58">
            <v>0.21063696875718954</v>
          </cell>
          <cell r="CY58">
            <v>0.10448020335567847</v>
          </cell>
          <cell r="DA58">
            <v>0.14491812565298862</v>
          </cell>
          <cell r="DB58">
            <v>7.0773659774656508E-2</v>
          </cell>
          <cell r="DC58">
            <v>0.29179667182513591</v>
          </cell>
          <cell r="DD58">
            <v>0.01</v>
          </cell>
          <cell r="DE58">
            <v>0.1514535893242426</v>
          </cell>
          <cell r="DF58">
            <v>3.8864660717388748E-2</v>
          </cell>
          <cell r="DI58">
            <v>0.18846303778177687</v>
          </cell>
          <cell r="DJ58">
            <v>9.7276291553125033E-2</v>
          </cell>
          <cell r="DL58">
            <v>0.13236536198519022</v>
          </cell>
          <cell r="DM58">
            <v>7.6078521405025412E-2</v>
          </cell>
          <cell r="DN58">
            <v>0.25569352059552836</v>
          </cell>
          <cell r="DO58">
            <v>1.3370386164783046E-2</v>
          </cell>
          <cell r="DP58">
            <v>0.14421654200569139</v>
          </cell>
          <cell r="DQ58">
            <v>4.2536338508879702E-2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Change Research</v>
          </cell>
          <cell r="E59" t="str">
            <v>Iowa</v>
          </cell>
          <cell r="F59" t="str">
            <v>C</v>
          </cell>
          <cell r="H59">
            <v>43856</v>
          </cell>
          <cell r="I59">
            <v>704</v>
          </cell>
          <cell r="J59" t="str">
            <v>lv</v>
          </cell>
          <cell r="K59">
            <v>22</v>
          </cell>
          <cell r="L59">
            <v>0</v>
          </cell>
          <cell r="M59">
            <v>0</v>
          </cell>
          <cell r="N59">
            <v>23</v>
          </cell>
          <cell r="O59">
            <v>0</v>
          </cell>
          <cell r="P59">
            <v>30</v>
          </cell>
          <cell r="Q59">
            <v>0</v>
          </cell>
          <cell r="R59">
            <v>20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0.25902881070077444</v>
          </cell>
          <cell r="CY59">
            <v>0.10355077073996501</v>
          </cell>
          <cell r="DA59">
            <v>9.5989413055303299E-2</v>
          </cell>
          <cell r="DB59">
            <v>4.3666137866717129E-2</v>
          </cell>
          <cell r="DC59">
            <v>0.24388662287137414</v>
          </cell>
          <cell r="DD59">
            <v>1.9297931311235486E-2</v>
          </cell>
          <cell r="DE59">
            <v>0.14585109181890252</v>
          </cell>
          <cell r="DF59">
            <v>3.8992133386424863E-2</v>
          </cell>
          <cell r="DI59">
            <v>0.25895714451527974</v>
          </cell>
          <cell r="DJ59">
            <v>0.10352212107460967</v>
          </cell>
          <cell r="DL59">
            <v>9.5962855410758136E-2</v>
          </cell>
          <cell r="DM59">
            <v>4.3654056640973452E-2</v>
          </cell>
          <cell r="DN59">
            <v>0.24381914611499678</v>
          </cell>
          <cell r="DO59">
            <v>1.9292592101588214E-2</v>
          </cell>
          <cell r="DP59">
            <v>0.14581073881194312</v>
          </cell>
          <cell r="DQ59">
            <v>3.898134532985098E-2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Change Research</v>
          </cell>
          <cell r="E60" t="str">
            <v>Iowa</v>
          </cell>
          <cell r="F60" t="str">
            <v>C</v>
          </cell>
          <cell r="H60">
            <v>43856</v>
          </cell>
          <cell r="I60">
            <v>704</v>
          </cell>
          <cell r="J60" t="str">
            <v>lv</v>
          </cell>
          <cell r="K60">
            <v>18</v>
          </cell>
          <cell r="L60">
            <v>0</v>
          </cell>
          <cell r="M60">
            <v>0</v>
          </cell>
          <cell r="N60">
            <v>19</v>
          </cell>
          <cell r="O60">
            <v>10</v>
          </cell>
          <cell r="P60">
            <v>27</v>
          </cell>
          <cell r="Q60">
            <v>4</v>
          </cell>
          <cell r="R60">
            <v>15</v>
          </cell>
          <cell r="S60">
            <v>4</v>
          </cell>
          <cell r="AK60">
            <v>10.259457918748184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0.25902881070077444</v>
          </cell>
          <cell r="CY60">
            <v>0.10355077073996501</v>
          </cell>
          <cell r="DA60">
            <v>9.5989413055303299E-2</v>
          </cell>
          <cell r="DB60">
            <v>4.3666137866717129E-2</v>
          </cell>
          <cell r="DC60">
            <v>0.24388662287137414</v>
          </cell>
          <cell r="DD60">
            <v>1.9297931311235486E-2</v>
          </cell>
          <cell r="DE60">
            <v>0.14585109181890252</v>
          </cell>
          <cell r="DF60">
            <v>3.8992133386424863E-2</v>
          </cell>
          <cell r="DI60">
            <v>0.25895714451527974</v>
          </cell>
          <cell r="DJ60">
            <v>0.10352212107460967</v>
          </cell>
          <cell r="DL60">
            <v>9.5962855410758136E-2</v>
          </cell>
          <cell r="DM60">
            <v>4.3654056640973452E-2</v>
          </cell>
          <cell r="DN60">
            <v>0.24381914611499678</v>
          </cell>
          <cell r="DO60">
            <v>1.9292592101588214E-2</v>
          </cell>
          <cell r="DP60">
            <v>0.14581073881194312</v>
          </cell>
          <cell r="DQ60">
            <v>3.898134532985098E-2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Morning Consult</v>
          </cell>
          <cell r="E61" t="str">
            <v>US</v>
          </cell>
          <cell r="F61" t="str">
            <v>B/C</v>
          </cell>
          <cell r="H61">
            <v>43856</v>
          </cell>
          <cell r="I61">
            <v>17836</v>
          </cell>
          <cell r="J61" t="str">
            <v>lv</v>
          </cell>
          <cell r="K61">
            <v>29</v>
          </cell>
          <cell r="L61">
            <v>12</v>
          </cell>
          <cell r="M61">
            <v>0</v>
          </cell>
          <cell r="N61">
            <v>7</v>
          </cell>
          <cell r="O61">
            <v>3</v>
          </cell>
          <cell r="P61">
            <v>23</v>
          </cell>
          <cell r="Q61">
            <v>3</v>
          </cell>
          <cell r="R61">
            <v>14</v>
          </cell>
          <cell r="S61">
            <v>5</v>
          </cell>
          <cell r="AK61">
            <v>0.43767148603033912</v>
          </cell>
        </row>
        <row r="62">
          <cell r="C62" t="str">
            <v>RKM Research and Communications Inc.</v>
          </cell>
          <cell r="E62" t="str">
            <v>New Hampshire</v>
          </cell>
          <cell r="F62" t="str">
            <v>A/B</v>
          </cell>
          <cell r="H62">
            <v>43856</v>
          </cell>
          <cell r="I62">
            <v>407</v>
          </cell>
          <cell r="J62" t="str">
            <v>lv</v>
          </cell>
          <cell r="K62">
            <v>21.6</v>
          </cell>
          <cell r="L62">
            <v>2.7</v>
          </cell>
          <cell r="M62">
            <v>0</v>
          </cell>
          <cell r="N62">
            <v>9.8000000000000007</v>
          </cell>
          <cell r="O62">
            <v>4.7</v>
          </cell>
          <cell r="P62">
            <v>28.5</v>
          </cell>
          <cell r="Q62">
            <v>0</v>
          </cell>
          <cell r="R62">
            <v>15.5</v>
          </cell>
          <cell r="S62">
            <v>0.7</v>
          </cell>
          <cell r="AK62">
            <v>2.7718442254913107</v>
          </cell>
        </row>
        <row r="63">
          <cell r="C63" t="str">
            <v>Emerson College</v>
          </cell>
          <cell r="E63" t="str">
            <v>Iowa</v>
          </cell>
          <cell r="F63" t="str">
            <v>B-</v>
          </cell>
          <cell r="H63">
            <v>43856</v>
          </cell>
          <cell r="I63">
            <v>450</v>
          </cell>
          <cell r="J63" t="str">
            <v>lv</v>
          </cell>
          <cell r="K63">
            <v>20.9</v>
          </cell>
          <cell r="L63">
            <v>0</v>
          </cell>
          <cell r="M63">
            <v>0</v>
          </cell>
          <cell r="N63">
            <v>10.3</v>
          </cell>
          <cell r="O63">
            <v>12.5</v>
          </cell>
          <cell r="P63">
            <v>29.8</v>
          </cell>
          <cell r="Q63">
            <v>5</v>
          </cell>
          <cell r="R63">
            <v>10.8</v>
          </cell>
          <cell r="S63">
            <v>4.9000000000000004</v>
          </cell>
          <cell r="AK63">
            <v>1.6691124799601564</v>
          </cell>
        </row>
        <row r="64">
          <cell r="C64" t="str">
            <v>Suffolk University</v>
          </cell>
          <cell r="E64" t="str">
            <v>Iowa</v>
          </cell>
          <cell r="F64" t="str">
            <v>A-</v>
          </cell>
          <cell r="H64">
            <v>43856</v>
          </cell>
          <cell r="I64">
            <v>500</v>
          </cell>
          <cell r="J64" t="str">
            <v>lv</v>
          </cell>
          <cell r="K64">
            <v>25.4</v>
          </cell>
          <cell r="L64">
            <v>0</v>
          </cell>
          <cell r="M64">
            <v>0</v>
          </cell>
          <cell r="N64">
            <v>17.600000000000001</v>
          </cell>
          <cell r="O64">
            <v>5.6</v>
          </cell>
          <cell r="P64">
            <v>18.600000000000001</v>
          </cell>
          <cell r="Q64">
            <v>2.2000000000000002</v>
          </cell>
          <cell r="R64">
            <v>13.2</v>
          </cell>
          <cell r="S64">
            <v>3</v>
          </cell>
          <cell r="AK64">
            <v>26.002175080276999</v>
          </cell>
        </row>
        <row r="65">
          <cell r="C65" t="str">
            <v>Tel Opinion Research</v>
          </cell>
          <cell r="E65" t="str">
            <v>Florida</v>
          </cell>
          <cell r="F65" t="str">
            <v>B/C</v>
          </cell>
          <cell r="H65">
            <v>43853</v>
          </cell>
          <cell r="I65">
            <v>600</v>
          </cell>
          <cell r="J65" t="str">
            <v>lv</v>
          </cell>
          <cell r="K65">
            <v>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21</v>
          </cell>
          <cell r="Q65">
            <v>0</v>
          </cell>
          <cell r="R65">
            <v>18</v>
          </cell>
          <cell r="S65">
            <v>0</v>
          </cell>
          <cell r="AK65">
            <v>0</v>
          </cell>
        </row>
        <row r="66">
          <cell r="C66" t="str">
            <v>Tel Opinion Research</v>
          </cell>
          <cell r="E66" t="str">
            <v>Florida</v>
          </cell>
          <cell r="F66" t="str">
            <v>B/C</v>
          </cell>
          <cell r="H66">
            <v>43853</v>
          </cell>
          <cell r="I66">
            <v>600</v>
          </cell>
          <cell r="J66" t="str">
            <v>lv</v>
          </cell>
          <cell r="K66">
            <v>29</v>
          </cell>
          <cell r="L66">
            <v>4</v>
          </cell>
          <cell r="M66">
            <v>0</v>
          </cell>
          <cell r="N66">
            <v>4</v>
          </cell>
          <cell r="O66">
            <v>4</v>
          </cell>
          <cell r="P66">
            <v>17</v>
          </cell>
          <cell r="Q66">
            <v>2</v>
          </cell>
          <cell r="R66">
            <v>12</v>
          </cell>
          <cell r="S66">
            <v>2</v>
          </cell>
          <cell r="AK66">
            <v>13.230187516669098</v>
          </cell>
        </row>
        <row r="67">
          <cell r="C67" t="str">
            <v>Morningside College</v>
          </cell>
          <cell r="E67" t="str">
            <v>Iowa</v>
          </cell>
          <cell r="F67">
            <v>0</v>
          </cell>
          <cell r="H67">
            <v>43853</v>
          </cell>
          <cell r="I67">
            <v>253</v>
          </cell>
          <cell r="J67" t="str">
            <v>lv</v>
          </cell>
          <cell r="K67">
            <v>19</v>
          </cell>
          <cell r="L67">
            <v>1</v>
          </cell>
          <cell r="M67">
            <v>0</v>
          </cell>
          <cell r="N67">
            <v>18</v>
          </cell>
          <cell r="O67">
            <v>12</v>
          </cell>
          <cell r="P67">
            <v>15</v>
          </cell>
          <cell r="Q67">
            <v>6</v>
          </cell>
          <cell r="R67">
            <v>15</v>
          </cell>
          <cell r="S67">
            <v>4</v>
          </cell>
          <cell r="AK67">
            <v>6.6505232625981821</v>
          </cell>
        </row>
        <row r="68">
          <cell r="C68" t="str">
            <v>Echelon Insights</v>
          </cell>
          <cell r="E68" t="str">
            <v>US</v>
          </cell>
          <cell r="F68">
            <v>0</v>
          </cell>
          <cell r="H68">
            <v>43853</v>
          </cell>
          <cell r="I68">
            <v>474</v>
          </cell>
          <cell r="J68" t="str">
            <v>lv</v>
          </cell>
          <cell r="K68">
            <v>56</v>
          </cell>
          <cell r="L68">
            <v>0</v>
          </cell>
          <cell r="M68">
            <v>0</v>
          </cell>
          <cell r="N68">
            <v>32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Echelon Insights</v>
          </cell>
          <cell r="E69" t="str">
            <v>US</v>
          </cell>
          <cell r="F69">
            <v>0</v>
          </cell>
          <cell r="H69">
            <v>43853</v>
          </cell>
          <cell r="I69">
            <v>474</v>
          </cell>
          <cell r="J69" t="str">
            <v>lv</v>
          </cell>
          <cell r="K69">
            <v>54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38</v>
          </cell>
          <cell r="Q69">
            <v>0</v>
          </cell>
          <cell r="R69">
            <v>0</v>
          </cell>
          <cell r="S69">
            <v>0</v>
          </cell>
          <cell r="AK69">
            <v>0</v>
          </cell>
        </row>
        <row r="70">
          <cell r="C70" t="str">
            <v>Echelon Insights</v>
          </cell>
          <cell r="E70" t="str">
            <v>US</v>
          </cell>
          <cell r="F70">
            <v>0</v>
          </cell>
          <cell r="H70">
            <v>43853</v>
          </cell>
          <cell r="I70">
            <v>474</v>
          </cell>
          <cell r="J70" t="str">
            <v>lv</v>
          </cell>
          <cell r="K70">
            <v>48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43</v>
          </cell>
          <cell r="S70">
            <v>0</v>
          </cell>
          <cell r="AK70">
            <v>0</v>
          </cell>
        </row>
        <row r="71">
          <cell r="C71" t="str">
            <v>Echelon Insights</v>
          </cell>
          <cell r="E71" t="str">
            <v>US</v>
          </cell>
          <cell r="F71">
            <v>0</v>
          </cell>
          <cell r="H71">
            <v>43853</v>
          </cell>
          <cell r="I71">
            <v>474</v>
          </cell>
          <cell r="J71" t="str">
            <v>lv</v>
          </cell>
          <cell r="K71">
            <v>26</v>
          </cell>
          <cell r="L71">
            <v>13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2</v>
          </cell>
          <cell r="R71">
            <v>10</v>
          </cell>
          <cell r="S71">
            <v>3</v>
          </cell>
          <cell r="AK71">
            <v>8.693312567934683</v>
          </cell>
        </row>
        <row r="72">
          <cell r="C72" t="str">
            <v>YouGov</v>
          </cell>
          <cell r="E72" t="str">
            <v>Iowa</v>
          </cell>
          <cell r="F72" t="str">
            <v>B-</v>
          </cell>
          <cell r="H72">
            <v>43853</v>
          </cell>
          <cell r="I72">
            <v>1356</v>
          </cell>
          <cell r="J72" t="str">
            <v>lv</v>
          </cell>
          <cell r="K72">
            <v>25</v>
          </cell>
          <cell r="L72">
            <v>0</v>
          </cell>
          <cell r="M72">
            <v>0</v>
          </cell>
          <cell r="N72">
            <v>22</v>
          </cell>
          <cell r="O72">
            <v>7</v>
          </cell>
          <cell r="P72">
            <v>26</v>
          </cell>
          <cell r="Q72">
            <v>1</v>
          </cell>
          <cell r="R72">
            <v>15</v>
          </cell>
          <cell r="S72">
            <v>1</v>
          </cell>
          <cell r="AK72">
            <v>18.486738155284677</v>
          </cell>
        </row>
        <row r="73">
          <cell r="C73" t="str">
            <v>Marist College</v>
          </cell>
          <cell r="E73" t="str">
            <v>New Hampshire</v>
          </cell>
          <cell r="F73" t="str">
            <v>A+</v>
          </cell>
          <cell r="H73">
            <v>43853</v>
          </cell>
          <cell r="I73">
            <v>1077</v>
          </cell>
          <cell r="J73" t="str">
            <v>rv</v>
          </cell>
          <cell r="K73">
            <v>14</v>
          </cell>
          <cell r="L73">
            <v>0</v>
          </cell>
          <cell r="M73">
            <v>0</v>
          </cell>
          <cell r="N73">
            <v>17</v>
          </cell>
          <cell r="O73">
            <v>10</v>
          </cell>
          <cell r="P73">
            <v>22</v>
          </cell>
          <cell r="Q73">
            <v>3</v>
          </cell>
          <cell r="R73">
            <v>12</v>
          </cell>
          <cell r="S73">
            <v>5</v>
          </cell>
          <cell r="AK73">
            <v>0</v>
          </cell>
        </row>
        <row r="74">
          <cell r="C74" t="str">
            <v>Marist College</v>
          </cell>
          <cell r="E74" t="str">
            <v>New Hampshire</v>
          </cell>
          <cell r="F74" t="str">
            <v>A+</v>
          </cell>
          <cell r="H74">
            <v>43853</v>
          </cell>
          <cell r="I74">
            <v>697</v>
          </cell>
          <cell r="J74" t="str">
            <v>lv</v>
          </cell>
          <cell r="K74">
            <v>15</v>
          </cell>
          <cell r="L74">
            <v>0</v>
          </cell>
          <cell r="M74">
            <v>0</v>
          </cell>
          <cell r="N74">
            <v>17</v>
          </cell>
          <cell r="O74">
            <v>10</v>
          </cell>
          <cell r="P74">
            <v>22</v>
          </cell>
          <cell r="Q74">
            <v>3</v>
          </cell>
          <cell r="R74">
            <v>13</v>
          </cell>
          <cell r="S74">
            <v>5</v>
          </cell>
          <cell r="AK74">
            <v>43.613122540469057</v>
          </cell>
        </row>
        <row r="75">
          <cell r="C75" t="str">
            <v>University of New Hampshire</v>
          </cell>
          <cell r="E75" t="str">
            <v>New Hampshire</v>
          </cell>
          <cell r="F75" t="str">
            <v>B</v>
          </cell>
          <cell r="H75">
            <v>43853</v>
          </cell>
          <cell r="I75">
            <v>516</v>
          </cell>
          <cell r="J75" t="str">
            <v>lv</v>
          </cell>
          <cell r="K75">
            <v>16</v>
          </cell>
          <cell r="L75">
            <v>1</v>
          </cell>
          <cell r="M75">
            <v>0</v>
          </cell>
          <cell r="N75">
            <v>15</v>
          </cell>
          <cell r="O75">
            <v>6</v>
          </cell>
          <cell r="P75">
            <v>25</v>
          </cell>
          <cell r="Q75">
            <v>2</v>
          </cell>
          <cell r="R75">
            <v>12</v>
          </cell>
          <cell r="S75">
            <v>5</v>
          </cell>
          <cell r="AK75">
            <v>15.616521616348669</v>
          </cell>
        </row>
        <row r="76">
          <cell r="C76" t="str">
            <v>ABC News/Washington Post</v>
          </cell>
          <cell r="E76" t="str">
            <v>US</v>
          </cell>
          <cell r="F76" t="str">
            <v>A+</v>
          </cell>
          <cell r="H76">
            <v>43853</v>
          </cell>
          <cell r="I76">
            <v>276</v>
          </cell>
          <cell r="J76" t="str">
            <v>lv</v>
          </cell>
          <cell r="K76">
            <v>34</v>
          </cell>
          <cell r="L76">
            <v>7</v>
          </cell>
          <cell r="M76">
            <v>0</v>
          </cell>
          <cell r="N76">
            <v>4</v>
          </cell>
          <cell r="O76">
            <v>4</v>
          </cell>
          <cell r="P76">
            <v>22</v>
          </cell>
          <cell r="Q76">
            <v>1</v>
          </cell>
          <cell r="R76">
            <v>14</v>
          </cell>
          <cell r="S76">
            <v>6</v>
          </cell>
          <cell r="AK76">
            <v>26.501901478052424</v>
          </cell>
        </row>
        <row r="77">
          <cell r="C77" t="str">
            <v>ABC News/Washington Post</v>
          </cell>
          <cell r="E77" t="str">
            <v>US</v>
          </cell>
          <cell r="F77" t="str">
            <v>A+</v>
          </cell>
          <cell r="H77">
            <v>43853</v>
          </cell>
          <cell r="I77">
            <v>349</v>
          </cell>
          <cell r="J77" t="str">
            <v>rv</v>
          </cell>
          <cell r="K77">
            <v>32</v>
          </cell>
          <cell r="L77">
            <v>8</v>
          </cell>
          <cell r="M77">
            <v>0</v>
          </cell>
          <cell r="N77">
            <v>5</v>
          </cell>
          <cell r="O77">
            <v>3</v>
          </cell>
          <cell r="P77">
            <v>23</v>
          </cell>
          <cell r="Q77">
            <v>0</v>
          </cell>
          <cell r="R77">
            <v>12</v>
          </cell>
          <cell r="S77">
            <v>7</v>
          </cell>
          <cell r="AK77">
            <v>0</v>
          </cell>
        </row>
        <row r="78">
          <cell r="C78" t="str">
            <v>ABC News/Washington Post</v>
          </cell>
          <cell r="E78" t="str">
            <v>US</v>
          </cell>
          <cell r="F78" t="str">
            <v>A+</v>
          </cell>
          <cell r="H78">
            <v>43853</v>
          </cell>
          <cell r="I78">
            <v>388</v>
          </cell>
          <cell r="J78" t="str">
            <v>a</v>
          </cell>
          <cell r="K78">
            <v>28</v>
          </cell>
          <cell r="L78">
            <v>8</v>
          </cell>
          <cell r="M78">
            <v>0</v>
          </cell>
          <cell r="N78">
            <v>5</v>
          </cell>
          <cell r="O78">
            <v>3</v>
          </cell>
          <cell r="P78">
            <v>24</v>
          </cell>
          <cell r="Q78">
            <v>0</v>
          </cell>
          <cell r="R78">
            <v>11</v>
          </cell>
          <cell r="S78">
            <v>7</v>
          </cell>
          <cell r="AK78">
            <v>0</v>
          </cell>
        </row>
        <row r="79">
          <cell r="C79" t="str">
            <v>Remington Research Group</v>
          </cell>
          <cell r="E79" t="str">
            <v>Missouri</v>
          </cell>
          <cell r="F79" t="str">
            <v>C-</v>
          </cell>
          <cell r="H79">
            <v>43853</v>
          </cell>
          <cell r="I79">
            <v>1460</v>
          </cell>
          <cell r="J79" t="str">
            <v>lv</v>
          </cell>
          <cell r="K79">
            <v>39</v>
          </cell>
          <cell r="L79">
            <v>14</v>
          </cell>
          <cell r="M79">
            <v>0</v>
          </cell>
          <cell r="N79">
            <v>6</v>
          </cell>
          <cell r="O79">
            <v>8</v>
          </cell>
          <cell r="P79">
            <v>7</v>
          </cell>
          <cell r="Q79">
            <v>1</v>
          </cell>
          <cell r="R79">
            <v>9</v>
          </cell>
          <cell r="S79">
            <v>2</v>
          </cell>
          <cell r="AK79">
            <v>10.548410839852304</v>
          </cell>
        </row>
        <row r="80">
          <cell r="C80" t="str">
            <v>Siena College/New York Times Upshot</v>
          </cell>
          <cell r="E80" t="str">
            <v>Iowa</v>
          </cell>
          <cell r="F80" t="str">
            <v>A+</v>
          </cell>
          <cell r="H80">
            <v>43853</v>
          </cell>
          <cell r="I80">
            <v>584</v>
          </cell>
          <cell r="J80" t="str">
            <v>lv</v>
          </cell>
          <cell r="K80">
            <v>23</v>
          </cell>
          <cell r="L80">
            <v>0</v>
          </cell>
          <cell r="M80">
            <v>0</v>
          </cell>
          <cell r="N80">
            <v>23</v>
          </cell>
          <cell r="O80">
            <v>0</v>
          </cell>
          <cell r="P80">
            <v>30</v>
          </cell>
          <cell r="Q80">
            <v>0</v>
          </cell>
          <cell r="R80">
            <v>19</v>
          </cell>
          <cell r="S80">
            <v>0</v>
          </cell>
          <cell r="AK80">
            <v>0</v>
          </cell>
        </row>
        <row r="81">
          <cell r="C81" t="str">
            <v>Siena College/New York Times Upshot</v>
          </cell>
          <cell r="E81" t="str">
            <v>Iowa</v>
          </cell>
          <cell r="F81" t="str">
            <v>A+</v>
          </cell>
          <cell r="H81">
            <v>43853</v>
          </cell>
          <cell r="I81">
            <v>584</v>
          </cell>
          <cell r="J81" t="str">
            <v>lv</v>
          </cell>
          <cell r="K81">
            <v>17</v>
          </cell>
          <cell r="L81">
            <v>1</v>
          </cell>
          <cell r="M81">
            <v>0</v>
          </cell>
          <cell r="N81">
            <v>18</v>
          </cell>
          <cell r="O81">
            <v>8</v>
          </cell>
          <cell r="P81">
            <v>25</v>
          </cell>
          <cell r="Q81">
            <v>3</v>
          </cell>
          <cell r="R81">
            <v>15</v>
          </cell>
          <cell r="S81">
            <v>3</v>
          </cell>
          <cell r="AK81">
            <v>41.332062323688142</v>
          </cell>
        </row>
        <row r="82">
          <cell r="C82" t="str">
            <v>Emerson College</v>
          </cell>
          <cell r="E82" t="str">
            <v>US</v>
          </cell>
          <cell r="F82" t="str">
            <v>B-</v>
          </cell>
          <cell r="H82">
            <v>43853</v>
          </cell>
          <cell r="I82">
            <v>497</v>
          </cell>
          <cell r="J82" t="str">
            <v>lv</v>
          </cell>
          <cell r="K82">
            <v>30</v>
          </cell>
          <cell r="L82">
            <v>7.4</v>
          </cell>
          <cell r="M82">
            <v>0</v>
          </cell>
          <cell r="N82">
            <v>5.5</v>
          </cell>
          <cell r="O82">
            <v>3.5</v>
          </cell>
          <cell r="P82">
            <v>27.3</v>
          </cell>
          <cell r="Q82">
            <v>1.3</v>
          </cell>
          <cell r="R82">
            <v>12.8</v>
          </cell>
          <cell r="S82">
            <v>7.7</v>
          </cell>
          <cell r="AK82">
            <v>13.595355981283298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43853</v>
          </cell>
          <cell r="I83">
            <v>545</v>
          </cell>
          <cell r="J83" t="str">
            <v>rv</v>
          </cell>
          <cell r="K83">
            <v>24.1</v>
          </cell>
          <cell r="L83">
            <v>9.8000000000000007</v>
          </cell>
          <cell r="M83">
            <v>0</v>
          </cell>
          <cell r="N83">
            <v>6.6</v>
          </cell>
          <cell r="O83">
            <v>3.4</v>
          </cell>
          <cell r="P83">
            <v>19.899999999999999</v>
          </cell>
          <cell r="Q83">
            <v>1.7</v>
          </cell>
          <cell r="R83">
            <v>11.8</v>
          </cell>
          <cell r="S83">
            <v>3.3</v>
          </cell>
          <cell r="AK83">
            <v>0.48315186464831789</v>
          </cell>
        </row>
        <row r="84">
          <cell r="C84" t="str">
            <v>Harris Insights &amp; Analytics</v>
          </cell>
          <cell r="E84" t="str">
            <v>US</v>
          </cell>
          <cell r="F84" t="str">
            <v>C+</v>
          </cell>
          <cell r="H84">
            <v>43852</v>
          </cell>
          <cell r="I84">
            <v>878</v>
          </cell>
          <cell r="J84" t="str">
            <v>rv</v>
          </cell>
          <cell r="K84">
            <v>29</v>
          </cell>
          <cell r="L84">
            <v>11</v>
          </cell>
          <cell r="M84">
            <v>0</v>
          </cell>
          <cell r="N84">
            <v>5</v>
          </cell>
          <cell r="O84">
            <v>2</v>
          </cell>
          <cell r="P84">
            <v>17</v>
          </cell>
          <cell r="Q84">
            <v>4</v>
          </cell>
          <cell r="R84">
            <v>9</v>
          </cell>
          <cell r="S84">
            <v>4</v>
          </cell>
          <cell r="AK84">
            <v>1.5215167562878649</v>
          </cell>
        </row>
        <row r="85">
          <cell r="C85" t="str">
            <v>Suffolk University</v>
          </cell>
          <cell r="E85" t="str">
            <v>Utah</v>
          </cell>
          <cell r="F85" t="str">
            <v>A-</v>
          </cell>
          <cell r="H85">
            <v>43852</v>
          </cell>
          <cell r="I85">
            <v>132</v>
          </cell>
          <cell r="J85" t="str">
            <v>lv</v>
          </cell>
          <cell r="K85">
            <v>12.12</v>
          </cell>
          <cell r="L85">
            <v>9.85</v>
          </cell>
          <cell r="M85">
            <v>0</v>
          </cell>
          <cell r="N85">
            <v>4.55</v>
          </cell>
          <cell r="O85">
            <v>3.03</v>
          </cell>
          <cell r="P85">
            <v>26.52</v>
          </cell>
          <cell r="Q85">
            <v>0.76</v>
          </cell>
          <cell r="R85">
            <v>14.39</v>
          </cell>
          <cell r="S85">
            <v>4.55</v>
          </cell>
          <cell r="AK85">
            <v>11.889246029184457</v>
          </cell>
        </row>
        <row r="86">
          <cell r="C86" t="str">
            <v>Fox News/Beacon Research/Shaw &amp; Co. Research</v>
          </cell>
          <cell r="E86" t="str">
            <v>US</v>
          </cell>
          <cell r="F86" t="str">
            <v>A-</v>
          </cell>
          <cell r="H86">
            <v>43852</v>
          </cell>
          <cell r="I86">
            <v>495</v>
          </cell>
          <cell r="J86" t="str">
            <v>lv</v>
          </cell>
          <cell r="K86">
            <v>26</v>
          </cell>
          <cell r="L86">
            <v>10</v>
          </cell>
          <cell r="M86">
            <v>0</v>
          </cell>
          <cell r="N86">
            <v>7</v>
          </cell>
          <cell r="O86">
            <v>3</v>
          </cell>
          <cell r="P86">
            <v>23</v>
          </cell>
          <cell r="Q86">
            <v>3</v>
          </cell>
          <cell r="R86">
            <v>14</v>
          </cell>
          <cell r="S86">
            <v>5</v>
          </cell>
          <cell r="AK86">
            <v>24.190352466753581</v>
          </cell>
        </row>
        <row r="87">
          <cell r="C87" t="str">
            <v>Civiqs</v>
          </cell>
          <cell r="E87" t="str">
            <v>Iowa</v>
          </cell>
          <cell r="F87">
            <v>0</v>
          </cell>
          <cell r="H87">
            <v>43851</v>
          </cell>
          <cell r="I87">
            <v>590</v>
          </cell>
          <cell r="J87" t="str">
            <v>lv</v>
          </cell>
          <cell r="K87">
            <v>17</v>
          </cell>
          <cell r="L87">
            <v>0</v>
          </cell>
          <cell r="M87">
            <v>0</v>
          </cell>
          <cell r="N87">
            <v>19</v>
          </cell>
          <cell r="O87">
            <v>6</v>
          </cell>
          <cell r="P87">
            <v>24</v>
          </cell>
          <cell r="Q87">
            <v>3</v>
          </cell>
          <cell r="R87">
            <v>19</v>
          </cell>
          <cell r="S87">
            <v>5</v>
          </cell>
          <cell r="AK87">
            <v>0.31758192702378368</v>
          </cell>
        </row>
        <row r="88">
          <cell r="C88" t="str">
            <v>Data for Progress</v>
          </cell>
          <cell r="E88" t="str">
            <v>Texas</v>
          </cell>
          <cell r="F88" t="str">
            <v>B/C</v>
          </cell>
          <cell r="H88">
            <v>43851</v>
          </cell>
          <cell r="I88">
            <v>684</v>
          </cell>
          <cell r="J88" t="str">
            <v>lv</v>
          </cell>
          <cell r="K88">
            <v>26</v>
          </cell>
          <cell r="L88">
            <v>7</v>
          </cell>
          <cell r="M88">
            <v>0</v>
          </cell>
          <cell r="N88">
            <v>10</v>
          </cell>
          <cell r="O88">
            <v>4</v>
          </cell>
          <cell r="P88">
            <v>20</v>
          </cell>
          <cell r="Q88">
            <v>2</v>
          </cell>
          <cell r="R88">
            <v>14</v>
          </cell>
          <cell r="S88">
            <v>3</v>
          </cell>
          <cell r="AK88">
            <v>12.666143167674772</v>
          </cell>
        </row>
        <row r="89">
          <cell r="C89" t="str">
            <v>University of California, Berkeley</v>
          </cell>
          <cell r="E89" t="str">
            <v>California</v>
          </cell>
          <cell r="F89" t="str">
            <v>B/C</v>
          </cell>
          <cell r="H89">
            <v>43851</v>
          </cell>
          <cell r="I89">
            <v>2895</v>
          </cell>
          <cell r="J89" t="str">
            <v>lv</v>
          </cell>
          <cell r="K89">
            <v>15</v>
          </cell>
          <cell r="L89">
            <v>6</v>
          </cell>
          <cell r="M89">
            <v>0.8</v>
          </cell>
          <cell r="N89">
            <v>7.2</v>
          </cell>
          <cell r="O89">
            <v>4.9000000000000004</v>
          </cell>
          <cell r="P89">
            <v>26.3</v>
          </cell>
          <cell r="Q89">
            <v>1.8</v>
          </cell>
          <cell r="R89">
            <v>19.600000000000001</v>
          </cell>
          <cell r="S89">
            <v>3.9</v>
          </cell>
          <cell r="AK89">
            <v>23.706867994534267</v>
          </cell>
        </row>
        <row r="90">
          <cell r="C90" t="str">
            <v>MassINC Polling Group</v>
          </cell>
          <cell r="E90" t="str">
            <v>New Hampshire</v>
          </cell>
          <cell r="F90" t="str">
            <v>A/B</v>
          </cell>
          <cell r="H90">
            <v>43851</v>
          </cell>
          <cell r="I90">
            <v>426</v>
          </cell>
          <cell r="J90" t="str">
            <v>lv</v>
          </cell>
          <cell r="K90">
            <v>14</v>
          </cell>
          <cell r="L90">
            <v>1</v>
          </cell>
          <cell r="M90">
            <v>0</v>
          </cell>
          <cell r="N90">
            <v>17</v>
          </cell>
          <cell r="O90">
            <v>6</v>
          </cell>
          <cell r="P90">
            <v>29</v>
          </cell>
          <cell r="Q90">
            <v>2</v>
          </cell>
          <cell r="R90">
            <v>13</v>
          </cell>
          <cell r="S90">
            <v>5</v>
          </cell>
          <cell r="AK90">
            <v>19.350920138898733</v>
          </cell>
        </row>
        <row r="91">
          <cell r="C91" t="str">
            <v>YouGov</v>
          </cell>
          <cell r="E91" t="str">
            <v>US</v>
          </cell>
          <cell r="F91" t="str">
            <v>B-</v>
          </cell>
          <cell r="H91">
            <v>43851</v>
          </cell>
          <cell r="I91">
            <v>470</v>
          </cell>
          <cell r="J91" t="str">
            <v>lv</v>
          </cell>
          <cell r="K91">
            <v>28</v>
          </cell>
          <cell r="L91">
            <v>6</v>
          </cell>
          <cell r="M91">
            <v>0</v>
          </cell>
          <cell r="N91">
            <v>8</v>
          </cell>
          <cell r="O91">
            <v>4</v>
          </cell>
          <cell r="P91">
            <v>18</v>
          </cell>
          <cell r="Q91">
            <v>2</v>
          </cell>
          <cell r="R91">
            <v>21</v>
          </cell>
          <cell r="S91">
            <v>3</v>
          </cell>
          <cell r="AK91">
            <v>0.46451397608631123</v>
          </cell>
        </row>
        <row r="92">
          <cell r="C92" t="str">
            <v>Monmouth University</v>
          </cell>
          <cell r="E92" t="str">
            <v>US</v>
          </cell>
          <cell r="F92" t="str">
            <v>A+</v>
          </cell>
          <cell r="H92">
            <v>43850</v>
          </cell>
          <cell r="I92">
            <v>372</v>
          </cell>
          <cell r="J92" t="str">
            <v>rv</v>
          </cell>
          <cell r="K92">
            <v>30</v>
          </cell>
          <cell r="L92">
            <v>9</v>
          </cell>
          <cell r="M92">
            <v>0</v>
          </cell>
          <cell r="N92">
            <v>6</v>
          </cell>
          <cell r="O92">
            <v>5</v>
          </cell>
          <cell r="P92">
            <v>23</v>
          </cell>
          <cell r="Q92">
            <v>1</v>
          </cell>
          <cell r="R92">
            <v>14</v>
          </cell>
          <cell r="S92">
            <v>3</v>
          </cell>
          <cell r="AK92">
            <v>26.130925588158927</v>
          </cell>
        </row>
        <row r="93">
          <cell r="C93" t="str">
            <v>Baldwin Wallace University/Oakland University/Ohio Northern University</v>
          </cell>
          <cell r="E93" t="str">
            <v>Wisconsin</v>
          </cell>
          <cell r="F93">
            <v>0</v>
          </cell>
          <cell r="H93">
            <v>43850</v>
          </cell>
          <cell r="I93">
            <v>464</v>
          </cell>
          <cell r="J93" t="str">
            <v>rv</v>
          </cell>
          <cell r="K93">
            <v>21.8</v>
          </cell>
          <cell r="L93">
            <v>8.4</v>
          </cell>
          <cell r="M93">
            <v>0</v>
          </cell>
          <cell r="N93">
            <v>7.7</v>
          </cell>
          <cell r="O93">
            <v>3</v>
          </cell>
          <cell r="P93">
            <v>28.4</v>
          </cell>
          <cell r="Q93">
            <v>0.3</v>
          </cell>
          <cell r="R93">
            <v>14.7</v>
          </cell>
          <cell r="S93">
            <v>2.2000000000000002</v>
          </cell>
          <cell r="AK93">
            <v>6.4512139149188439</v>
          </cell>
        </row>
        <row r="94">
          <cell r="C94" t="str">
            <v>Baldwin Wallace University/Oakland University/Ohio Northern University</v>
          </cell>
          <cell r="E94" t="str">
            <v>Michigan</v>
          </cell>
          <cell r="F94">
            <v>0</v>
          </cell>
          <cell r="H94">
            <v>43850</v>
          </cell>
          <cell r="I94">
            <v>477</v>
          </cell>
          <cell r="J94" t="str">
            <v>rv</v>
          </cell>
          <cell r="K94">
            <v>27</v>
          </cell>
          <cell r="L94">
            <v>9.1</v>
          </cell>
          <cell r="M94">
            <v>0</v>
          </cell>
          <cell r="N94">
            <v>6.3</v>
          </cell>
          <cell r="O94">
            <v>1.9</v>
          </cell>
          <cell r="P94">
            <v>21.6</v>
          </cell>
          <cell r="Q94">
            <v>1.7</v>
          </cell>
          <cell r="R94">
            <v>13.6</v>
          </cell>
          <cell r="S94">
            <v>3.5</v>
          </cell>
          <cell r="AK94">
            <v>6.5156922304056559</v>
          </cell>
        </row>
        <row r="95">
          <cell r="C95" t="str">
            <v>Baldwin Wallace University/Oakland University/Ohio Northern University</v>
          </cell>
          <cell r="E95" t="str">
            <v>Pennsylvania</v>
          </cell>
          <cell r="F95">
            <v>0</v>
          </cell>
          <cell r="H95">
            <v>43850</v>
          </cell>
          <cell r="I95">
            <v>502</v>
          </cell>
          <cell r="J95" t="str">
            <v>rv</v>
          </cell>
          <cell r="K95">
            <v>31.3</v>
          </cell>
          <cell r="L95">
            <v>9.1</v>
          </cell>
          <cell r="M95">
            <v>0</v>
          </cell>
          <cell r="N95">
            <v>6.5</v>
          </cell>
          <cell r="O95">
            <v>2.5</v>
          </cell>
          <cell r="P95">
            <v>20.5</v>
          </cell>
          <cell r="Q95">
            <v>1</v>
          </cell>
          <cell r="R95">
            <v>11.5</v>
          </cell>
          <cell r="S95">
            <v>2.5</v>
          </cell>
          <cell r="AK95">
            <v>6.6366094291725348</v>
          </cell>
        </row>
        <row r="96">
          <cell r="C96" t="str">
            <v>Baldwin Wallace University/Oakland University/Ohio Northern University</v>
          </cell>
          <cell r="E96" t="str">
            <v>Ohio</v>
          </cell>
          <cell r="F96">
            <v>0</v>
          </cell>
          <cell r="H96">
            <v>43850</v>
          </cell>
          <cell r="I96">
            <v>428</v>
          </cell>
          <cell r="J96" t="str">
            <v>rv</v>
          </cell>
          <cell r="K96">
            <v>32.1</v>
          </cell>
          <cell r="L96">
            <v>10.1</v>
          </cell>
          <cell r="M96">
            <v>0</v>
          </cell>
          <cell r="N96">
            <v>6.1</v>
          </cell>
          <cell r="O96">
            <v>1.5</v>
          </cell>
          <cell r="P96">
            <v>20.8</v>
          </cell>
          <cell r="Q96">
            <v>2.2000000000000002</v>
          </cell>
          <cell r="R96">
            <v>10.7</v>
          </cell>
          <cell r="S96">
            <v>2.1</v>
          </cell>
          <cell r="AK96">
            <v>6.266306800762746</v>
          </cell>
        </row>
        <row r="97">
          <cell r="C97" t="str">
            <v>Pew Research Center</v>
          </cell>
          <cell r="E97" t="str">
            <v>US</v>
          </cell>
          <cell r="F97" t="str">
            <v>B/C</v>
          </cell>
          <cell r="H97">
            <v>43849</v>
          </cell>
          <cell r="I97">
            <v>5861</v>
          </cell>
          <cell r="J97" t="str">
            <v>rv</v>
          </cell>
          <cell r="K97">
            <v>26</v>
          </cell>
          <cell r="L97">
            <v>5</v>
          </cell>
          <cell r="M97">
            <v>1</v>
          </cell>
          <cell r="N97">
            <v>7</v>
          </cell>
          <cell r="O97">
            <v>2</v>
          </cell>
          <cell r="P97">
            <v>21</v>
          </cell>
          <cell r="Q97">
            <v>1</v>
          </cell>
          <cell r="R97">
            <v>16</v>
          </cell>
          <cell r="S97">
            <v>3</v>
          </cell>
          <cell r="AK97">
            <v>25.180869754100925</v>
          </cell>
        </row>
        <row r="98">
          <cell r="C98" t="str">
            <v>Texas Lyceum</v>
          </cell>
          <cell r="E98" t="str">
            <v>Texas</v>
          </cell>
          <cell r="F98">
            <v>0</v>
          </cell>
          <cell r="H98">
            <v>43849</v>
          </cell>
          <cell r="I98">
            <v>401</v>
          </cell>
          <cell r="J98" t="str">
            <v>lv</v>
          </cell>
          <cell r="K98">
            <v>28</v>
          </cell>
          <cell r="L98">
            <v>9</v>
          </cell>
          <cell r="M98">
            <v>1</v>
          </cell>
          <cell r="N98">
            <v>6</v>
          </cell>
          <cell r="O98">
            <v>4</v>
          </cell>
          <cell r="P98">
            <v>26</v>
          </cell>
          <cell r="Q98">
            <v>2</v>
          </cell>
          <cell r="R98">
            <v>13</v>
          </cell>
          <cell r="S98">
            <v>0</v>
          </cell>
          <cell r="AK98">
            <v>7.1609498450729037</v>
          </cell>
        </row>
        <row r="99">
          <cell r="C99" t="str">
            <v>Civis Analytics</v>
          </cell>
          <cell r="E99" t="str">
            <v>New York</v>
          </cell>
          <cell r="F99">
            <v>0</v>
          </cell>
          <cell r="H99">
            <v>43849</v>
          </cell>
          <cell r="I99">
            <v>845</v>
          </cell>
          <cell r="J99" t="str">
            <v>lv</v>
          </cell>
          <cell r="K99">
            <v>30</v>
          </cell>
          <cell r="L99">
            <v>17</v>
          </cell>
          <cell r="M99">
            <v>0</v>
          </cell>
          <cell r="N99">
            <v>7</v>
          </cell>
          <cell r="O99">
            <v>2</v>
          </cell>
          <cell r="P99">
            <v>17</v>
          </cell>
          <cell r="Q99">
            <v>4</v>
          </cell>
          <cell r="R99">
            <v>14</v>
          </cell>
          <cell r="S99">
            <v>4</v>
          </cell>
          <cell r="AK99">
            <v>9.2465218224234125</v>
          </cell>
        </row>
        <row r="100">
          <cell r="C100" t="str">
            <v>SSRS</v>
          </cell>
          <cell r="E100" t="str">
            <v>US</v>
          </cell>
          <cell r="F100" t="str">
            <v>A/B</v>
          </cell>
          <cell r="H100">
            <v>43849</v>
          </cell>
          <cell r="I100">
            <v>500</v>
          </cell>
          <cell r="J100" t="str">
            <v>rv</v>
          </cell>
          <cell r="K100">
            <v>24</v>
          </cell>
          <cell r="L100">
            <v>5</v>
          </cell>
          <cell r="M100">
            <v>0</v>
          </cell>
          <cell r="N100">
            <v>11</v>
          </cell>
          <cell r="O100">
            <v>4</v>
          </cell>
          <cell r="P100">
            <v>27</v>
          </cell>
          <cell r="Q100">
            <v>2</v>
          </cell>
          <cell r="R100">
            <v>14</v>
          </cell>
          <cell r="S100">
            <v>4</v>
          </cell>
          <cell r="AK100">
            <v>18.34826493898337</v>
          </cell>
        </row>
        <row r="101">
          <cell r="C101" t="str">
            <v>Morning Consult</v>
          </cell>
          <cell r="E101" t="str">
            <v>US</v>
          </cell>
          <cell r="F101" t="str">
            <v>B/C</v>
          </cell>
          <cell r="H101">
            <v>43849</v>
          </cell>
          <cell r="I101">
            <v>12402</v>
          </cell>
          <cell r="J101" t="str">
            <v>lv</v>
          </cell>
          <cell r="K101">
            <v>29</v>
          </cell>
          <cell r="L101">
            <v>10</v>
          </cell>
          <cell r="M101">
            <v>0</v>
          </cell>
          <cell r="N101">
            <v>8</v>
          </cell>
          <cell r="O101">
            <v>3</v>
          </cell>
          <cell r="P101">
            <v>24</v>
          </cell>
          <cell r="Q101">
            <v>3</v>
          </cell>
          <cell r="R101">
            <v>15</v>
          </cell>
          <cell r="S101">
            <v>4</v>
          </cell>
          <cell r="AK101">
            <v>0.18485049890902627</v>
          </cell>
        </row>
        <row r="102">
          <cell r="C102" t="str">
            <v>Suffolk University</v>
          </cell>
          <cell r="E102" t="str">
            <v>New Hampshire</v>
          </cell>
          <cell r="F102" t="str">
            <v>A-</v>
          </cell>
          <cell r="H102">
            <v>43849</v>
          </cell>
          <cell r="I102">
            <v>500</v>
          </cell>
          <cell r="J102" t="str">
            <v>lv</v>
          </cell>
          <cell r="K102">
            <v>14.8</v>
          </cell>
          <cell r="L102">
            <v>0</v>
          </cell>
          <cell r="M102">
            <v>0</v>
          </cell>
          <cell r="N102">
            <v>12.2</v>
          </cell>
          <cell r="O102">
            <v>4.5999999999999996</v>
          </cell>
          <cell r="P102">
            <v>16.399999999999999</v>
          </cell>
          <cell r="Q102">
            <v>2.6</v>
          </cell>
          <cell r="R102">
            <v>9.8000000000000007</v>
          </cell>
          <cell r="S102">
            <v>5.6</v>
          </cell>
          <cell r="AK102">
            <v>0.16829603398433704</v>
          </cell>
        </row>
        <row r="103">
          <cell r="C103" t="str">
            <v>Emerson College</v>
          </cell>
          <cell r="E103" t="str">
            <v>New Jersey</v>
          </cell>
          <cell r="F103" t="str">
            <v>B-</v>
          </cell>
          <cell r="H103">
            <v>43849</v>
          </cell>
          <cell r="I103">
            <v>388</v>
          </cell>
          <cell r="J103" t="str">
            <v>lv</v>
          </cell>
          <cell r="K103">
            <v>28.3</v>
          </cell>
          <cell r="L103">
            <v>8.5</v>
          </cell>
          <cell r="M103">
            <v>0</v>
          </cell>
          <cell r="N103">
            <v>6.2</v>
          </cell>
          <cell r="O103">
            <v>3.8</v>
          </cell>
          <cell r="P103">
            <v>24.7</v>
          </cell>
          <cell r="Q103">
            <v>0.4</v>
          </cell>
          <cell r="R103">
            <v>15.3</v>
          </cell>
          <cell r="S103">
            <v>5.6</v>
          </cell>
          <cell r="AK103">
            <v>10.810864332890436</v>
          </cell>
        </row>
        <row r="104">
          <cell r="C104" t="str">
            <v>David Binder Research</v>
          </cell>
          <cell r="E104" t="str">
            <v>Iowa</v>
          </cell>
          <cell r="F104">
            <v>0</v>
          </cell>
          <cell r="H104">
            <v>43848</v>
          </cell>
          <cell r="I104">
            <v>500</v>
          </cell>
          <cell r="J104" t="str">
            <v>lv</v>
          </cell>
          <cell r="K104">
            <v>24</v>
          </cell>
          <cell r="L104">
            <v>1</v>
          </cell>
          <cell r="M104">
            <v>0</v>
          </cell>
          <cell r="N104">
            <v>16</v>
          </cell>
          <cell r="O104">
            <v>11</v>
          </cell>
          <cell r="P104">
            <v>14</v>
          </cell>
          <cell r="Q104">
            <v>4</v>
          </cell>
          <cell r="R104">
            <v>18</v>
          </cell>
          <cell r="S104">
            <v>3</v>
          </cell>
          <cell r="AK104">
            <v>0.28687107957521829</v>
          </cell>
        </row>
        <row r="105">
          <cell r="C105" t="str">
            <v>Neighborhood Research and Media</v>
          </cell>
          <cell r="E105" t="str">
            <v>Iowa</v>
          </cell>
          <cell r="F105" t="str">
            <v>B/C</v>
          </cell>
          <cell r="H105">
            <v>43847</v>
          </cell>
          <cell r="I105">
            <v>300</v>
          </cell>
          <cell r="J105" t="str">
            <v>lv</v>
          </cell>
          <cell r="K105">
            <v>23.3</v>
          </cell>
          <cell r="L105">
            <v>0</v>
          </cell>
          <cell r="M105">
            <v>0</v>
          </cell>
          <cell r="N105">
            <v>17</v>
          </cell>
          <cell r="O105">
            <v>11.3</v>
          </cell>
          <cell r="P105">
            <v>10.3</v>
          </cell>
          <cell r="Q105">
            <v>2.2999999999999998</v>
          </cell>
          <cell r="R105">
            <v>14.7</v>
          </cell>
          <cell r="S105">
            <v>1.7</v>
          </cell>
          <cell r="AK105">
            <v>7.9433438813840853</v>
          </cell>
        </row>
        <row r="106">
          <cell r="C106" t="str">
            <v>Zogby Interactive/JZ Analytics</v>
          </cell>
          <cell r="E106" t="str">
            <v>US</v>
          </cell>
          <cell r="F106" t="str">
            <v>C</v>
          </cell>
          <cell r="H106">
            <v>43846</v>
          </cell>
          <cell r="I106">
            <v>438</v>
          </cell>
          <cell r="J106" t="str">
            <v>lv</v>
          </cell>
          <cell r="K106">
            <v>24</v>
          </cell>
          <cell r="L106">
            <v>11</v>
          </cell>
          <cell r="M106">
            <v>0</v>
          </cell>
          <cell r="N106">
            <v>8</v>
          </cell>
          <cell r="O106">
            <v>4</v>
          </cell>
          <cell r="P106">
            <v>24</v>
          </cell>
          <cell r="Q106">
            <v>3</v>
          </cell>
          <cell r="R106">
            <v>11</v>
          </cell>
          <cell r="S106">
            <v>6</v>
          </cell>
          <cell r="AK106">
            <v>7.2135389831827172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43846</v>
          </cell>
          <cell r="I107">
            <v>681</v>
          </cell>
          <cell r="J107" t="str">
            <v>a</v>
          </cell>
          <cell r="K107">
            <v>18</v>
          </cell>
          <cell r="L107">
            <v>9</v>
          </cell>
          <cell r="M107">
            <v>0</v>
          </cell>
          <cell r="N107">
            <v>6</v>
          </cell>
          <cell r="O107">
            <v>1</v>
          </cell>
          <cell r="P107">
            <v>19</v>
          </cell>
          <cell r="Q107">
            <v>1</v>
          </cell>
          <cell r="R107">
            <v>10</v>
          </cell>
          <cell r="S107">
            <v>3</v>
          </cell>
          <cell r="AK107">
            <v>0</v>
          </cell>
        </row>
        <row r="108">
          <cell r="C108" t="str">
            <v>SurveyUSA</v>
          </cell>
          <cell r="E108" t="str">
            <v>California</v>
          </cell>
          <cell r="F108" t="str">
            <v>A</v>
          </cell>
          <cell r="H108">
            <v>43846</v>
          </cell>
          <cell r="I108">
            <v>565</v>
          </cell>
          <cell r="J108" t="str">
            <v>lv</v>
          </cell>
          <cell r="K108">
            <v>30</v>
          </cell>
          <cell r="L108">
            <v>6</v>
          </cell>
          <cell r="M108">
            <v>0</v>
          </cell>
          <cell r="N108">
            <v>8</v>
          </cell>
          <cell r="O108">
            <v>2</v>
          </cell>
          <cell r="P108">
            <v>20</v>
          </cell>
          <cell r="Q108">
            <v>4</v>
          </cell>
          <cell r="R108">
            <v>20</v>
          </cell>
          <cell r="S108">
            <v>4</v>
          </cell>
          <cell r="AK108">
            <v>27.703246763831704</v>
          </cell>
        </row>
        <row r="109">
          <cell r="C109" t="str">
            <v>SurveyUSA</v>
          </cell>
          <cell r="E109" t="str">
            <v>US</v>
          </cell>
          <cell r="F109" t="str">
            <v>A</v>
          </cell>
          <cell r="H109">
            <v>43846</v>
          </cell>
          <cell r="I109">
            <v>1086</v>
          </cell>
          <cell r="J109" t="str">
            <v>lv</v>
          </cell>
          <cell r="K109">
            <v>32</v>
          </cell>
          <cell r="L109">
            <v>9</v>
          </cell>
          <cell r="M109">
            <v>0</v>
          </cell>
          <cell r="N109">
            <v>9</v>
          </cell>
          <cell r="O109">
            <v>2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39.943599000952034</v>
          </cell>
        </row>
        <row r="110">
          <cell r="C110" t="str">
            <v>Emerson College</v>
          </cell>
          <cell r="E110" t="str">
            <v>New Hampshire</v>
          </cell>
          <cell r="F110" t="str">
            <v>B-</v>
          </cell>
          <cell r="H110">
            <v>43846</v>
          </cell>
          <cell r="I110">
            <v>657</v>
          </cell>
          <cell r="J110" t="str">
            <v>lv</v>
          </cell>
          <cell r="K110">
            <v>14.1</v>
          </cell>
          <cell r="L110">
            <v>0</v>
          </cell>
          <cell r="M110">
            <v>0</v>
          </cell>
          <cell r="N110">
            <v>17.7</v>
          </cell>
          <cell r="O110">
            <v>10</v>
          </cell>
          <cell r="P110">
            <v>22.9</v>
          </cell>
          <cell r="Q110">
            <v>4.4000000000000004</v>
          </cell>
          <cell r="R110">
            <v>13.5</v>
          </cell>
          <cell r="S110">
            <v>6.3</v>
          </cell>
          <cell r="AK110">
            <v>5.818497043441604E-2</v>
          </cell>
        </row>
        <row r="111">
          <cell r="C111" t="str">
            <v>Ipsos</v>
          </cell>
          <cell r="E111" t="str">
            <v>US</v>
          </cell>
          <cell r="F111" t="str">
            <v>B-</v>
          </cell>
          <cell r="H111">
            <v>43846</v>
          </cell>
          <cell r="I111">
            <v>552</v>
          </cell>
          <cell r="J111" t="str">
            <v>rv</v>
          </cell>
          <cell r="K111">
            <v>19</v>
          </cell>
          <cell r="L111">
            <v>9</v>
          </cell>
          <cell r="M111">
            <v>0</v>
          </cell>
          <cell r="N111">
            <v>6</v>
          </cell>
          <cell r="O111">
            <v>2</v>
          </cell>
          <cell r="P111">
            <v>20</v>
          </cell>
          <cell r="Q111">
            <v>2</v>
          </cell>
          <cell r="R111">
            <v>12</v>
          </cell>
          <cell r="S111">
            <v>4</v>
          </cell>
          <cell r="AK111">
            <v>0.16977972196320568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43844</v>
          </cell>
          <cell r="I112">
            <v>521</v>
          </cell>
          <cell r="J112" t="str">
            <v>lv</v>
          </cell>
          <cell r="K112">
            <v>27</v>
          </cell>
          <cell r="L112">
            <v>5</v>
          </cell>
          <cell r="M112">
            <v>2</v>
          </cell>
          <cell r="N112">
            <v>7</v>
          </cell>
          <cell r="O112">
            <v>3</v>
          </cell>
          <cell r="P112">
            <v>20</v>
          </cell>
          <cell r="Q112">
            <v>1</v>
          </cell>
          <cell r="R112">
            <v>19</v>
          </cell>
          <cell r="S112">
            <v>3</v>
          </cell>
          <cell r="AK112">
            <v>0.17818354190615454</v>
          </cell>
        </row>
        <row r="113">
          <cell r="C113" t="str">
            <v>Harris Insights &amp; Analytics</v>
          </cell>
          <cell r="E113" t="str">
            <v>US</v>
          </cell>
          <cell r="F113" t="str">
            <v>C+</v>
          </cell>
          <cell r="H113">
            <v>43844</v>
          </cell>
          <cell r="I113">
            <v>451</v>
          </cell>
          <cell r="J113" t="str">
            <v>rv</v>
          </cell>
          <cell r="K113">
            <v>29</v>
          </cell>
          <cell r="L113">
            <v>7</v>
          </cell>
          <cell r="M113">
            <v>0</v>
          </cell>
          <cell r="N113">
            <v>4</v>
          </cell>
          <cell r="O113">
            <v>3</v>
          </cell>
          <cell r="P113">
            <v>19</v>
          </cell>
          <cell r="Q113">
            <v>3</v>
          </cell>
          <cell r="R113">
            <v>11</v>
          </cell>
          <cell r="S113">
            <v>2</v>
          </cell>
          <cell r="AK113">
            <v>0.28581029409253389</v>
          </cell>
        </row>
        <row r="114">
          <cell r="C114" t="str">
            <v>GQR Research (GQRR)</v>
          </cell>
          <cell r="E114" t="str">
            <v>South Carolina</v>
          </cell>
          <cell r="F114" t="str">
            <v>C+</v>
          </cell>
          <cell r="H114">
            <v>43843</v>
          </cell>
          <cell r="I114">
            <v>600</v>
          </cell>
          <cell r="J114" t="str">
            <v>lv</v>
          </cell>
          <cell r="K114">
            <v>44</v>
          </cell>
          <cell r="L114">
            <v>0</v>
          </cell>
          <cell r="M114">
            <v>0</v>
          </cell>
          <cell r="N114">
            <v>5</v>
          </cell>
          <cell r="O114">
            <v>0</v>
          </cell>
          <cell r="P114">
            <v>15</v>
          </cell>
          <cell r="Q114">
            <v>12</v>
          </cell>
          <cell r="R114">
            <v>10</v>
          </cell>
          <cell r="S114">
            <v>0</v>
          </cell>
          <cell r="AK114">
            <v>7.6363972859860132</v>
          </cell>
        </row>
        <row r="115">
          <cell r="C115" t="str">
            <v>Marquette University Law School</v>
          </cell>
          <cell r="E115" t="str">
            <v>Wisconsin</v>
          </cell>
          <cell r="F115" t="str">
            <v>A/B</v>
          </cell>
          <cell r="H115">
            <v>43842</v>
          </cell>
          <cell r="I115">
            <v>358</v>
          </cell>
          <cell r="J115" t="str">
            <v>lv</v>
          </cell>
          <cell r="K115">
            <v>23</v>
          </cell>
          <cell r="L115">
            <v>6</v>
          </cell>
          <cell r="M115">
            <v>1</v>
          </cell>
          <cell r="N115">
            <v>15</v>
          </cell>
          <cell r="O115">
            <v>4</v>
          </cell>
          <cell r="P115">
            <v>19</v>
          </cell>
          <cell r="Q115">
            <v>1</v>
          </cell>
          <cell r="R115">
            <v>14</v>
          </cell>
          <cell r="S115">
            <v>6</v>
          </cell>
          <cell r="AK115">
            <v>14.978139262869426</v>
          </cell>
        </row>
        <row r="116">
          <cell r="C116" t="str">
            <v>Florida Atlantic University</v>
          </cell>
          <cell r="E116" t="str">
            <v>Florida</v>
          </cell>
          <cell r="F116" t="str">
            <v>B/C</v>
          </cell>
          <cell r="H116">
            <v>43842</v>
          </cell>
          <cell r="I116">
            <v>494</v>
          </cell>
          <cell r="J116" t="str">
            <v>lv</v>
          </cell>
          <cell r="K116">
            <v>41.5</v>
          </cell>
          <cell r="L116">
            <v>6.8</v>
          </cell>
          <cell r="M116">
            <v>3.1</v>
          </cell>
          <cell r="N116">
            <v>3.3</v>
          </cell>
          <cell r="O116">
            <v>6.1</v>
          </cell>
          <cell r="P116">
            <v>15.5</v>
          </cell>
          <cell r="Q116">
            <v>2.1</v>
          </cell>
          <cell r="R116">
            <v>9.6999999999999993</v>
          </cell>
          <cell r="S116">
            <v>5.0999999999999996</v>
          </cell>
          <cell r="AK116">
            <v>9.5962594733815063</v>
          </cell>
        </row>
        <row r="117">
          <cell r="C117" t="str">
            <v>Public Policy Polling</v>
          </cell>
          <cell r="E117" t="str">
            <v>North Carolina</v>
          </cell>
          <cell r="F117" t="str">
            <v>B</v>
          </cell>
          <cell r="H117">
            <v>43842</v>
          </cell>
          <cell r="I117">
            <v>509</v>
          </cell>
          <cell r="J117" t="str">
            <v>lv</v>
          </cell>
          <cell r="K117">
            <v>31</v>
          </cell>
          <cell r="L117">
            <v>8</v>
          </cell>
          <cell r="M117">
            <v>1</v>
          </cell>
          <cell r="N117">
            <v>6</v>
          </cell>
          <cell r="O117">
            <v>3</v>
          </cell>
          <cell r="P117">
            <v>18</v>
          </cell>
          <cell r="Q117">
            <v>3</v>
          </cell>
          <cell r="R117">
            <v>15</v>
          </cell>
          <cell r="S117">
            <v>5</v>
          </cell>
          <cell r="AK117">
            <v>1.6762865780873566</v>
          </cell>
        </row>
        <row r="118">
          <cell r="C118" t="str">
            <v>Morning Consult</v>
          </cell>
          <cell r="E118" t="str">
            <v>US</v>
          </cell>
          <cell r="F118" t="str">
            <v>B/C</v>
          </cell>
          <cell r="H118">
            <v>43842</v>
          </cell>
          <cell r="I118">
            <v>17096</v>
          </cell>
          <cell r="J118" t="str">
            <v>lv</v>
          </cell>
          <cell r="K118">
            <v>29</v>
          </cell>
          <cell r="L118">
            <v>8</v>
          </cell>
          <cell r="M118">
            <v>2</v>
          </cell>
          <cell r="N118">
            <v>8</v>
          </cell>
          <cell r="O118">
            <v>3</v>
          </cell>
          <cell r="P118">
            <v>23</v>
          </cell>
          <cell r="Q118">
            <v>4</v>
          </cell>
          <cell r="R118">
            <v>14</v>
          </cell>
          <cell r="S118">
            <v>5</v>
          </cell>
          <cell r="AK118">
            <v>0.11582748111515655</v>
          </cell>
        </row>
        <row r="119">
          <cell r="C119" t="str">
            <v>Public Policy Institute of California</v>
          </cell>
          <cell r="E119" t="str">
            <v>California</v>
          </cell>
          <cell r="F119" t="str">
            <v>A/B</v>
          </cell>
          <cell r="H119">
            <v>43842</v>
          </cell>
          <cell r="I119">
            <v>530</v>
          </cell>
          <cell r="J119" t="str">
            <v>lv</v>
          </cell>
          <cell r="K119">
            <v>24</v>
          </cell>
          <cell r="L119">
            <v>1</v>
          </cell>
          <cell r="M119">
            <v>0</v>
          </cell>
          <cell r="N119">
            <v>6</v>
          </cell>
          <cell r="O119">
            <v>4</v>
          </cell>
          <cell r="P119">
            <v>27</v>
          </cell>
          <cell r="Q119">
            <v>0</v>
          </cell>
          <cell r="R119">
            <v>23</v>
          </cell>
          <cell r="S119">
            <v>3</v>
          </cell>
          <cell r="AK119">
            <v>15.704028367018989</v>
          </cell>
        </row>
        <row r="120">
          <cell r="C120" t="str">
            <v>RKM Research and Communications Inc.</v>
          </cell>
          <cell r="E120" t="str">
            <v>New Hampshire</v>
          </cell>
          <cell r="F120" t="str">
            <v>A/B</v>
          </cell>
          <cell r="H120">
            <v>43842</v>
          </cell>
          <cell r="I120">
            <v>434</v>
          </cell>
          <cell r="J120" t="str">
            <v>lv</v>
          </cell>
          <cell r="K120">
            <v>26.3</v>
          </cell>
          <cell r="L120">
            <v>4.4000000000000004</v>
          </cell>
          <cell r="M120">
            <v>1.2</v>
          </cell>
          <cell r="N120">
            <v>6.9</v>
          </cell>
          <cell r="O120">
            <v>2.2999999999999998</v>
          </cell>
          <cell r="P120">
            <v>21.7</v>
          </cell>
          <cell r="Q120">
            <v>1.8</v>
          </cell>
          <cell r="R120">
            <v>17.5</v>
          </cell>
          <cell r="S120">
            <v>2.1</v>
          </cell>
          <cell r="AK120">
            <v>0.61179817246795243</v>
          </cell>
        </row>
        <row r="121">
          <cell r="C121" t="str">
            <v>Quinnipiac University</v>
          </cell>
          <cell r="E121" t="str">
            <v>US</v>
          </cell>
          <cell r="F121" t="str">
            <v>B+</v>
          </cell>
          <cell r="H121">
            <v>43842</v>
          </cell>
          <cell r="I121">
            <v>651</v>
          </cell>
          <cell r="J121" t="str">
            <v>rv</v>
          </cell>
          <cell r="K121">
            <v>25</v>
          </cell>
          <cell r="L121">
            <v>6</v>
          </cell>
          <cell r="M121">
            <v>1</v>
          </cell>
          <cell r="N121">
            <v>8</v>
          </cell>
          <cell r="O121">
            <v>4</v>
          </cell>
          <cell r="P121">
            <v>19</v>
          </cell>
          <cell r="Q121">
            <v>1</v>
          </cell>
          <cell r="R121">
            <v>16</v>
          </cell>
          <cell r="S121">
            <v>5</v>
          </cell>
          <cell r="AK121">
            <v>2.0675790686519471</v>
          </cell>
        </row>
        <row r="122">
          <cell r="C122" t="str">
            <v>Monmouth University</v>
          </cell>
          <cell r="E122" t="str">
            <v>Iowa</v>
          </cell>
          <cell r="F122" t="str">
            <v>A+</v>
          </cell>
          <cell r="H122">
            <v>43842</v>
          </cell>
          <cell r="I122">
            <v>405</v>
          </cell>
          <cell r="J122" t="str">
            <v>lv</v>
          </cell>
          <cell r="K122">
            <v>28</v>
          </cell>
          <cell r="L122">
            <v>0</v>
          </cell>
          <cell r="M122">
            <v>0</v>
          </cell>
          <cell r="N122">
            <v>25</v>
          </cell>
          <cell r="O122">
            <v>0</v>
          </cell>
          <cell r="P122">
            <v>24</v>
          </cell>
          <cell r="Q122">
            <v>0</v>
          </cell>
          <cell r="R122">
            <v>16</v>
          </cell>
          <cell r="S122">
            <v>0</v>
          </cell>
          <cell r="AK122">
            <v>0</v>
          </cell>
        </row>
        <row r="123">
          <cell r="C123" t="str">
            <v>Monmouth University</v>
          </cell>
          <cell r="E123" t="str">
            <v>Iowa</v>
          </cell>
          <cell r="F123" t="str">
            <v>A+</v>
          </cell>
          <cell r="H123">
            <v>43842</v>
          </cell>
          <cell r="I123">
            <v>405</v>
          </cell>
          <cell r="J123" t="str">
            <v>lv</v>
          </cell>
          <cell r="K123">
            <v>24</v>
          </cell>
          <cell r="L123">
            <v>0</v>
          </cell>
          <cell r="M123">
            <v>4</v>
          </cell>
          <cell r="N123">
            <v>17</v>
          </cell>
          <cell r="O123">
            <v>8</v>
          </cell>
          <cell r="P123">
            <v>18</v>
          </cell>
          <cell r="Q123">
            <v>4</v>
          </cell>
          <cell r="R123">
            <v>15</v>
          </cell>
          <cell r="S123">
            <v>3</v>
          </cell>
          <cell r="AK123">
            <v>0.39480849874673196</v>
          </cell>
        </row>
        <row r="124">
          <cell r="C124" t="str">
            <v>Suffolk University</v>
          </cell>
          <cell r="E124" t="str">
            <v>Nevada</v>
          </cell>
          <cell r="F124" t="str">
            <v>A-</v>
          </cell>
          <cell r="H124">
            <v>43841</v>
          </cell>
          <cell r="I124">
            <v>500</v>
          </cell>
          <cell r="J124" t="str">
            <v>lv</v>
          </cell>
          <cell r="K124">
            <v>19.399999999999999</v>
          </cell>
          <cell r="L124">
            <v>0</v>
          </cell>
          <cell r="M124">
            <v>2.2000000000000002</v>
          </cell>
          <cell r="N124">
            <v>8.1999999999999993</v>
          </cell>
          <cell r="O124">
            <v>3.6</v>
          </cell>
          <cell r="P124">
            <v>17.600000000000001</v>
          </cell>
          <cell r="Q124">
            <v>7.6</v>
          </cell>
          <cell r="R124">
            <v>10.6</v>
          </cell>
          <cell r="S124">
            <v>4.4000000000000004</v>
          </cell>
          <cell r="AK124">
            <v>18.594737015186439</v>
          </cell>
        </row>
        <row r="125">
          <cell r="C125" t="str">
            <v>IBD/TIPP</v>
          </cell>
          <cell r="E125" t="str">
            <v>US</v>
          </cell>
          <cell r="F125" t="str">
            <v>A/B</v>
          </cell>
          <cell r="H125">
            <v>43841</v>
          </cell>
          <cell r="I125">
            <v>333</v>
          </cell>
          <cell r="J125" t="str">
            <v>rv</v>
          </cell>
          <cell r="K125">
            <v>26</v>
          </cell>
          <cell r="L125">
            <v>7</v>
          </cell>
          <cell r="M125">
            <v>0</v>
          </cell>
          <cell r="N125">
            <v>9</v>
          </cell>
          <cell r="O125">
            <v>3</v>
          </cell>
          <cell r="P125">
            <v>15</v>
          </cell>
          <cell r="Q125">
            <v>2</v>
          </cell>
          <cell r="R125">
            <v>20</v>
          </cell>
          <cell r="S125">
            <v>3</v>
          </cell>
          <cell r="AK125">
            <v>1.5402970221006873</v>
          </cell>
        </row>
        <row r="126">
          <cell r="C126" t="str">
            <v>Tulchin Research</v>
          </cell>
          <cell r="E126" t="str">
            <v>California</v>
          </cell>
          <cell r="F126" t="str">
            <v>B/C</v>
          </cell>
          <cell r="H126">
            <v>43840</v>
          </cell>
          <cell r="I126">
            <v>1121</v>
          </cell>
          <cell r="J126" t="str">
            <v>lv</v>
          </cell>
          <cell r="K126">
            <v>25</v>
          </cell>
          <cell r="L126">
            <v>7</v>
          </cell>
          <cell r="M126">
            <v>1</v>
          </cell>
          <cell r="N126">
            <v>8</v>
          </cell>
          <cell r="O126">
            <v>2</v>
          </cell>
          <cell r="P126">
            <v>29</v>
          </cell>
          <cell r="Q126">
            <v>3</v>
          </cell>
          <cell r="R126">
            <v>12</v>
          </cell>
          <cell r="S126">
            <v>5</v>
          </cell>
          <cell r="AK126">
            <v>12.356829461693909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43839</v>
          </cell>
          <cell r="I127">
            <v>436</v>
          </cell>
          <cell r="J127" t="str">
            <v>rv</v>
          </cell>
          <cell r="K127">
            <v>23</v>
          </cell>
          <cell r="L127">
            <v>7.9</v>
          </cell>
          <cell r="M127">
            <v>2.2999999999999998</v>
          </cell>
          <cell r="N127">
            <v>7.2</v>
          </cell>
          <cell r="O127">
            <v>1.1000000000000001</v>
          </cell>
          <cell r="P127">
            <v>19.899999999999999</v>
          </cell>
          <cell r="Q127">
            <v>3.2</v>
          </cell>
          <cell r="R127">
            <v>14.7</v>
          </cell>
          <cell r="S127">
            <v>3.1</v>
          </cell>
          <cell r="AK127">
            <v>4.075785788955312E-2</v>
          </cell>
        </row>
        <row r="128">
          <cell r="C128" t="str">
            <v>Ipsos</v>
          </cell>
          <cell r="E128" t="str">
            <v>US</v>
          </cell>
          <cell r="F128" t="str">
            <v>B-</v>
          </cell>
          <cell r="H128">
            <v>43839</v>
          </cell>
          <cell r="I128">
            <v>707</v>
          </cell>
          <cell r="J128" t="str">
            <v>a</v>
          </cell>
          <cell r="K128">
            <v>15</v>
          </cell>
          <cell r="L128">
            <v>6</v>
          </cell>
          <cell r="M128">
            <v>2</v>
          </cell>
          <cell r="N128">
            <v>5</v>
          </cell>
          <cell r="O128">
            <v>1</v>
          </cell>
          <cell r="P128">
            <v>17</v>
          </cell>
          <cell r="Q128">
            <v>3</v>
          </cell>
          <cell r="R128">
            <v>10</v>
          </cell>
          <cell r="S128">
            <v>3</v>
          </cell>
          <cell r="AK128">
            <v>0</v>
          </cell>
        </row>
        <row r="129">
          <cell r="C129" t="str">
            <v>Capitol Weekly</v>
          </cell>
          <cell r="E129" t="str">
            <v>California</v>
          </cell>
          <cell r="F129">
            <v>0</v>
          </cell>
          <cell r="H129">
            <v>43839</v>
          </cell>
          <cell r="I129">
            <v>1053</v>
          </cell>
          <cell r="J129" t="str">
            <v>lv</v>
          </cell>
          <cell r="K129">
            <v>20</v>
          </cell>
          <cell r="L129">
            <v>6</v>
          </cell>
          <cell r="M129">
            <v>1</v>
          </cell>
          <cell r="N129">
            <v>11</v>
          </cell>
          <cell r="O129">
            <v>5</v>
          </cell>
          <cell r="P129">
            <v>24</v>
          </cell>
          <cell r="Q129">
            <v>2</v>
          </cell>
          <cell r="R129">
            <v>21</v>
          </cell>
          <cell r="S129">
            <v>7</v>
          </cell>
          <cell r="AK129">
            <v>8.4135637342685072</v>
          </cell>
        </row>
        <row r="130">
          <cell r="C130" t="str">
            <v>Myers Research/Strategic Services</v>
          </cell>
          <cell r="E130" t="str">
            <v>Nevada</v>
          </cell>
          <cell r="F130">
            <v>0</v>
          </cell>
          <cell r="H130">
            <v>43838</v>
          </cell>
          <cell r="I130">
            <v>600</v>
          </cell>
          <cell r="J130" t="str">
            <v>lv</v>
          </cell>
          <cell r="K130">
            <v>28</v>
          </cell>
          <cell r="L130">
            <v>0</v>
          </cell>
          <cell r="M130">
            <v>2</v>
          </cell>
          <cell r="N130">
            <v>6</v>
          </cell>
          <cell r="O130">
            <v>4</v>
          </cell>
          <cell r="P130">
            <v>29</v>
          </cell>
          <cell r="Q130">
            <v>8</v>
          </cell>
          <cell r="R130">
            <v>14</v>
          </cell>
          <cell r="S130">
            <v>5</v>
          </cell>
          <cell r="AK130">
            <v>6.6769725492906611</v>
          </cell>
        </row>
        <row r="131">
          <cell r="C131" t="str">
            <v>Selzer &amp; Co.</v>
          </cell>
          <cell r="E131" t="str">
            <v>Iowa</v>
          </cell>
          <cell r="F131" t="str">
            <v>A+</v>
          </cell>
          <cell r="H131">
            <v>43838</v>
          </cell>
          <cell r="I131">
            <v>701</v>
          </cell>
          <cell r="J131" t="str">
            <v>lv</v>
          </cell>
          <cell r="K131">
            <v>15</v>
          </cell>
          <cell r="L131">
            <v>1</v>
          </cell>
          <cell r="M131">
            <v>3</v>
          </cell>
          <cell r="N131">
            <v>16</v>
          </cell>
          <cell r="O131">
            <v>6</v>
          </cell>
          <cell r="P131">
            <v>20</v>
          </cell>
          <cell r="Q131">
            <v>2</v>
          </cell>
          <cell r="R131">
            <v>17</v>
          </cell>
          <cell r="S131">
            <v>5</v>
          </cell>
          <cell r="AK131">
            <v>32.802579602371679</v>
          </cell>
        </row>
        <row r="132">
          <cell r="C132" t="str">
            <v>Fox News/Beacon Research/Shaw &amp; Co. Research</v>
          </cell>
          <cell r="E132" t="str">
            <v>Wisconsin</v>
          </cell>
          <cell r="F132" t="str">
            <v>A-</v>
          </cell>
          <cell r="H132">
            <v>43838</v>
          </cell>
          <cell r="I132">
            <v>671</v>
          </cell>
          <cell r="J132" t="str">
            <v>lv</v>
          </cell>
          <cell r="K132">
            <v>23</v>
          </cell>
          <cell r="L132">
            <v>7</v>
          </cell>
          <cell r="M132">
            <v>3</v>
          </cell>
          <cell r="N132">
            <v>9</v>
          </cell>
          <cell r="O132">
            <v>4</v>
          </cell>
          <cell r="P132">
            <v>21</v>
          </cell>
          <cell r="Q132">
            <v>2</v>
          </cell>
          <cell r="R132">
            <v>13</v>
          </cell>
          <cell r="S132">
            <v>3</v>
          </cell>
          <cell r="AK132">
            <v>21.424834112837527</v>
          </cell>
        </row>
        <row r="133">
          <cell r="C133" t="str">
            <v>Fox News/Beacon Research/Shaw &amp; Co. Research</v>
          </cell>
          <cell r="E133" t="str">
            <v>Nevada</v>
          </cell>
          <cell r="F133" t="str">
            <v>A-</v>
          </cell>
          <cell r="H133">
            <v>43838</v>
          </cell>
          <cell r="I133">
            <v>635</v>
          </cell>
          <cell r="J133" t="str">
            <v>lv</v>
          </cell>
          <cell r="K133">
            <v>23</v>
          </cell>
          <cell r="L133">
            <v>2</v>
          </cell>
          <cell r="M133">
            <v>3</v>
          </cell>
          <cell r="N133">
            <v>6</v>
          </cell>
          <cell r="O133">
            <v>2</v>
          </cell>
          <cell r="P133">
            <v>17</v>
          </cell>
          <cell r="Q133">
            <v>12</v>
          </cell>
          <cell r="R133">
            <v>12</v>
          </cell>
          <cell r="S133">
            <v>4</v>
          </cell>
          <cell r="AK133">
            <v>20.81112623189642</v>
          </cell>
        </row>
        <row r="134">
          <cell r="C134" t="str">
            <v>Fox News/Beacon Research/Shaw &amp; Co. Research</v>
          </cell>
          <cell r="E134" t="str">
            <v>South Carolina</v>
          </cell>
          <cell r="F134" t="str">
            <v>A-</v>
          </cell>
          <cell r="H134">
            <v>43838</v>
          </cell>
          <cell r="I134">
            <v>808</v>
          </cell>
          <cell r="J134" t="str">
            <v>lv</v>
          </cell>
          <cell r="K134">
            <v>36</v>
          </cell>
          <cell r="L134">
            <v>2</v>
          </cell>
          <cell r="M134">
            <v>2</v>
          </cell>
          <cell r="N134">
            <v>4</v>
          </cell>
          <cell r="O134">
            <v>1</v>
          </cell>
          <cell r="P134">
            <v>14</v>
          </cell>
          <cell r="Q134">
            <v>15</v>
          </cell>
          <cell r="R134">
            <v>10</v>
          </cell>
          <cell r="S134">
            <v>2</v>
          </cell>
          <cell r="AK134">
            <v>23.628641210262334</v>
          </cell>
        </row>
        <row r="135">
          <cell r="C135" t="str">
            <v>Patinkin Research Strategies</v>
          </cell>
          <cell r="E135" t="str">
            <v>New Hampshire</v>
          </cell>
          <cell r="F135">
            <v>0</v>
          </cell>
          <cell r="H135">
            <v>43837</v>
          </cell>
          <cell r="I135">
            <v>600</v>
          </cell>
          <cell r="J135" t="str">
            <v>lv</v>
          </cell>
          <cell r="K135">
            <v>21</v>
          </cell>
          <cell r="L135">
            <v>0</v>
          </cell>
          <cell r="M135">
            <v>2</v>
          </cell>
          <cell r="N135">
            <v>17</v>
          </cell>
          <cell r="O135">
            <v>6</v>
          </cell>
          <cell r="P135">
            <v>19</v>
          </cell>
          <cell r="Q135">
            <v>6</v>
          </cell>
          <cell r="R135">
            <v>10</v>
          </cell>
          <cell r="S135">
            <v>5</v>
          </cell>
          <cell r="AK135">
            <v>6.5445821322219464</v>
          </cell>
        </row>
        <row r="136">
          <cell r="C136" t="str">
            <v>Monmouth University</v>
          </cell>
          <cell r="E136" t="str">
            <v>New Hampshire</v>
          </cell>
          <cell r="F136" t="str">
            <v>A+</v>
          </cell>
          <cell r="H136">
            <v>43837</v>
          </cell>
          <cell r="I136">
            <v>404</v>
          </cell>
          <cell r="J136" t="str">
            <v>lv</v>
          </cell>
          <cell r="K136">
            <v>24</v>
          </cell>
          <cell r="L136">
            <v>0</v>
          </cell>
          <cell r="M136">
            <v>0</v>
          </cell>
          <cell r="N136">
            <v>23</v>
          </cell>
          <cell r="O136">
            <v>0</v>
          </cell>
          <cell r="P136">
            <v>21</v>
          </cell>
          <cell r="Q136">
            <v>0</v>
          </cell>
          <cell r="R136">
            <v>18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New Hampshire</v>
          </cell>
          <cell r="F137" t="str">
            <v>A+</v>
          </cell>
          <cell r="H137">
            <v>43837</v>
          </cell>
          <cell r="I137">
            <v>404</v>
          </cell>
          <cell r="J137" t="str">
            <v>lv</v>
          </cell>
          <cell r="K137">
            <v>21</v>
          </cell>
          <cell r="L137">
            <v>0</v>
          </cell>
          <cell r="M137">
            <v>2</v>
          </cell>
          <cell r="N137">
            <v>20</v>
          </cell>
          <cell r="O137">
            <v>7</v>
          </cell>
          <cell r="P137">
            <v>21</v>
          </cell>
          <cell r="Q137">
            <v>0</v>
          </cell>
          <cell r="R137">
            <v>15</v>
          </cell>
          <cell r="S137">
            <v>5</v>
          </cell>
          <cell r="AK137">
            <v>0</v>
          </cell>
        </row>
        <row r="138">
          <cell r="C138" t="str">
            <v>Monmouth University</v>
          </cell>
          <cell r="E138" t="str">
            <v>New Hampshire</v>
          </cell>
          <cell r="F138" t="str">
            <v>A+</v>
          </cell>
          <cell r="H138">
            <v>43837</v>
          </cell>
          <cell r="I138">
            <v>404</v>
          </cell>
          <cell r="J138" t="str">
            <v>lv</v>
          </cell>
          <cell r="K138">
            <v>19</v>
          </cell>
          <cell r="L138">
            <v>0</v>
          </cell>
          <cell r="M138">
            <v>1</v>
          </cell>
          <cell r="N138">
            <v>20</v>
          </cell>
          <cell r="O138">
            <v>6</v>
          </cell>
          <cell r="P138">
            <v>18</v>
          </cell>
          <cell r="Q138">
            <v>4</v>
          </cell>
          <cell r="R138">
            <v>15</v>
          </cell>
          <cell r="S138">
            <v>3</v>
          </cell>
          <cell r="AK138">
            <v>0.35203369173687649</v>
          </cell>
        </row>
        <row r="139">
          <cell r="C139" t="str">
            <v>YouGov</v>
          </cell>
          <cell r="E139" t="str">
            <v>US</v>
          </cell>
          <cell r="F139" t="str">
            <v>B-</v>
          </cell>
          <cell r="H139">
            <v>43837</v>
          </cell>
          <cell r="I139">
            <v>574</v>
          </cell>
          <cell r="J139" t="str">
            <v>lv</v>
          </cell>
          <cell r="K139">
            <v>27</v>
          </cell>
          <cell r="L139">
            <v>3</v>
          </cell>
          <cell r="M139">
            <v>1</v>
          </cell>
          <cell r="N139">
            <v>7</v>
          </cell>
          <cell r="O139">
            <v>3</v>
          </cell>
          <cell r="P139">
            <v>20</v>
          </cell>
          <cell r="Q139">
            <v>2</v>
          </cell>
          <cell r="R139">
            <v>22</v>
          </cell>
          <cell r="S139">
            <v>3</v>
          </cell>
          <cell r="AK139">
            <v>8.2784600639794897E-2</v>
          </cell>
        </row>
        <row r="140">
          <cell r="C140" t="str">
            <v>Emerson College</v>
          </cell>
          <cell r="E140" t="str">
            <v>New Mexico</v>
          </cell>
          <cell r="F140" t="str">
            <v>B-</v>
          </cell>
          <cell r="H140">
            <v>43836</v>
          </cell>
          <cell r="I140">
            <v>447</v>
          </cell>
          <cell r="J140" t="str">
            <v>lv</v>
          </cell>
          <cell r="K140">
            <v>26.7</v>
          </cell>
          <cell r="L140">
            <v>2.8</v>
          </cell>
          <cell r="M140">
            <v>1.8</v>
          </cell>
          <cell r="N140">
            <v>6.5</v>
          </cell>
          <cell r="O140">
            <v>2.1</v>
          </cell>
          <cell r="P140">
            <v>28.2</v>
          </cell>
          <cell r="Q140">
            <v>1</v>
          </cell>
          <cell r="R140">
            <v>8.4</v>
          </cell>
          <cell r="S140">
            <v>10.199999999999999</v>
          </cell>
          <cell r="AK140">
            <v>9.0308184302360068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43835</v>
          </cell>
          <cell r="I141">
            <v>17213</v>
          </cell>
          <cell r="J141" t="str">
            <v>lv</v>
          </cell>
          <cell r="K141">
            <v>31</v>
          </cell>
          <cell r="L141">
            <v>7</v>
          </cell>
          <cell r="M141">
            <v>2</v>
          </cell>
          <cell r="N141">
            <v>8</v>
          </cell>
          <cell r="O141">
            <v>3</v>
          </cell>
          <cell r="P141">
            <v>23</v>
          </cell>
          <cell r="Q141">
            <v>4</v>
          </cell>
          <cell r="R141">
            <v>14</v>
          </cell>
          <cell r="S141">
            <v>4</v>
          </cell>
          <cell r="AK141">
            <v>6.7775508331020515E-2</v>
          </cell>
        </row>
        <row r="142">
          <cell r="C142" t="str">
            <v>YouGov</v>
          </cell>
          <cell r="E142" t="str">
            <v>New Hampshire</v>
          </cell>
          <cell r="F142" t="str">
            <v>B-</v>
          </cell>
          <cell r="H142">
            <v>43833</v>
          </cell>
          <cell r="I142">
            <v>487</v>
          </cell>
          <cell r="J142" t="str">
            <v>lv</v>
          </cell>
          <cell r="K142">
            <v>25</v>
          </cell>
          <cell r="L142">
            <v>0</v>
          </cell>
          <cell r="M142">
            <v>3</v>
          </cell>
          <cell r="N142">
            <v>13</v>
          </cell>
          <cell r="O142">
            <v>7</v>
          </cell>
          <cell r="P142">
            <v>27</v>
          </cell>
          <cell r="Q142">
            <v>3</v>
          </cell>
          <cell r="R142">
            <v>18</v>
          </cell>
          <cell r="S142">
            <v>2</v>
          </cell>
          <cell r="AK142">
            <v>1.0172526706301552</v>
          </cell>
        </row>
        <row r="143">
          <cell r="C143" t="str">
            <v>YouGov</v>
          </cell>
          <cell r="E143" t="str">
            <v>Iowa</v>
          </cell>
          <cell r="F143" t="str">
            <v>B-</v>
          </cell>
          <cell r="H143">
            <v>43833</v>
          </cell>
          <cell r="I143">
            <v>747</v>
          </cell>
          <cell r="J143" t="str">
            <v>lv</v>
          </cell>
          <cell r="K143">
            <v>23</v>
          </cell>
          <cell r="L143">
            <v>0</v>
          </cell>
          <cell r="M143">
            <v>2</v>
          </cell>
          <cell r="N143">
            <v>23</v>
          </cell>
          <cell r="O143">
            <v>7</v>
          </cell>
          <cell r="P143">
            <v>23</v>
          </cell>
          <cell r="Q143">
            <v>2</v>
          </cell>
          <cell r="R143">
            <v>16</v>
          </cell>
          <cell r="S143">
            <v>2</v>
          </cell>
          <cell r="AK143">
            <v>1.2211277672278236</v>
          </cell>
        </row>
        <row r="144">
          <cell r="C144" t="str">
            <v>Sacred Heart University</v>
          </cell>
          <cell r="E144" t="str">
            <v>Connecticut</v>
          </cell>
          <cell r="F144" t="str">
            <v>B/C</v>
          </cell>
          <cell r="H144">
            <v>43832</v>
          </cell>
          <cell r="I144">
            <v>348</v>
          </cell>
          <cell r="J144" t="str">
            <v>rv</v>
          </cell>
          <cell r="K144">
            <v>33</v>
          </cell>
          <cell r="L144">
            <v>0</v>
          </cell>
          <cell r="M144">
            <v>0</v>
          </cell>
          <cell r="N144">
            <v>11.2</v>
          </cell>
          <cell r="O144">
            <v>0</v>
          </cell>
          <cell r="P144">
            <v>19.3</v>
          </cell>
          <cell r="Q144">
            <v>0</v>
          </cell>
          <cell r="R144">
            <v>17.8</v>
          </cell>
          <cell r="S144">
            <v>0</v>
          </cell>
          <cell r="AK144">
            <v>4.200879975744324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43830</v>
          </cell>
          <cell r="I145">
            <v>548</v>
          </cell>
          <cell r="J145" t="str">
            <v>lv</v>
          </cell>
          <cell r="K145">
            <v>29</v>
          </cell>
          <cell r="L145">
            <v>3</v>
          </cell>
          <cell r="M145">
            <v>2</v>
          </cell>
          <cell r="N145">
            <v>8</v>
          </cell>
          <cell r="O145">
            <v>4</v>
          </cell>
          <cell r="P145">
            <v>19</v>
          </cell>
          <cell r="Q145">
            <v>2</v>
          </cell>
          <cell r="R145">
            <v>18</v>
          </cell>
          <cell r="S145">
            <v>3</v>
          </cell>
          <cell r="AK145">
            <v>4.0880831480034484E-2</v>
          </cell>
        </row>
        <row r="146">
          <cell r="C146" t="str">
            <v>Harris Insights &amp; Analytics</v>
          </cell>
          <cell r="E146" t="str">
            <v>US</v>
          </cell>
          <cell r="F146" t="str">
            <v>C+</v>
          </cell>
          <cell r="H146">
            <v>43828</v>
          </cell>
          <cell r="I146">
            <v>780</v>
          </cell>
          <cell r="J146" t="str">
            <v>rv</v>
          </cell>
          <cell r="K146">
            <v>30</v>
          </cell>
          <cell r="L146">
            <v>7</v>
          </cell>
          <cell r="M146">
            <v>2</v>
          </cell>
          <cell r="N146">
            <v>7</v>
          </cell>
          <cell r="O146">
            <v>2</v>
          </cell>
          <cell r="P146">
            <v>17</v>
          </cell>
          <cell r="Q146">
            <v>2</v>
          </cell>
          <cell r="R146">
            <v>12</v>
          </cell>
          <cell r="S146">
            <v>3</v>
          </cell>
          <cell r="AK146">
            <v>0.11336770599164595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43828</v>
          </cell>
          <cell r="I147">
            <v>17787</v>
          </cell>
          <cell r="J147" t="str">
            <v>lv</v>
          </cell>
          <cell r="K147">
            <v>32</v>
          </cell>
          <cell r="L147">
            <v>6</v>
          </cell>
          <cell r="M147">
            <v>3</v>
          </cell>
          <cell r="N147">
            <v>8</v>
          </cell>
          <cell r="O147">
            <v>3</v>
          </cell>
          <cell r="P147">
            <v>21</v>
          </cell>
          <cell r="Q147">
            <v>3</v>
          </cell>
          <cell r="R147">
            <v>14</v>
          </cell>
          <cell r="S147">
            <v>4</v>
          </cell>
          <cell r="AK147">
            <v>4.2740030193069892E-2</v>
          </cell>
        </row>
        <row r="148">
          <cell r="C148" t="str">
            <v>Harris Insights &amp; Analytics</v>
          </cell>
          <cell r="E148" t="str">
            <v>US</v>
          </cell>
          <cell r="F148" t="str">
            <v>C+</v>
          </cell>
          <cell r="H148">
            <v>43827</v>
          </cell>
          <cell r="I148">
            <v>431</v>
          </cell>
          <cell r="J148" t="str">
            <v>rv</v>
          </cell>
          <cell r="K148">
            <v>28</v>
          </cell>
          <cell r="L148">
            <v>11</v>
          </cell>
          <cell r="M148">
            <v>2</v>
          </cell>
          <cell r="N148">
            <v>6</v>
          </cell>
          <cell r="O148">
            <v>2</v>
          </cell>
          <cell r="P148">
            <v>16</v>
          </cell>
          <cell r="Q148">
            <v>2</v>
          </cell>
          <cell r="R148">
            <v>11</v>
          </cell>
          <cell r="S148">
            <v>2</v>
          </cell>
          <cell r="AK148">
            <v>8.9044466052353388E-2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43823</v>
          </cell>
          <cell r="I149">
            <v>586</v>
          </cell>
          <cell r="J149" t="str">
            <v>lv</v>
          </cell>
          <cell r="K149">
            <v>30</v>
          </cell>
          <cell r="L149">
            <v>4</v>
          </cell>
          <cell r="M149">
            <v>2</v>
          </cell>
          <cell r="N149">
            <v>7</v>
          </cell>
          <cell r="O149">
            <v>5</v>
          </cell>
          <cell r="P149">
            <v>17</v>
          </cell>
          <cell r="Q149">
            <v>1</v>
          </cell>
          <cell r="R149">
            <v>19</v>
          </cell>
          <cell r="S149">
            <v>3</v>
          </cell>
          <cell r="AK149">
            <v>2.3815601494135988E-2</v>
          </cell>
        </row>
        <row r="150">
          <cell r="C150" t="str">
            <v>YouGov</v>
          </cell>
          <cell r="E150" t="str">
            <v>US</v>
          </cell>
          <cell r="F150" t="str">
            <v>B-</v>
          </cell>
          <cell r="H150">
            <v>43822</v>
          </cell>
          <cell r="I150">
            <v>412</v>
          </cell>
          <cell r="J150" t="str">
            <v>lv</v>
          </cell>
          <cell r="K150">
            <v>34</v>
          </cell>
          <cell r="L150">
            <v>4</v>
          </cell>
          <cell r="M150">
            <v>3</v>
          </cell>
          <cell r="N150">
            <v>7</v>
          </cell>
          <cell r="O150">
            <v>2</v>
          </cell>
          <cell r="P150">
            <v>19</v>
          </cell>
          <cell r="Q150">
            <v>0</v>
          </cell>
          <cell r="R150">
            <v>20</v>
          </cell>
          <cell r="S150">
            <v>4</v>
          </cell>
          <cell r="AK150">
            <v>1.2686241667797476E-2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43821</v>
          </cell>
          <cell r="I151">
            <v>7178</v>
          </cell>
          <cell r="J151" t="str">
            <v>lv</v>
          </cell>
          <cell r="K151">
            <v>31</v>
          </cell>
          <cell r="L151">
            <v>6</v>
          </cell>
          <cell r="M151">
            <v>3</v>
          </cell>
          <cell r="N151">
            <v>9</v>
          </cell>
          <cell r="O151">
            <v>3</v>
          </cell>
          <cell r="P151">
            <v>21</v>
          </cell>
          <cell r="Q151">
            <v>3</v>
          </cell>
          <cell r="R151">
            <v>15</v>
          </cell>
          <cell r="S151">
            <v>5</v>
          </cell>
          <cell r="AK151">
            <v>1.9858399718507953E-2</v>
          </cell>
        </row>
        <row r="152">
          <cell r="C152" t="str">
            <v>Ipsos</v>
          </cell>
          <cell r="E152" t="str">
            <v>US</v>
          </cell>
          <cell r="F152" t="str">
            <v>B-</v>
          </cell>
          <cell r="H152">
            <v>43818</v>
          </cell>
          <cell r="I152">
            <v>571</v>
          </cell>
          <cell r="J152" t="str">
            <v>rv</v>
          </cell>
          <cell r="K152">
            <v>20</v>
          </cell>
          <cell r="L152">
            <v>6</v>
          </cell>
          <cell r="M152">
            <v>0</v>
          </cell>
          <cell r="N152">
            <v>5</v>
          </cell>
          <cell r="O152">
            <v>2</v>
          </cell>
          <cell r="P152">
            <v>16</v>
          </cell>
          <cell r="Q152">
            <v>3</v>
          </cell>
          <cell r="R152">
            <v>13</v>
          </cell>
          <cell r="S152">
            <v>3</v>
          </cell>
          <cell r="AK152">
            <v>1.2786906473399558E-2</v>
          </cell>
        </row>
        <row r="153">
          <cell r="C153" t="str">
            <v>Ipsos</v>
          </cell>
          <cell r="E153" t="str">
            <v>US</v>
          </cell>
          <cell r="F153" t="str">
            <v>B-</v>
          </cell>
          <cell r="H153">
            <v>43818</v>
          </cell>
          <cell r="I153">
            <v>709</v>
          </cell>
          <cell r="J153" t="str">
            <v>a</v>
          </cell>
          <cell r="K153">
            <v>18</v>
          </cell>
          <cell r="L153">
            <v>5</v>
          </cell>
          <cell r="M153">
            <v>1</v>
          </cell>
          <cell r="N153">
            <v>4</v>
          </cell>
          <cell r="O153">
            <v>1</v>
          </cell>
          <cell r="P153">
            <v>15</v>
          </cell>
          <cell r="Q153">
            <v>2</v>
          </cell>
          <cell r="R153">
            <v>10</v>
          </cell>
          <cell r="S153">
            <v>2</v>
          </cell>
          <cell r="AK153">
            <v>0</v>
          </cell>
        </row>
        <row r="154">
          <cell r="C154" t="str">
            <v>McLaughlin &amp; Associates</v>
          </cell>
          <cell r="E154" t="str">
            <v>US</v>
          </cell>
          <cell r="F154" t="str">
            <v>C/D</v>
          </cell>
          <cell r="H154">
            <v>43817</v>
          </cell>
          <cell r="I154">
            <v>480</v>
          </cell>
          <cell r="J154" t="str">
            <v>lv</v>
          </cell>
          <cell r="K154">
            <v>23</v>
          </cell>
          <cell r="L154">
            <v>5</v>
          </cell>
          <cell r="M154">
            <v>4</v>
          </cell>
          <cell r="N154">
            <v>5</v>
          </cell>
          <cell r="O154">
            <v>2</v>
          </cell>
          <cell r="P154">
            <v>17</v>
          </cell>
          <cell r="Q154">
            <v>3</v>
          </cell>
          <cell r="R154">
            <v>15</v>
          </cell>
          <cell r="S154">
            <v>4</v>
          </cell>
          <cell r="AK154">
            <v>0</v>
          </cell>
        </row>
        <row r="155">
          <cell r="C155" t="str">
            <v>McLaughlin &amp; Associates</v>
          </cell>
          <cell r="E155" t="str">
            <v>US</v>
          </cell>
          <cell r="F155" t="str">
            <v>C/D</v>
          </cell>
          <cell r="H155">
            <v>43817</v>
          </cell>
          <cell r="I155">
            <v>480</v>
          </cell>
          <cell r="J155" t="str">
            <v>lv</v>
          </cell>
          <cell r="K155">
            <v>27</v>
          </cell>
          <cell r="L155">
            <v>5</v>
          </cell>
          <cell r="M155">
            <v>3</v>
          </cell>
          <cell r="N155">
            <v>5</v>
          </cell>
          <cell r="O155">
            <v>2</v>
          </cell>
          <cell r="P155">
            <v>17</v>
          </cell>
          <cell r="Q155">
            <v>4</v>
          </cell>
          <cell r="R155">
            <v>15</v>
          </cell>
          <cell r="S155">
            <v>5</v>
          </cell>
          <cell r="AK155">
            <v>3.286023544883915</v>
          </cell>
        </row>
        <row r="156">
          <cell r="C156" t="str">
            <v>NBC News/Wall Street Journal</v>
          </cell>
          <cell r="E156" t="str">
            <v>US</v>
          </cell>
          <cell r="F156" t="str">
            <v>A/B</v>
          </cell>
          <cell r="H156">
            <v>43816</v>
          </cell>
          <cell r="I156">
            <v>410</v>
          </cell>
          <cell r="J156" t="str">
            <v>lv</v>
          </cell>
          <cell r="K156">
            <v>28</v>
          </cell>
          <cell r="L156">
            <v>4</v>
          </cell>
          <cell r="M156">
            <v>2</v>
          </cell>
          <cell r="N156">
            <v>9</v>
          </cell>
          <cell r="O156">
            <v>5</v>
          </cell>
          <cell r="P156">
            <v>21</v>
          </cell>
          <cell r="Q156">
            <v>1</v>
          </cell>
          <cell r="R156">
            <v>18</v>
          </cell>
          <cell r="S156">
            <v>3</v>
          </cell>
          <cell r="AK156">
            <v>1.2937129386991566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43816</v>
          </cell>
          <cell r="I157">
            <v>555</v>
          </cell>
          <cell r="J157" t="str">
            <v>lv</v>
          </cell>
          <cell r="K157">
            <v>29</v>
          </cell>
          <cell r="L157">
            <v>4</v>
          </cell>
          <cell r="M157">
            <v>2</v>
          </cell>
          <cell r="N157">
            <v>7</v>
          </cell>
          <cell r="O157">
            <v>4</v>
          </cell>
          <cell r="P157">
            <v>19</v>
          </cell>
          <cell r="Q157">
            <v>2</v>
          </cell>
          <cell r="R157">
            <v>17</v>
          </cell>
          <cell r="S157">
            <v>3</v>
          </cell>
          <cell r="AK157">
            <v>9.8048836602522178E-3</v>
          </cell>
        </row>
        <row r="158">
          <cell r="C158" t="str">
            <v>Emerson College</v>
          </cell>
          <cell r="E158" t="str">
            <v>US</v>
          </cell>
          <cell r="F158" t="str">
            <v>B-</v>
          </cell>
          <cell r="H158">
            <v>43816</v>
          </cell>
          <cell r="I158">
            <v>525</v>
          </cell>
          <cell r="J158" t="str">
            <v>lv</v>
          </cell>
          <cell r="K158">
            <v>32.1</v>
          </cell>
          <cell r="L158">
            <v>2.8</v>
          </cell>
          <cell r="M158">
            <v>2</v>
          </cell>
          <cell r="N158">
            <v>7.7</v>
          </cell>
          <cell r="O158">
            <v>2</v>
          </cell>
          <cell r="P158">
            <v>24.7</v>
          </cell>
          <cell r="Q158">
            <v>1.7</v>
          </cell>
          <cell r="R158">
            <v>12.4</v>
          </cell>
          <cell r="S158">
            <v>6.3</v>
          </cell>
          <cell r="AK158">
            <v>0.8785933268304984</v>
          </cell>
        </row>
        <row r="159">
          <cell r="C159" t="str">
            <v>Civiqs</v>
          </cell>
          <cell r="E159" t="str">
            <v>Iowa</v>
          </cell>
          <cell r="F159">
            <v>0</v>
          </cell>
          <cell r="H159">
            <v>43815</v>
          </cell>
          <cell r="I159">
            <v>632</v>
          </cell>
          <cell r="J159" t="str">
            <v>lv</v>
          </cell>
          <cell r="K159">
            <v>15</v>
          </cell>
          <cell r="L159">
            <v>0</v>
          </cell>
          <cell r="M159">
            <v>3</v>
          </cell>
          <cell r="N159">
            <v>24</v>
          </cell>
          <cell r="O159">
            <v>4</v>
          </cell>
          <cell r="P159">
            <v>21</v>
          </cell>
          <cell r="Q159">
            <v>2</v>
          </cell>
          <cell r="R159">
            <v>18</v>
          </cell>
          <cell r="S159">
            <v>3</v>
          </cell>
          <cell r="AK159">
            <v>7.5080910065162834E-2</v>
          </cell>
        </row>
        <row r="160">
          <cell r="C160" t="str">
            <v>SSRS</v>
          </cell>
          <cell r="E160" t="str">
            <v>US</v>
          </cell>
          <cell r="F160" t="str">
            <v>A/B</v>
          </cell>
          <cell r="H160">
            <v>43814</v>
          </cell>
          <cell r="I160">
            <v>408</v>
          </cell>
          <cell r="J160" t="str">
            <v>rv</v>
          </cell>
          <cell r="K160">
            <v>26</v>
          </cell>
          <cell r="L160">
            <v>5</v>
          </cell>
          <cell r="M160">
            <v>3</v>
          </cell>
          <cell r="N160">
            <v>8</v>
          </cell>
          <cell r="O160">
            <v>3</v>
          </cell>
          <cell r="P160">
            <v>20</v>
          </cell>
          <cell r="Q160">
            <v>1</v>
          </cell>
          <cell r="R160">
            <v>16</v>
          </cell>
          <cell r="S160">
            <v>3</v>
          </cell>
          <cell r="AK160">
            <v>1.1414616676309386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43814</v>
          </cell>
          <cell r="I161">
            <v>13384</v>
          </cell>
          <cell r="J161" t="str">
            <v>lv</v>
          </cell>
          <cell r="K161">
            <v>31</v>
          </cell>
          <cell r="L161">
            <v>7</v>
          </cell>
          <cell r="M161">
            <v>3</v>
          </cell>
          <cell r="N161">
            <v>8</v>
          </cell>
          <cell r="O161">
            <v>2</v>
          </cell>
          <cell r="P161">
            <v>22</v>
          </cell>
          <cell r="Q161">
            <v>3</v>
          </cell>
          <cell r="R161">
            <v>15</v>
          </cell>
          <cell r="S161">
            <v>4</v>
          </cell>
          <cell r="AK161">
            <v>1.6960459856008431E-2</v>
          </cell>
        </row>
        <row r="162">
          <cell r="C162" t="str">
            <v>Quinnipiac University</v>
          </cell>
          <cell r="E162" t="str">
            <v>US</v>
          </cell>
          <cell r="F162" t="str">
            <v>B+</v>
          </cell>
          <cell r="H162">
            <v>43814</v>
          </cell>
          <cell r="I162">
            <v>567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9</v>
          </cell>
          <cell r="O162">
            <v>3</v>
          </cell>
          <cell r="P162">
            <v>16</v>
          </cell>
          <cell r="Q162">
            <v>1</v>
          </cell>
          <cell r="R162">
            <v>17</v>
          </cell>
          <cell r="S162">
            <v>3</v>
          </cell>
          <cell r="AK162">
            <v>0.3566653458351749</v>
          </cell>
        </row>
        <row r="163">
          <cell r="C163" t="str">
            <v>Echelon Insights</v>
          </cell>
          <cell r="E163" t="str">
            <v>US</v>
          </cell>
          <cell r="F163">
            <v>0</v>
          </cell>
          <cell r="H163">
            <v>43813</v>
          </cell>
          <cell r="I163">
            <v>447</v>
          </cell>
          <cell r="J163" t="str">
            <v>lv</v>
          </cell>
          <cell r="K163">
            <v>65</v>
          </cell>
          <cell r="L163">
            <v>0</v>
          </cell>
          <cell r="M163">
            <v>0</v>
          </cell>
          <cell r="N163">
            <v>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AK163">
            <v>0</v>
          </cell>
        </row>
        <row r="164">
          <cell r="C164" t="str">
            <v>Echelon Insights</v>
          </cell>
          <cell r="E164" t="str">
            <v>US</v>
          </cell>
          <cell r="F164">
            <v>0</v>
          </cell>
          <cell r="H164">
            <v>43813</v>
          </cell>
          <cell r="I164">
            <v>447</v>
          </cell>
          <cell r="J164" t="str">
            <v>lv</v>
          </cell>
          <cell r="K164">
            <v>59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29</v>
          </cell>
          <cell r="S164">
            <v>0</v>
          </cell>
          <cell r="AK164">
            <v>0</v>
          </cell>
        </row>
        <row r="165">
          <cell r="C165" t="str">
            <v>Echelon Insights</v>
          </cell>
          <cell r="E165" t="str">
            <v>US</v>
          </cell>
          <cell r="F165">
            <v>0</v>
          </cell>
          <cell r="H165">
            <v>43813</v>
          </cell>
          <cell r="I165">
            <v>447</v>
          </cell>
          <cell r="J165" t="str">
            <v>lv</v>
          </cell>
          <cell r="K165">
            <v>58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32</v>
          </cell>
          <cell r="Q165">
            <v>0</v>
          </cell>
          <cell r="R165">
            <v>0</v>
          </cell>
          <cell r="S165">
            <v>0</v>
          </cell>
          <cell r="AK165">
            <v>0</v>
          </cell>
        </row>
        <row r="166">
          <cell r="C166" t="str">
            <v>Echelon Insights</v>
          </cell>
          <cell r="E166" t="str">
            <v>US</v>
          </cell>
          <cell r="F166">
            <v>0</v>
          </cell>
          <cell r="H166">
            <v>43813</v>
          </cell>
          <cell r="I166">
            <v>447</v>
          </cell>
          <cell r="J166" t="str">
            <v>lv</v>
          </cell>
          <cell r="K166">
            <v>37</v>
          </cell>
          <cell r="L166">
            <v>6</v>
          </cell>
          <cell r="M166">
            <v>1</v>
          </cell>
          <cell r="N166">
            <v>6</v>
          </cell>
          <cell r="O166">
            <v>2</v>
          </cell>
          <cell r="P166">
            <v>14</v>
          </cell>
          <cell r="Q166">
            <v>1</v>
          </cell>
          <cell r="R166">
            <v>14</v>
          </cell>
          <cell r="S166">
            <v>2</v>
          </cell>
          <cell r="AK166">
            <v>3.2818557361103208E-2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43813</v>
          </cell>
          <cell r="I167">
            <v>456</v>
          </cell>
          <cell r="J167" t="str">
            <v>rv</v>
          </cell>
          <cell r="K167">
            <v>29</v>
          </cell>
          <cell r="L167">
            <v>5</v>
          </cell>
          <cell r="M167">
            <v>2</v>
          </cell>
          <cell r="N167">
            <v>5</v>
          </cell>
          <cell r="O167">
            <v>3</v>
          </cell>
          <cell r="P167">
            <v>13</v>
          </cell>
          <cell r="Q167">
            <v>3</v>
          </cell>
          <cell r="R167">
            <v>13</v>
          </cell>
          <cell r="S167">
            <v>3</v>
          </cell>
          <cell r="AK167">
            <v>2.1858599305403577E-2</v>
          </cell>
        </row>
        <row r="168">
          <cell r="C168" t="str">
            <v>Suffolk University</v>
          </cell>
          <cell r="E168" t="str">
            <v>US</v>
          </cell>
          <cell r="F168" t="str">
            <v>A-</v>
          </cell>
          <cell r="H168">
            <v>43813</v>
          </cell>
          <cell r="I168">
            <v>384</v>
          </cell>
          <cell r="J168" t="str">
            <v>lv</v>
          </cell>
          <cell r="K168">
            <v>23.18</v>
          </cell>
          <cell r="L168">
            <v>5.99</v>
          </cell>
          <cell r="M168">
            <v>2.6</v>
          </cell>
          <cell r="N168">
            <v>8.33</v>
          </cell>
          <cell r="O168">
            <v>3.39</v>
          </cell>
          <cell r="P168">
            <v>14.06</v>
          </cell>
          <cell r="Q168">
            <v>0.78</v>
          </cell>
          <cell r="R168">
            <v>12.76</v>
          </cell>
          <cell r="S168">
            <v>2.08</v>
          </cell>
          <cell r="AK168">
            <v>10.559772273540665</v>
          </cell>
        </row>
        <row r="169">
          <cell r="C169" t="str">
            <v>IBD/TIPP</v>
          </cell>
          <cell r="E169" t="str">
            <v>US</v>
          </cell>
          <cell r="F169" t="str">
            <v>A/B</v>
          </cell>
          <cell r="H169">
            <v>43813</v>
          </cell>
          <cell r="I169">
            <v>312</v>
          </cell>
          <cell r="J169" t="str">
            <v>rv</v>
          </cell>
          <cell r="K169">
            <v>26</v>
          </cell>
          <cell r="L169">
            <v>5</v>
          </cell>
          <cell r="M169">
            <v>3</v>
          </cell>
          <cell r="N169">
            <v>9</v>
          </cell>
          <cell r="O169">
            <v>2</v>
          </cell>
          <cell r="P169">
            <v>18</v>
          </cell>
          <cell r="Q169">
            <v>2</v>
          </cell>
          <cell r="R169">
            <v>14</v>
          </cell>
          <cell r="S169">
            <v>2</v>
          </cell>
          <cell r="AK169">
            <v>0.27977915532970304</v>
          </cell>
        </row>
        <row r="170">
          <cell r="C170" t="str">
            <v>Ipsos</v>
          </cell>
          <cell r="E170" t="str">
            <v>US</v>
          </cell>
          <cell r="F170" t="str">
            <v>B-</v>
          </cell>
          <cell r="H170">
            <v>43811</v>
          </cell>
          <cell r="I170">
            <v>593</v>
          </cell>
          <cell r="J170" t="str">
            <v>rv</v>
          </cell>
          <cell r="K170">
            <v>21</v>
          </cell>
          <cell r="L170">
            <v>7</v>
          </cell>
          <cell r="M170">
            <v>0</v>
          </cell>
          <cell r="N170">
            <v>5</v>
          </cell>
          <cell r="O170">
            <v>2</v>
          </cell>
          <cell r="P170">
            <v>18</v>
          </cell>
          <cell r="Q170">
            <v>3</v>
          </cell>
          <cell r="R170">
            <v>11</v>
          </cell>
          <cell r="S170">
            <v>3</v>
          </cell>
          <cell r="AK170">
            <v>6.0397590153644237E-3</v>
          </cell>
        </row>
        <row r="171">
          <cell r="C171" t="str">
            <v>Marist College</v>
          </cell>
          <cell r="E171" t="str">
            <v>US</v>
          </cell>
          <cell r="F171" t="str">
            <v>A+</v>
          </cell>
          <cell r="H171">
            <v>43810</v>
          </cell>
          <cell r="I171">
            <v>704</v>
          </cell>
          <cell r="J171" t="str">
            <v>rv</v>
          </cell>
          <cell r="K171">
            <v>24</v>
          </cell>
          <cell r="L171">
            <v>4</v>
          </cell>
          <cell r="M171">
            <v>4</v>
          </cell>
          <cell r="N171">
            <v>13</v>
          </cell>
          <cell r="O171">
            <v>4</v>
          </cell>
          <cell r="P171">
            <v>22</v>
          </cell>
          <cell r="Q171">
            <v>0</v>
          </cell>
          <cell r="R171">
            <v>17</v>
          </cell>
          <cell r="S171">
            <v>5</v>
          </cell>
          <cell r="AK171">
            <v>19.840967396745654</v>
          </cell>
        </row>
        <row r="172">
          <cell r="C172" t="str">
            <v>Fox News/Beacon Research/Shaw &amp; Co. Research</v>
          </cell>
          <cell r="E172" t="str">
            <v>US</v>
          </cell>
          <cell r="F172" t="str">
            <v>A-</v>
          </cell>
          <cell r="H172">
            <v>43810</v>
          </cell>
          <cell r="I172">
            <v>453</v>
          </cell>
          <cell r="J172" t="str">
            <v>lv</v>
          </cell>
          <cell r="K172">
            <v>30</v>
          </cell>
          <cell r="L172">
            <v>5</v>
          </cell>
          <cell r="M172">
            <v>2</v>
          </cell>
          <cell r="N172">
            <v>7</v>
          </cell>
          <cell r="O172">
            <v>5</v>
          </cell>
          <cell r="P172">
            <v>20</v>
          </cell>
          <cell r="Q172">
            <v>1</v>
          </cell>
          <cell r="R172">
            <v>13</v>
          </cell>
          <cell r="S172">
            <v>3</v>
          </cell>
          <cell r="AK172">
            <v>1.3938664324270467</v>
          </cell>
        </row>
        <row r="173">
          <cell r="C173" t="str">
            <v>Change Research</v>
          </cell>
          <cell r="E173" t="str">
            <v>South Carolina</v>
          </cell>
          <cell r="F173" t="str">
            <v>C</v>
          </cell>
          <cell r="H173">
            <v>43810</v>
          </cell>
          <cell r="I173">
            <v>392</v>
          </cell>
          <cell r="J173" t="str">
            <v>lv</v>
          </cell>
          <cell r="K173">
            <v>27</v>
          </cell>
          <cell r="L173">
            <v>3</v>
          </cell>
          <cell r="M173">
            <v>5</v>
          </cell>
          <cell r="N173">
            <v>9</v>
          </cell>
          <cell r="O173">
            <v>2</v>
          </cell>
          <cell r="P173">
            <v>20</v>
          </cell>
          <cell r="Q173">
            <v>5</v>
          </cell>
          <cell r="R173">
            <v>19</v>
          </cell>
          <cell r="S173">
            <v>2</v>
          </cell>
          <cell r="AK173">
            <v>0.47042753911415158</v>
          </cell>
        </row>
        <row r="174">
          <cell r="C174" t="str">
            <v>Change Research</v>
          </cell>
          <cell r="E174" t="str">
            <v>California</v>
          </cell>
          <cell r="F174" t="str">
            <v>C</v>
          </cell>
          <cell r="H174">
            <v>43809</v>
          </cell>
          <cell r="I174">
            <v>862</v>
          </cell>
          <cell r="J174" t="str">
            <v>lv</v>
          </cell>
          <cell r="K174">
            <v>19</v>
          </cell>
          <cell r="L174">
            <v>3</v>
          </cell>
          <cell r="M174">
            <v>3</v>
          </cell>
          <cell r="N174">
            <v>12</v>
          </cell>
          <cell r="O174">
            <v>1</v>
          </cell>
          <cell r="P174">
            <v>26</v>
          </cell>
          <cell r="Q174">
            <v>2</v>
          </cell>
          <cell r="R174">
            <v>23</v>
          </cell>
          <cell r="S174">
            <v>4</v>
          </cell>
          <cell r="AK174">
            <v>0.62084217974766598</v>
          </cell>
        </row>
        <row r="175">
          <cell r="C175" t="str">
            <v>YouGov</v>
          </cell>
          <cell r="E175" t="str">
            <v>US</v>
          </cell>
          <cell r="F175" t="str">
            <v>B-</v>
          </cell>
          <cell r="H175">
            <v>43809</v>
          </cell>
          <cell r="I175">
            <v>497</v>
          </cell>
          <cell r="J175" t="str">
            <v>lv</v>
          </cell>
          <cell r="K175">
            <v>26</v>
          </cell>
          <cell r="L175">
            <v>4</v>
          </cell>
          <cell r="M175">
            <v>3</v>
          </cell>
          <cell r="N175">
            <v>11</v>
          </cell>
          <cell r="O175">
            <v>2</v>
          </cell>
          <cell r="P175">
            <v>16</v>
          </cell>
          <cell r="Q175">
            <v>1</v>
          </cell>
          <cell r="R175">
            <v>21</v>
          </cell>
          <cell r="S175">
            <v>3</v>
          </cell>
          <cell r="AK175">
            <v>6.2113606876393725E-3</v>
          </cell>
        </row>
        <row r="176">
          <cell r="C176" t="str">
            <v>Emerson College</v>
          </cell>
          <cell r="E176" t="str">
            <v>Iowa</v>
          </cell>
          <cell r="F176" t="str">
            <v>B-</v>
          </cell>
          <cell r="H176">
            <v>43809</v>
          </cell>
          <cell r="I176">
            <v>325</v>
          </cell>
          <cell r="J176" t="str">
            <v>lv</v>
          </cell>
          <cell r="K176">
            <v>23.3</v>
          </cell>
          <cell r="L176">
            <v>1.9</v>
          </cell>
          <cell r="M176">
            <v>3.6</v>
          </cell>
          <cell r="N176">
            <v>17.899999999999999</v>
          </cell>
          <cell r="O176">
            <v>10.1</v>
          </cell>
          <cell r="P176">
            <v>21.7</v>
          </cell>
          <cell r="Q176">
            <v>3.4</v>
          </cell>
          <cell r="R176">
            <v>12.2</v>
          </cell>
          <cell r="S176">
            <v>1.7</v>
          </cell>
          <cell r="AK176">
            <v>0.19188203747553861</v>
          </cell>
        </row>
        <row r="177">
          <cell r="C177" t="str">
            <v>SSRS</v>
          </cell>
          <cell r="E177" t="str">
            <v>Texas</v>
          </cell>
          <cell r="F177" t="str">
            <v>A/B</v>
          </cell>
          <cell r="H177">
            <v>43808</v>
          </cell>
          <cell r="I177">
            <v>327</v>
          </cell>
          <cell r="J177" t="str">
            <v>lv</v>
          </cell>
          <cell r="K177">
            <v>35</v>
          </cell>
          <cell r="L177">
            <v>5</v>
          </cell>
          <cell r="M177">
            <v>2</v>
          </cell>
          <cell r="N177">
            <v>9</v>
          </cell>
          <cell r="O177">
            <v>1</v>
          </cell>
          <cell r="P177">
            <v>15</v>
          </cell>
          <cell r="Q177">
            <v>2</v>
          </cell>
          <cell r="R177">
            <v>13</v>
          </cell>
          <cell r="S177">
            <v>3</v>
          </cell>
          <cell r="AK177">
            <v>8.1949321685316221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43808</v>
          </cell>
          <cell r="I178">
            <v>665</v>
          </cell>
          <cell r="J178" t="str">
            <v>rv</v>
          </cell>
          <cell r="K178">
            <v>29</v>
          </cell>
          <cell r="L178">
            <v>5</v>
          </cell>
          <cell r="M178">
            <v>1</v>
          </cell>
          <cell r="N178">
            <v>9</v>
          </cell>
          <cell r="O178">
            <v>3</v>
          </cell>
          <cell r="P178">
            <v>17</v>
          </cell>
          <cell r="Q178">
            <v>1</v>
          </cell>
          <cell r="R178">
            <v>15</v>
          </cell>
          <cell r="S178">
            <v>4</v>
          </cell>
          <cell r="AK178">
            <v>0.14963656875862627</v>
          </cell>
        </row>
        <row r="179">
          <cell r="C179" t="str">
            <v>Zogby Interactive/JZ Analytics</v>
          </cell>
          <cell r="E179" t="str">
            <v>US</v>
          </cell>
          <cell r="F179" t="str">
            <v>C</v>
          </cell>
          <cell r="H179">
            <v>43807</v>
          </cell>
          <cell r="I179">
            <v>443</v>
          </cell>
          <cell r="J179" t="str">
            <v>lv</v>
          </cell>
          <cell r="K179">
            <v>28</v>
          </cell>
          <cell r="L179">
            <v>9</v>
          </cell>
          <cell r="M179">
            <v>0</v>
          </cell>
          <cell r="N179">
            <v>8</v>
          </cell>
          <cell r="O179">
            <v>2</v>
          </cell>
          <cell r="P179">
            <v>20</v>
          </cell>
          <cell r="Q179">
            <v>3</v>
          </cell>
          <cell r="R179">
            <v>12</v>
          </cell>
          <cell r="S179">
            <v>3</v>
          </cell>
          <cell r="AK179">
            <v>0</v>
          </cell>
        </row>
        <row r="180">
          <cell r="C180" t="str">
            <v>Zogby Interactive/JZ Analytics</v>
          </cell>
          <cell r="E180" t="str">
            <v>US</v>
          </cell>
          <cell r="F180" t="str">
            <v>C</v>
          </cell>
          <cell r="H180">
            <v>43807</v>
          </cell>
          <cell r="I180">
            <v>443</v>
          </cell>
          <cell r="J180" t="str">
            <v>lv</v>
          </cell>
          <cell r="K180">
            <v>30</v>
          </cell>
          <cell r="L180">
            <v>8</v>
          </cell>
          <cell r="M180">
            <v>0</v>
          </cell>
          <cell r="N180">
            <v>7</v>
          </cell>
          <cell r="O180">
            <v>2</v>
          </cell>
          <cell r="P180">
            <v>20</v>
          </cell>
          <cell r="Q180">
            <v>3</v>
          </cell>
          <cell r="R180">
            <v>16</v>
          </cell>
          <cell r="S180">
            <v>4</v>
          </cell>
          <cell r="AK180">
            <v>0.45676413600758103</v>
          </cell>
        </row>
        <row r="181">
          <cell r="C181" t="str">
            <v>Marquette University Law School</v>
          </cell>
          <cell r="E181" t="str">
            <v>Wisconsin</v>
          </cell>
          <cell r="F181" t="str">
            <v>A/B</v>
          </cell>
          <cell r="H181">
            <v>43807</v>
          </cell>
          <cell r="I181">
            <v>358</v>
          </cell>
          <cell r="J181" t="str">
            <v>lv</v>
          </cell>
          <cell r="K181">
            <v>23</v>
          </cell>
          <cell r="L181">
            <v>3</v>
          </cell>
          <cell r="M181">
            <v>4</v>
          </cell>
          <cell r="N181">
            <v>15</v>
          </cell>
          <cell r="O181">
            <v>3</v>
          </cell>
          <cell r="P181">
            <v>19</v>
          </cell>
          <cell r="Q181">
            <v>0</v>
          </cell>
          <cell r="R181">
            <v>16</v>
          </cell>
          <cell r="S181">
            <v>3</v>
          </cell>
          <cell r="AK181">
            <v>1.0597255918774153</v>
          </cell>
        </row>
        <row r="182">
          <cell r="C182" t="str">
            <v>SSRS</v>
          </cell>
          <cell r="E182" t="str">
            <v>California</v>
          </cell>
          <cell r="F182" t="str">
            <v>A/B</v>
          </cell>
          <cell r="H182">
            <v>43807</v>
          </cell>
          <cell r="I182">
            <v>508</v>
          </cell>
          <cell r="J182" t="str">
            <v>lv</v>
          </cell>
          <cell r="K182">
            <v>21</v>
          </cell>
          <cell r="L182">
            <v>5</v>
          </cell>
          <cell r="M182">
            <v>3</v>
          </cell>
          <cell r="N182">
            <v>9</v>
          </cell>
          <cell r="O182">
            <v>2</v>
          </cell>
          <cell r="P182">
            <v>20</v>
          </cell>
          <cell r="Q182">
            <v>1</v>
          </cell>
          <cell r="R182">
            <v>17</v>
          </cell>
          <cell r="S182">
            <v>6</v>
          </cell>
          <cell r="AK182">
            <v>10.196331474571505</v>
          </cell>
        </row>
        <row r="183">
          <cell r="C183" t="str">
            <v>MassINC Polling Group</v>
          </cell>
          <cell r="E183" t="str">
            <v>New Hampshire</v>
          </cell>
          <cell r="F183" t="str">
            <v>A/B</v>
          </cell>
          <cell r="H183">
            <v>43807</v>
          </cell>
          <cell r="I183">
            <v>442</v>
          </cell>
          <cell r="J183" t="str">
            <v>lv</v>
          </cell>
          <cell r="K183">
            <v>17</v>
          </cell>
          <cell r="L183">
            <v>2</v>
          </cell>
          <cell r="M183">
            <v>1</v>
          </cell>
          <cell r="N183">
            <v>18</v>
          </cell>
          <cell r="O183">
            <v>3</v>
          </cell>
          <cell r="P183">
            <v>15</v>
          </cell>
          <cell r="Q183">
            <v>3</v>
          </cell>
          <cell r="R183">
            <v>12</v>
          </cell>
          <cell r="S183">
            <v>5</v>
          </cell>
          <cell r="AK183">
            <v>1.1795732140727908</v>
          </cell>
        </row>
        <row r="184">
          <cell r="C184" t="str">
            <v>Monmouth University</v>
          </cell>
          <cell r="E184" t="str">
            <v>US</v>
          </cell>
          <cell r="F184" t="str">
            <v>A+</v>
          </cell>
          <cell r="H184">
            <v>43807</v>
          </cell>
          <cell r="I184">
            <v>384</v>
          </cell>
          <cell r="J184" t="str">
            <v>rv</v>
          </cell>
          <cell r="K184">
            <v>26</v>
          </cell>
          <cell r="L184">
            <v>5</v>
          </cell>
          <cell r="M184">
            <v>2</v>
          </cell>
          <cell r="N184">
            <v>8</v>
          </cell>
          <cell r="O184">
            <v>4</v>
          </cell>
          <cell r="P184">
            <v>21</v>
          </cell>
          <cell r="Q184">
            <v>1</v>
          </cell>
          <cell r="R184">
            <v>17</v>
          </cell>
          <cell r="S184">
            <v>3</v>
          </cell>
          <cell r="AK184">
            <v>1.6452869335032512</v>
          </cell>
        </row>
        <row r="185">
          <cell r="C185" t="str">
            <v>Morning Consult</v>
          </cell>
          <cell r="E185" t="str">
            <v>US</v>
          </cell>
          <cell r="F185" t="str">
            <v>B/C</v>
          </cell>
          <cell r="H185">
            <v>43807</v>
          </cell>
          <cell r="I185">
            <v>15442</v>
          </cell>
          <cell r="J185" t="str">
            <v>lv</v>
          </cell>
          <cell r="K185">
            <v>30</v>
          </cell>
          <cell r="L185">
            <v>6</v>
          </cell>
          <cell r="M185">
            <v>3</v>
          </cell>
          <cell r="N185">
            <v>9</v>
          </cell>
          <cell r="O185">
            <v>2</v>
          </cell>
          <cell r="P185">
            <v>22</v>
          </cell>
          <cell r="Q185">
            <v>3</v>
          </cell>
          <cell r="R185">
            <v>16</v>
          </cell>
          <cell r="S185">
            <v>4</v>
          </cell>
          <cell r="AK185">
            <v>1.2668728304707763E-2</v>
          </cell>
        </row>
        <row r="186">
          <cell r="C186" t="str">
            <v>Capitol Weekly</v>
          </cell>
          <cell r="E186" t="str">
            <v>California</v>
          </cell>
          <cell r="F186">
            <v>0</v>
          </cell>
          <cell r="H186">
            <v>43806</v>
          </cell>
          <cell r="I186">
            <v>581</v>
          </cell>
          <cell r="J186" t="str">
            <v>lv</v>
          </cell>
          <cell r="K186">
            <v>19</v>
          </cell>
          <cell r="L186">
            <v>5</v>
          </cell>
          <cell r="M186">
            <v>2</v>
          </cell>
          <cell r="N186">
            <v>13</v>
          </cell>
          <cell r="O186">
            <v>4</v>
          </cell>
          <cell r="P186">
            <v>19</v>
          </cell>
          <cell r="Q186">
            <v>1</v>
          </cell>
          <cell r="R186">
            <v>21</v>
          </cell>
          <cell r="S186">
            <v>5</v>
          </cell>
          <cell r="AK186">
            <v>0</v>
          </cell>
        </row>
        <row r="187">
          <cell r="C187" t="str">
            <v>Capitol Weekly</v>
          </cell>
          <cell r="E187" t="str">
            <v>California</v>
          </cell>
          <cell r="F187">
            <v>0</v>
          </cell>
          <cell r="H187">
            <v>43806</v>
          </cell>
          <cell r="I187">
            <v>581</v>
          </cell>
          <cell r="J187" t="str">
            <v>lv</v>
          </cell>
          <cell r="K187">
            <v>19</v>
          </cell>
          <cell r="L187">
            <v>5</v>
          </cell>
          <cell r="M187">
            <v>2</v>
          </cell>
          <cell r="N187">
            <v>14</v>
          </cell>
          <cell r="O187">
            <v>4</v>
          </cell>
          <cell r="P187">
            <v>19</v>
          </cell>
          <cell r="Q187">
            <v>1</v>
          </cell>
          <cell r="R187">
            <v>23</v>
          </cell>
          <cell r="S187">
            <v>5</v>
          </cell>
          <cell r="AK187">
            <v>0.51904098327072057</v>
          </cell>
        </row>
        <row r="188">
          <cell r="C188" t="str">
            <v>Ipsos</v>
          </cell>
          <cell r="E188" t="str">
            <v>US</v>
          </cell>
          <cell r="F188" t="str">
            <v>B-</v>
          </cell>
          <cell r="H188">
            <v>43804</v>
          </cell>
          <cell r="I188">
            <v>574</v>
          </cell>
          <cell r="J188" t="str">
            <v>rv</v>
          </cell>
          <cell r="K188">
            <v>23</v>
          </cell>
          <cell r="L188">
            <v>5</v>
          </cell>
          <cell r="M188">
            <v>0</v>
          </cell>
          <cell r="N188">
            <v>8</v>
          </cell>
          <cell r="O188">
            <v>2</v>
          </cell>
          <cell r="P188">
            <v>15</v>
          </cell>
          <cell r="Q188">
            <v>1</v>
          </cell>
          <cell r="R188">
            <v>12</v>
          </cell>
          <cell r="S188">
            <v>4</v>
          </cell>
          <cell r="AK188">
            <v>4.097193574005265E-3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43804</v>
          </cell>
          <cell r="I189">
            <v>719</v>
          </cell>
          <cell r="J189" t="str">
            <v>a</v>
          </cell>
          <cell r="K189">
            <v>19</v>
          </cell>
          <cell r="L189">
            <v>4</v>
          </cell>
          <cell r="M189">
            <v>1</v>
          </cell>
          <cell r="N189">
            <v>6</v>
          </cell>
          <cell r="O189">
            <v>1</v>
          </cell>
          <cell r="P189">
            <v>14</v>
          </cell>
          <cell r="Q189">
            <v>1</v>
          </cell>
          <cell r="R189">
            <v>9</v>
          </cell>
          <cell r="S189">
            <v>3</v>
          </cell>
          <cell r="AK189">
            <v>0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43802</v>
          </cell>
          <cell r="I190">
            <v>541</v>
          </cell>
          <cell r="J190" t="str">
            <v>lv</v>
          </cell>
          <cell r="K190">
            <v>27</v>
          </cell>
          <cell r="L190">
            <v>3</v>
          </cell>
          <cell r="M190">
            <v>3</v>
          </cell>
          <cell r="N190">
            <v>12</v>
          </cell>
          <cell r="O190">
            <v>3</v>
          </cell>
          <cell r="P190">
            <v>13</v>
          </cell>
          <cell r="Q190">
            <v>0</v>
          </cell>
          <cell r="R190">
            <v>18</v>
          </cell>
          <cell r="S190">
            <v>2</v>
          </cell>
          <cell r="AK190">
            <v>4.4691098427638029E-3</v>
          </cell>
        </row>
        <row r="191">
          <cell r="C191" t="str">
            <v>YouGov</v>
          </cell>
          <cell r="E191" t="str">
            <v>South Carolina</v>
          </cell>
          <cell r="F191" t="str">
            <v>B-</v>
          </cell>
          <cell r="H191">
            <v>43801</v>
          </cell>
          <cell r="I191">
            <v>400</v>
          </cell>
          <cell r="J191" t="str">
            <v>lv</v>
          </cell>
          <cell r="K191">
            <v>61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29</v>
          </cell>
          <cell r="S191">
            <v>0</v>
          </cell>
          <cell r="AK191">
            <v>0</v>
          </cell>
        </row>
        <row r="192">
          <cell r="C192" t="str">
            <v>YouGov</v>
          </cell>
          <cell r="E192" t="str">
            <v>South Carolina</v>
          </cell>
          <cell r="F192" t="str">
            <v>B-</v>
          </cell>
          <cell r="H192">
            <v>43801</v>
          </cell>
          <cell r="I192">
            <v>400</v>
          </cell>
          <cell r="J192" t="str">
            <v>lv</v>
          </cell>
          <cell r="K192">
            <v>39</v>
          </cell>
          <cell r="L192">
            <v>2</v>
          </cell>
          <cell r="M192">
            <v>2</v>
          </cell>
          <cell r="N192">
            <v>10</v>
          </cell>
          <cell r="O192">
            <v>2</v>
          </cell>
          <cell r="P192">
            <v>13</v>
          </cell>
          <cell r="Q192">
            <v>7</v>
          </cell>
          <cell r="R192">
            <v>10</v>
          </cell>
          <cell r="S192">
            <v>3</v>
          </cell>
          <cell r="AK192">
            <v>4.9407810706836273</v>
          </cell>
        </row>
        <row r="193">
          <cell r="C193" t="str">
            <v>David Binder Research</v>
          </cell>
          <cell r="E193" t="str">
            <v>US</v>
          </cell>
          <cell r="F193">
            <v>0</v>
          </cell>
          <cell r="H193">
            <v>43800</v>
          </cell>
          <cell r="I193">
            <v>1200</v>
          </cell>
          <cell r="J193" t="str">
            <v>lv</v>
          </cell>
          <cell r="K193">
            <v>29</v>
          </cell>
          <cell r="L193">
            <v>8</v>
          </cell>
          <cell r="M193">
            <v>2</v>
          </cell>
          <cell r="N193">
            <v>10</v>
          </cell>
          <cell r="O193">
            <v>2</v>
          </cell>
          <cell r="P193">
            <v>15</v>
          </cell>
          <cell r="Q193">
            <v>2</v>
          </cell>
          <cell r="R193">
            <v>14</v>
          </cell>
          <cell r="S193">
            <v>2</v>
          </cell>
          <cell r="AK193">
            <v>4.9679124863945301</v>
          </cell>
        </row>
        <row r="194">
          <cell r="C194" t="str">
            <v>Morning Consult</v>
          </cell>
          <cell r="E194" t="str">
            <v>US</v>
          </cell>
          <cell r="F194" t="str">
            <v>B/C</v>
          </cell>
          <cell r="H194">
            <v>43800</v>
          </cell>
          <cell r="I194">
            <v>15773</v>
          </cell>
          <cell r="J194" t="str">
            <v>lv</v>
          </cell>
          <cell r="K194">
            <v>29</v>
          </cell>
          <cell r="L194">
            <v>5</v>
          </cell>
          <cell r="M194">
            <v>2</v>
          </cell>
          <cell r="N194">
            <v>9</v>
          </cell>
          <cell r="O194">
            <v>2</v>
          </cell>
          <cell r="P194">
            <v>20</v>
          </cell>
          <cell r="Q194">
            <v>2</v>
          </cell>
          <cell r="R194">
            <v>15</v>
          </cell>
          <cell r="S194">
            <v>4</v>
          </cell>
          <cell r="AK194">
            <v>9.2633734872941843E-3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43800</v>
          </cell>
          <cell r="I195">
            <v>437</v>
          </cell>
          <cell r="J195" t="str">
            <v>rv</v>
          </cell>
          <cell r="K195">
            <v>31</v>
          </cell>
          <cell r="L195">
            <v>6</v>
          </cell>
          <cell r="M195">
            <v>1</v>
          </cell>
          <cell r="N195">
            <v>9</v>
          </cell>
          <cell r="O195">
            <v>2</v>
          </cell>
          <cell r="P195">
            <v>15</v>
          </cell>
          <cell r="Q195">
            <v>2</v>
          </cell>
          <cell r="R195">
            <v>10</v>
          </cell>
          <cell r="S195">
            <v>2</v>
          </cell>
          <cell r="AK195">
            <v>1.150185319632668E-2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43798</v>
          </cell>
          <cell r="I196">
            <v>756</v>
          </cell>
          <cell r="J196" t="str">
            <v>rv</v>
          </cell>
          <cell r="K196">
            <v>20</v>
          </cell>
          <cell r="L196">
            <v>4</v>
          </cell>
          <cell r="M196">
            <v>1</v>
          </cell>
          <cell r="N196">
            <v>5</v>
          </cell>
          <cell r="O196">
            <v>2</v>
          </cell>
          <cell r="P196">
            <v>12</v>
          </cell>
          <cell r="Q196">
            <v>2</v>
          </cell>
          <cell r="R196">
            <v>9</v>
          </cell>
          <cell r="S196">
            <v>2</v>
          </cell>
          <cell r="AK196">
            <v>0</v>
          </cell>
        </row>
        <row r="197">
          <cell r="C197" t="str">
            <v>Harris Insights &amp; Analytics</v>
          </cell>
          <cell r="E197" t="str">
            <v>US</v>
          </cell>
          <cell r="F197" t="str">
            <v>C+</v>
          </cell>
          <cell r="H197">
            <v>43798</v>
          </cell>
          <cell r="I197">
            <v>756</v>
          </cell>
          <cell r="J197" t="str">
            <v>rv</v>
          </cell>
          <cell r="K197">
            <v>29</v>
          </cell>
          <cell r="L197">
            <v>7</v>
          </cell>
          <cell r="M197">
            <v>1</v>
          </cell>
          <cell r="N197">
            <v>8</v>
          </cell>
          <cell r="O197">
            <v>2</v>
          </cell>
          <cell r="P197">
            <v>16</v>
          </cell>
          <cell r="Q197">
            <v>2</v>
          </cell>
          <cell r="R197">
            <v>13</v>
          </cell>
          <cell r="S197">
            <v>3</v>
          </cell>
          <cell r="AK197">
            <v>9.2924721010139398E-3</v>
          </cell>
        </row>
        <row r="198">
          <cell r="C198" t="str">
            <v>University of California, Berkeley</v>
          </cell>
          <cell r="E198" t="str">
            <v>California</v>
          </cell>
          <cell r="F198" t="str">
            <v>B/C</v>
          </cell>
          <cell r="H198">
            <v>43796</v>
          </cell>
          <cell r="I198">
            <v>1694</v>
          </cell>
          <cell r="J198" t="str">
            <v>lv</v>
          </cell>
          <cell r="K198">
            <v>14.4</v>
          </cell>
          <cell r="L198">
            <v>2.1</v>
          </cell>
          <cell r="M198">
            <v>0.6</v>
          </cell>
          <cell r="N198">
            <v>11.6</v>
          </cell>
          <cell r="O198">
            <v>2.5</v>
          </cell>
          <cell r="P198">
            <v>23.6</v>
          </cell>
          <cell r="Q198">
            <v>1.1000000000000001</v>
          </cell>
          <cell r="R198">
            <v>21.8</v>
          </cell>
          <cell r="S198">
            <v>3.2</v>
          </cell>
          <cell r="AK198">
            <v>0.97569887139024269</v>
          </cell>
        </row>
        <row r="199">
          <cell r="C199" t="str">
            <v>YouGov</v>
          </cell>
          <cell r="E199" t="str">
            <v>US</v>
          </cell>
          <cell r="F199" t="str">
            <v>B-</v>
          </cell>
          <cell r="H199">
            <v>43795</v>
          </cell>
          <cell r="I199">
            <v>550</v>
          </cell>
          <cell r="J199" t="str">
            <v>lv</v>
          </cell>
          <cell r="K199">
            <v>23</v>
          </cell>
          <cell r="L199">
            <v>3</v>
          </cell>
          <cell r="M199">
            <v>2</v>
          </cell>
          <cell r="N199">
            <v>12</v>
          </cell>
          <cell r="O199">
            <v>3</v>
          </cell>
          <cell r="P199">
            <v>15</v>
          </cell>
          <cell r="Q199">
            <v>1</v>
          </cell>
          <cell r="R199">
            <v>17</v>
          </cell>
          <cell r="S199">
            <v>3</v>
          </cell>
          <cell r="AK199">
            <v>3.2040295642028487E-3</v>
          </cell>
        </row>
        <row r="200">
          <cell r="C200" t="str">
            <v>Emerson College</v>
          </cell>
          <cell r="E200" t="str">
            <v>New Hampshire</v>
          </cell>
          <cell r="F200" t="str">
            <v>B-</v>
          </cell>
          <cell r="H200">
            <v>43795</v>
          </cell>
          <cell r="I200">
            <v>549</v>
          </cell>
          <cell r="J200" t="str">
            <v>lv</v>
          </cell>
          <cell r="K200">
            <v>13.8</v>
          </cell>
          <cell r="L200">
            <v>0.6</v>
          </cell>
          <cell r="M200">
            <v>2</v>
          </cell>
          <cell r="N200">
            <v>21.9</v>
          </cell>
          <cell r="O200">
            <v>2.4</v>
          </cell>
          <cell r="P200">
            <v>26.3</v>
          </cell>
          <cell r="Q200">
            <v>2.5</v>
          </cell>
          <cell r="R200">
            <v>13.6</v>
          </cell>
          <cell r="S200">
            <v>4.5999999999999996</v>
          </cell>
          <cell r="AK200">
            <v>1.5956090297040343E-2</v>
          </cell>
        </row>
        <row r="201">
          <cell r="C201" t="str">
            <v>Data for Progress</v>
          </cell>
          <cell r="E201" t="str">
            <v>Delaware</v>
          </cell>
          <cell r="F201" t="str">
            <v>B/C</v>
          </cell>
          <cell r="H201">
            <v>43794</v>
          </cell>
          <cell r="I201">
            <v>528</v>
          </cell>
          <cell r="J201" t="str">
            <v>lv</v>
          </cell>
          <cell r="K201">
            <v>35</v>
          </cell>
          <cell r="L201">
            <v>1</v>
          </cell>
          <cell r="M201">
            <v>3</v>
          </cell>
          <cell r="N201">
            <v>8</v>
          </cell>
          <cell r="O201">
            <v>1</v>
          </cell>
          <cell r="P201">
            <v>13</v>
          </cell>
          <cell r="Q201">
            <v>0</v>
          </cell>
          <cell r="R201">
            <v>11</v>
          </cell>
          <cell r="S201">
            <v>1</v>
          </cell>
          <cell r="AK201">
            <v>4.6428374282876019</v>
          </cell>
        </row>
        <row r="202">
          <cell r="C202" t="str">
            <v>Victory Research</v>
          </cell>
          <cell r="E202" t="str">
            <v>Illinois</v>
          </cell>
          <cell r="F202" t="str">
            <v>B/C</v>
          </cell>
          <cell r="H202">
            <v>43794</v>
          </cell>
          <cell r="I202">
            <v>1200</v>
          </cell>
          <cell r="J202" t="str">
            <v>lv</v>
          </cell>
          <cell r="K202">
            <v>23.2</v>
          </cell>
          <cell r="L202">
            <v>3.6</v>
          </cell>
          <cell r="M202">
            <v>2.2999999999999998</v>
          </cell>
          <cell r="N202">
            <v>15.9</v>
          </cell>
          <cell r="O202">
            <v>2.6</v>
          </cell>
          <cell r="P202">
            <v>15</v>
          </cell>
          <cell r="Q202">
            <v>1.8</v>
          </cell>
          <cell r="R202">
            <v>17.399999999999999</v>
          </cell>
          <cell r="S202">
            <v>1</v>
          </cell>
          <cell r="AK202">
            <v>6.739580286288013</v>
          </cell>
        </row>
        <row r="203">
          <cell r="C203" t="str">
            <v>Quinnipiac University</v>
          </cell>
          <cell r="E203" t="str">
            <v>US</v>
          </cell>
          <cell r="F203" t="str">
            <v>B+</v>
          </cell>
          <cell r="H203">
            <v>43794</v>
          </cell>
          <cell r="I203">
            <v>574</v>
          </cell>
          <cell r="J203" t="str">
            <v>rv</v>
          </cell>
          <cell r="K203">
            <v>24</v>
          </cell>
          <cell r="L203">
            <v>3</v>
          </cell>
          <cell r="M203">
            <v>2</v>
          </cell>
          <cell r="N203">
            <v>16</v>
          </cell>
          <cell r="O203">
            <v>3</v>
          </cell>
          <cell r="P203">
            <v>13</v>
          </cell>
          <cell r="Q203">
            <v>0</v>
          </cell>
          <cell r="R203">
            <v>14</v>
          </cell>
          <cell r="S203">
            <v>2</v>
          </cell>
          <cell r="AK203">
            <v>6.104449990147702E-2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589</v>
          </cell>
          <cell r="J204" t="str">
            <v>rv</v>
          </cell>
          <cell r="K204">
            <v>23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6</v>
          </cell>
          <cell r="AK204">
            <v>2.0609742374232483E-3</v>
          </cell>
        </row>
        <row r="205">
          <cell r="C205" t="str">
            <v>SSRS</v>
          </cell>
          <cell r="E205" t="str">
            <v>US</v>
          </cell>
          <cell r="F205" t="str">
            <v>A/B</v>
          </cell>
          <cell r="H205">
            <v>43793</v>
          </cell>
          <cell r="I205">
            <v>431</v>
          </cell>
          <cell r="J205" t="str">
            <v>rv</v>
          </cell>
          <cell r="K205">
            <v>35</v>
          </cell>
          <cell r="L205">
            <v>0</v>
          </cell>
          <cell r="M205">
            <v>0</v>
          </cell>
          <cell r="N205">
            <v>17</v>
          </cell>
          <cell r="O205">
            <v>0</v>
          </cell>
          <cell r="P205">
            <v>23</v>
          </cell>
          <cell r="Q205">
            <v>0</v>
          </cell>
          <cell r="R205">
            <v>20</v>
          </cell>
          <cell r="S205">
            <v>0</v>
          </cell>
          <cell r="AK205">
            <v>0</v>
          </cell>
        </row>
        <row r="206">
          <cell r="C206" t="str">
            <v>SSRS</v>
          </cell>
          <cell r="E206" t="str">
            <v>US</v>
          </cell>
          <cell r="F206" t="str">
            <v>A/B</v>
          </cell>
          <cell r="H206">
            <v>43793</v>
          </cell>
          <cell r="I206">
            <v>431</v>
          </cell>
          <cell r="J206" t="str">
            <v>rv</v>
          </cell>
          <cell r="K206">
            <v>28</v>
          </cell>
          <cell r="L206">
            <v>3</v>
          </cell>
          <cell r="M206">
            <v>2</v>
          </cell>
          <cell r="N206">
            <v>11</v>
          </cell>
          <cell r="O206">
            <v>2</v>
          </cell>
          <cell r="P206">
            <v>17</v>
          </cell>
          <cell r="Q206">
            <v>3</v>
          </cell>
          <cell r="R206">
            <v>14</v>
          </cell>
          <cell r="S206">
            <v>3</v>
          </cell>
          <cell r="AK206">
            <v>0.27061563035457331</v>
          </cell>
        </row>
        <row r="207">
          <cell r="C207" t="str">
            <v>Suffolk University</v>
          </cell>
          <cell r="E207" t="str">
            <v>New Hampshire</v>
          </cell>
          <cell r="F207" t="str">
            <v>A-</v>
          </cell>
          <cell r="H207">
            <v>43793</v>
          </cell>
          <cell r="I207">
            <v>500</v>
          </cell>
          <cell r="J207" t="str">
            <v>lv</v>
          </cell>
          <cell r="K207">
            <v>12</v>
          </cell>
          <cell r="L207">
            <v>0</v>
          </cell>
          <cell r="M207">
            <v>2.2000000000000002</v>
          </cell>
          <cell r="N207">
            <v>13.4</v>
          </cell>
          <cell r="O207">
            <v>1.2</v>
          </cell>
          <cell r="P207">
            <v>15.6</v>
          </cell>
          <cell r="Q207">
            <v>2</v>
          </cell>
          <cell r="R207">
            <v>13.8</v>
          </cell>
          <cell r="S207">
            <v>3.8</v>
          </cell>
          <cell r="AK207">
            <v>4.2483825937913486E-2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43793</v>
          </cell>
          <cell r="I208">
            <v>8102</v>
          </cell>
          <cell r="J208" t="str">
            <v>lv</v>
          </cell>
          <cell r="K208">
            <v>30</v>
          </cell>
          <cell r="L208">
            <v>2</v>
          </cell>
          <cell r="M208">
            <v>2</v>
          </cell>
          <cell r="N208">
            <v>9</v>
          </cell>
          <cell r="O208">
            <v>2</v>
          </cell>
          <cell r="P208">
            <v>21</v>
          </cell>
          <cell r="Q208">
            <v>2</v>
          </cell>
          <cell r="R208">
            <v>15</v>
          </cell>
          <cell r="S208">
            <v>4</v>
          </cell>
          <cell r="AK208">
            <v>5.3166732431780819E-3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43791</v>
          </cell>
          <cell r="I209">
            <v>698</v>
          </cell>
          <cell r="J209" t="str">
            <v>a</v>
          </cell>
          <cell r="K209">
            <v>21</v>
          </cell>
          <cell r="L209">
            <v>0</v>
          </cell>
          <cell r="M209">
            <v>1</v>
          </cell>
          <cell r="N209">
            <v>7</v>
          </cell>
          <cell r="O209">
            <v>2</v>
          </cell>
          <cell r="P209">
            <v>17</v>
          </cell>
          <cell r="Q209">
            <v>2</v>
          </cell>
          <cell r="R209">
            <v>11</v>
          </cell>
          <cell r="S209">
            <v>5</v>
          </cell>
          <cell r="AK209">
            <v>0</v>
          </cell>
        </row>
        <row r="210">
          <cell r="C210" t="str">
            <v>SurveyUSA</v>
          </cell>
          <cell r="E210" t="str">
            <v>California</v>
          </cell>
          <cell r="F210" t="str">
            <v>A</v>
          </cell>
          <cell r="H210">
            <v>43791</v>
          </cell>
          <cell r="I210">
            <v>558</v>
          </cell>
          <cell r="J210" t="str">
            <v>lv</v>
          </cell>
          <cell r="K210">
            <v>28</v>
          </cell>
          <cell r="L210">
            <v>3</v>
          </cell>
          <cell r="M210">
            <v>3</v>
          </cell>
          <cell r="N210">
            <v>8</v>
          </cell>
          <cell r="O210">
            <v>1</v>
          </cell>
          <cell r="P210">
            <v>18</v>
          </cell>
          <cell r="Q210">
            <v>3</v>
          </cell>
          <cell r="R210">
            <v>13</v>
          </cell>
          <cell r="S210">
            <v>5</v>
          </cell>
          <cell r="AK210">
            <v>1.5479394708277057</v>
          </cell>
        </row>
        <row r="211">
          <cell r="C211" t="str">
            <v>SurveyUSA</v>
          </cell>
          <cell r="E211" t="str">
            <v>California</v>
          </cell>
          <cell r="F211" t="str">
            <v>A</v>
          </cell>
          <cell r="H211">
            <v>43791</v>
          </cell>
          <cell r="I211">
            <v>558</v>
          </cell>
          <cell r="J211" t="str">
            <v>lv</v>
          </cell>
          <cell r="K211">
            <v>30</v>
          </cell>
          <cell r="L211">
            <v>0</v>
          </cell>
          <cell r="M211">
            <v>3</v>
          </cell>
          <cell r="N211">
            <v>9</v>
          </cell>
          <cell r="O211">
            <v>1</v>
          </cell>
          <cell r="P211">
            <v>19</v>
          </cell>
          <cell r="Q211">
            <v>2</v>
          </cell>
          <cell r="R211">
            <v>13</v>
          </cell>
          <cell r="S211">
            <v>4</v>
          </cell>
          <cell r="AK211">
            <v>0</v>
          </cell>
        </row>
        <row r="212">
          <cell r="C212" t="str">
            <v>SocialSphere</v>
          </cell>
          <cell r="E212" t="str">
            <v>US</v>
          </cell>
          <cell r="F212" t="str">
            <v>B/C</v>
          </cell>
          <cell r="H212">
            <v>43790</v>
          </cell>
          <cell r="I212">
            <v>987</v>
          </cell>
          <cell r="J212" t="str">
            <v>lv</v>
          </cell>
          <cell r="K212">
            <v>30</v>
          </cell>
          <cell r="L212">
            <v>2</v>
          </cell>
          <cell r="M212">
            <v>2</v>
          </cell>
          <cell r="N212">
            <v>6</v>
          </cell>
          <cell r="O212">
            <v>1</v>
          </cell>
          <cell r="P212">
            <v>23</v>
          </cell>
          <cell r="Q212">
            <v>2</v>
          </cell>
          <cell r="R212">
            <v>12</v>
          </cell>
          <cell r="S212">
            <v>4</v>
          </cell>
          <cell r="AK212">
            <v>5.8786246798331323</v>
          </cell>
        </row>
        <row r="213">
          <cell r="C213" t="str">
            <v>SurveyUSA</v>
          </cell>
          <cell r="E213" t="str">
            <v>US</v>
          </cell>
          <cell r="F213" t="str">
            <v>A</v>
          </cell>
          <cell r="H213">
            <v>43790</v>
          </cell>
          <cell r="I213">
            <v>1088</v>
          </cell>
          <cell r="J213" t="str">
            <v>lv</v>
          </cell>
          <cell r="K213">
            <v>30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2</v>
          </cell>
          <cell r="R213">
            <v>15</v>
          </cell>
          <cell r="S213">
            <v>4</v>
          </cell>
          <cell r="AK213">
            <v>2.238246904396088</v>
          </cell>
        </row>
        <row r="214">
          <cell r="C214" t="str">
            <v>SurveyUSA</v>
          </cell>
          <cell r="E214" t="str">
            <v>US</v>
          </cell>
          <cell r="F214" t="str">
            <v>A</v>
          </cell>
          <cell r="H214">
            <v>43790</v>
          </cell>
          <cell r="I214">
            <v>1088</v>
          </cell>
          <cell r="J214" t="str">
            <v>lv</v>
          </cell>
          <cell r="K214">
            <v>32</v>
          </cell>
          <cell r="L214">
            <v>0</v>
          </cell>
          <cell r="M214">
            <v>2</v>
          </cell>
          <cell r="N214">
            <v>12</v>
          </cell>
          <cell r="O214">
            <v>2</v>
          </cell>
          <cell r="P214">
            <v>17</v>
          </cell>
          <cell r="Q214">
            <v>2</v>
          </cell>
          <cell r="R214">
            <v>16</v>
          </cell>
          <cell r="S214">
            <v>4</v>
          </cell>
          <cell r="AK214">
            <v>0</v>
          </cell>
        </row>
        <row r="215">
          <cell r="C215" t="str">
            <v>Change Research</v>
          </cell>
          <cell r="E215" t="str">
            <v>US</v>
          </cell>
          <cell r="F215" t="str">
            <v>C</v>
          </cell>
          <cell r="H215">
            <v>43789</v>
          </cell>
          <cell r="I215">
            <v>1142</v>
          </cell>
          <cell r="J215" t="str">
            <v>lv</v>
          </cell>
          <cell r="K215">
            <v>22</v>
          </cell>
          <cell r="L215">
            <v>1</v>
          </cell>
          <cell r="M215">
            <v>1</v>
          </cell>
          <cell r="N215">
            <v>14</v>
          </cell>
          <cell r="O215">
            <v>2</v>
          </cell>
          <cell r="P215">
            <v>23</v>
          </cell>
          <cell r="Q215">
            <v>0</v>
          </cell>
          <cell r="R215">
            <v>23</v>
          </cell>
          <cell r="S215">
            <v>4</v>
          </cell>
          <cell r="AK215">
            <v>4.3885010891085576</v>
          </cell>
        </row>
        <row r="216">
          <cell r="C216" t="str">
            <v>Emerson College</v>
          </cell>
          <cell r="E216" t="str">
            <v>US</v>
          </cell>
          <cell r="F216" t="str">
            <v>B-</v>
          </cell>
          <cell r="H216">
            <v>43789</v>
          </cell>
          <cell r="I216">
            <v>468</v>
          </cell>
          <cell r="J216" t="str">
            <v>lv</v>
          </cell>
          <cell r="K216">
            <v>27.4</v>
          </cell>
          <cell r="L216">
            <v>0.8</v>
          </cell>
          <cell r="M216">
            <v>0.7</v>
          </cell>
          <cell r="N216">
            <v>7.4</v>
          </cell>
          <cell r="O216">
            <v>1.4</v>
          </cell>
          <cell r="P216">
            <v>26.5</v>
          </cell>
          <cell r="Q216">
            <v>1.7</v>
          </cell>
          <cell r="R216">
            <v>19.5</v>
          </cell>
          <cell r="S216">
            <v>4</v>
          </cell>
          <cell r="AK216">
            <v>0.17873578552937414</v>
          </cell>
        </row>
        <row r="217">
          <cell r="C217" t="str">
            <v>Civiqs</v>
          </cell>
          <cell r="E217" t="str">
            <v>Iowa</v>
          </cell>
          <cell r="F217">
            <v>0</v>
          </cell>
          <cell r="H217">
            <v>43788</v>
          </cell>
          <cell r="I217">
            <v>614</v>
          </cell>
          <cell r="J217" t="str">
            <v>lv</v>
          </cell>
          <cell r="K217">
            <v>12</v>
          </cell>
          <cell r="L217">
            <v>1</v>
          </cell>
          <cell r="M217">
            <v>1</v>
          </cell>
          <cell r="N217">
            <v>26</v>
          </cell>
          <cell r="O217">
            <v>5</v>
          </cell>
          <cell r="P217">
            <v>18</v>
          </cell>
          <cell r="Q217">
            <v>2</v>
          </cell>
          <cell r="R217">
            <v>19</v>
          </cell>
          <cell r="S217">
            <v>4</v>
          </cell>
          <cell r="AK217">
            <v>2.7776212783669423E-2</v>
          </cell>
        </row>
        <row r="218">
          <cell r="C218" t="str">
            <v>YouGov</v>
          </cell>
          <cell r="E218" t="str">
            <v>US</v>
          </cell>
          <cell r="F218" t="str">
            <v>B-</v>
          </cell>
          <cell r="H218">
            <v>43788</v>
          </cell>
          <cell r="I218">
            <v>586</v>
          </cell>
          <cell r="J218" t="str">
            <v>lv</v>
          </cell>
          <cell r="K218">
            <v>30</v>
          </cell>
          <cell r="L218">
            <v>0</v>
          </cell>
          <cell r="M218">
            <v>1</v>
          </cell>
          <cell r="N218">
            <v>9</v>
          </cell>
          <cell r="O218">
            <v>2</v>
          </cell>
          <cell r="P218">
            <v>12</v>
          </cell>
          <cell r="Q218">
            <v>1</v>
          </cell>
          <cell r="R218">
            <v>22</v>
          </cell>
          <cell r="S218">
            <v>2</v>
          </cell>
          <cell r="AK218">
            <v>2.2910213499400802E-3</v>
          </cell>
        </row>
        <row r="219">
          <cell r="C219" t="str">
            <v>Siena College</v>
          </cell>
          <cell r="E219" t="str">
            <v>New York</v>
          </cell>
          <cell r="F219" t="str">
            <v>A-</v>
          </cell>
          <cell r="H219">
            <v>43787</v>
          </cell>
          <cell r="I219">
            <v>380</v>
          </cell>
          <cell r="J219" t="str">
            <v>rv</v>
          </cell>
          <cell r="K219">
            <v>24</v>
          </cell>
          <cell r="L219">
            <v>0</v>
          </cell>
          <cell r="M219">
            <v>2</v>
          </cell>
          <cell r="N219">
            <v>5</v>
          </cell>
          <cell r="O219">
            <v>1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6.6874680448387638</v>
          </cell>
        </row>
        <row r="220">
          <cell r="C220" t="str">
            <v>Swayable</v>
          </cell>
          <cell r="E220" t="str">
            <v>US</v>
          </cell>
          <cell r="F220">
            <v>0</v>
          </cell>
          <cell r="H220">
            <v>43787</v>
          </cell>
          <cell r="I220">
            <v>1787</v>
          </cell>
          <cell r="J220" t="str">
            <v>lv</v>
          </cell>
          <cell r="K220">
            <v>30.3</v>
          </cell>
          <cell r="L220">
            <v>0</v>
          </cell>
          <cell r="M220">
            <v>1.8</v>
          </cell>
          <cell r="N220">
            <v>7.2</v>
          </cell>
          <cell r="O220">
            <v>2</v>
          </cell>
          <cell r="P220">
            <v>17.399999999999999</v>
          </cell>
          <cell r="Q220">
            <v>2.2999999999999998</v>
          </cell>
          <cell r="R220">
            <v>17.5</v>
          </cell>
          <cell r="S220">
            <v>3.7</v>
          </cell>
          <cell r="AK220">
            <v>4.857538416307718</v>
          </cell>
        </row>
        <row r="221">
          <cell r="C221" t="str">
            <v>Swayable</v>
          </cell>
          <cell r="E221" t="str">
            <v>US</v>
          </cell>
          <cell r="F221">
            <v>0</v>
          </cell>
          <cell r="H221">
            <v>43787</v>
          </cell>
          <cell r="I221">
            <v>3709</v>
          </cell>
          <cell r="J221" t="str">
            <v>a</v>
          </cell>
          <cell r="K221">
            <v>27.2</v>
          </cell>
          <cell r="L221">
            <v>0</v>
          </cell>
          <cell r="M221">
            <v>1.9</v>
          </cell>
          <cell r="N221">
            <v>6</v>
          </cell>
          <cell r="O221">
            <v>1.8</v>
          </cell>
          <cell r="P221">
            <v>19.899999999999999</v>
          </cell>
          <cell r="Q221">
            <v>2.1</v>
          </cell>
          <cell r="R221">
            <v>14.5</v>
          </cell>
          <cell r="S221">
            <v>4.5</v>
          </cell>
          <cell r="AK221">
            <v>0</v>
          </cell>
        </row>
        <row r="222">
          <cell r="C222" t="str">
            <v>SurveyUSA</v>
          </cell>
          <cell r="E222" t="str">
            <v>Georgia</v>
          </cell>
          <cell r="F222" t="str">
            <v>A</v>
          </cell>
          <cell r="H222">
            <v>43787</v>
          </cell>
          <cell r="I222">
            <v>536</v>
          </cell>
          <cell r="J222" t="str">
            <v>lv</v>
          </cell>
          <cell r="K222">
            <v>36</v>
          </cell>
          <cell r="L222">
            <v>6</v>
          </cell>
          <cell r="M222">
            <v>0</v>
          </cell>
          <cell r="N222">
            <v>7</v>
          </cell>
          <cell r="O222">
            <v>0</v>
          </cell>
          <cell r="P222">
            <v>17</v>
          </cell>
          <cell r="Q222">
            <v>0</v>
          </cell>
          <cell r="R222">
            <v>14</v>
          </cell>
          <cell r="S222">
            <v>0</v>
          </cell>
          <cell r="AK222">
            <v>9.3581916440922068</v>
          </cell>
        </row>
        <row r="223">
          <cell r="C223" t="str">
            <v>SurveyUSA</v>
          </cell>
          <cell r="E223" t="str">
            <v>Georgia</v>
          </cell>
          <cell r="F223" t="str">
            <v>A</v>
          </cell>
          <cell r="H223">
            <v>43787</v>
          </cell>
          <cell r="I223">
            <v>536</v>
          </cell>
          <cell r="J223" t="str">
            <v>lv</v>
          </cell>
          <cell r="K223">
            <v>39</v>
          </cell>
          <cell r="L223">
            <v>0</v>
          </cell>
          <cell r="M223">
            <v>0</v>
          </cell>
          <cell r="N223">
            <v>7</v>
          </cell>
          <cell r="O223">
            <v>0</v>
          </cell>
          <cell r="P223">
            <v>18</v>
          </cell>
          <cell r="Q223">
            <v>0</v>
          </cell>
          <cell r="R223">
            <v>14</v>
          </cell>
          <cell r="S223">
            <v>0</v>
          </cell>
          <cell r="AK223">
            <v>0</v>
          </cell>
        </row>
        <row r="224">
          <cell r="C224" t="str">
            <v>St. Anselm</v>
          </cell>
          <cell r="E224" t="str">
            <v>New Hampshire</v>
          </cell>
          <cell r="F224">
            <v>0</v>
          </cell>
          <cell r="H224">
            <v>43787</v>
          </cell>
          <cell r="I224">
            <v>255</v>
          </cell>
          <cell r="J224" t="str">
            <v>lv</v>
          </cell>
          <cell r="K224">
            <v>15</v>
          </cell>
          <cell r="L224">
            <v>0</v>
          </cell>
          <cell r="M224">
            <v>3</v>
          </cell>
          <cell r="N224">
            <v>25</v>
          </cell>
          <cell r="O224">
            <v>6</v>
          </cell>
          <cell r="P224">
            <v>9</v>
          </cell>
          <cell r="Q224">
            <v>5</v>
          </cell>
          <cell r="R224">
            <v>15</v>
          </cell>
          <cell r="S224">
            <v>2</v>
          </cell>
          <cell r="AK224">
            <v>0.29677186115260512</v>
          </cell>
        </row>
        <row r="225">
          <cell r="C225" t="str">
            <v>Marquette University Law School</v>
          </cell>
          <cell r="E225" t="str">
            <v>Wisconsin</v>
          </cell>
          <cell r="F225" t="str">
            <v>A/B</v>
          </cell>
          <cell r="H225">
            <v>43786</v>
          </cell>
          <cell r="I225">
            <v>340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13</v>
          </cell>
          <cell r="O225">
            <v>3</v>
          </cell>
          <cell r="P225">
            <v>17</v>
          </cell>
          <cell r="Q225">
            <v>1</v>
          </cell>
          <cell r="R225">
            <v>15</v>
          </cell>
          <cell r="S225">
            <v>2</v>
          </cell>
          <cell r="AK225">
            <v>0.23269229978417083</v>
          </cell>
        </row>
        <row r="226">
          <cell r="C226" t="str">
            <v>Morning Consult</v>
          </cell>
          <cell r="E226" t="str">
            <v>US</v>
          </cell>
          <cell r="F226" t="str">
            <v>B/C</v>
          </cell>
          <cell r="H226">
            <v>43786</v>
          </cell>
          <cell r="I226">
            <v>17050</v>
          </cell>
          <cell r="J226" t="str">
            <v>lv</v>
          </cell>
          <cell r="K226">
            <v>32</v>
          </cell>
          <cell r="L226">
            <v>3</v>
          </cell>
          <cell r="M226">
            <v>2</v>
          </cell>
          <cell r="N226">
            <v>8</v>
          </cell>
          <cell r="O226">
            <v>2</v>
          </cell>
          <cell r="P226">
            <v>20</v>
          </cell>
          <cell r="Q226">
            <v>1</v>
          </cell>
          <cell r="R226">
            <v>17</v>
          </cell>
          <cell r="S226">
            <v>3</v>
          </cell>
          <cell r="AK226">
            <v>5.3794218933048777E-3</v>
          </cell>
        </row>
        <row r="227">
          <cell r="C227" t="str">
            <v>Quinnipiac University</v>
          </cell>
          <cell r="E227" t="str">
            <v>South Carolina</v>
          </cell>
          <cell r="F227" t="str">
            <v>B+</v>
          </cell>
          <cell r="H227">
            <v>43786</v>
          </cell>
          <cell r="I227">
            <v>768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11</v>
          </cell>
          <cell r="Q227">
            <v>5</v>
          </cell>
          <cell r="R227">
            <v>13</v>
          </cell>
          <cell r="S227">
            <v>4</v>
          </cell>
          <cell r="AK227">
            <v>8.5015818736594042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43786</v>
          </cell>
          <cell r="I228">
            <v>449</v>
          </cell>
          <cell r="J228" t="str">
            <v>rv</v>
          </cell>
          <cell r="K228">
            <v>30</v>
          </cell>
          <cell r="L228">
            <v>3</v>
          </cell>
          <cell r="M228">
            <v>1</v>
          </cell>
          <cell r="N228">
            <v>7</v>
          </cell>
          <cell r="O228">
            <v>1</v>
          </cell>
          <cell r="P228">
            <v>18</v>
          </cell>
          <cell r="Q228">
            <v>1</v>
          </cell>
          <cell r="R228">
            <v>15</v>
          </cell>
          <cell r="S228">
            <v>2</v>
          </cell>
          <cell r="AK228">
            <v>3.431885655907096E-3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43783</v>
          </cell>
          <cell r="I229">
            <v>581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6</v>
          </cell>
          <cell r="O229">
            <v>1</v>
          </cell>
          <cell r="P229">
            <v>18</v>
          </cell>
          <cell r="Q229">
            <v>1</v>
          </cell>
          <cell r="R229">
            <v>12</v>
          </cell>
          <cell r="S229">
            <v>2</v>
          </cell>
          <cell r="AK229">
            <v>1.2252037610965634E-3</v>
          </cell>
        </row>
        <row r="230">
          <cell r="C230" t="str">
            <v>University of Texas at Tyler</v>
          </cell>
          <cell r="E230" t="str">
            <v>Texas</v>
          </cell>
          <cell r="F230" t="str">
            <v>B/C</v>
          </cell>
          <cell r="H230">
            <v>43783</v>
          </cell>
          <cell r="I230">
            <v>427</v>
          </cell>
          <cell r="J230" t="str">
            <v>rv</v>
          </cell>
          <cell r="K230">
            <v>28.1</v>
          </cell>
          <cell r="L230">
            <v>0</v>
          </cell>
          <cell r="M230">
            <v>0.5</v>
          </cell>
          <cell r="N230">
            <v>8.1</v>
          </cell>
          <cell r="O230">
            <v>1.8</v>
          </cell>
          <cell r="P230">
            <v>18.399999999999999</v>
          </cell>
          <cell r="Q230">
            <v>1.5</v>
          </cell>
          <cell r="R230">
            <v>18.600000000000001</v>
          </cell>
          <cell r="S230">
            <v>1.9</v>
          </cell>
          <cell r="AK230">
            <v>0.1230455381140604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43783</v>
          </cell>
          <cell r="I231">
            <v>685</v>
          </cell>
          <cell r="J231" t="str">
            <v>a</v>
          </cell>
          <cell r="K231">
            <v>19</v>
          </cell>
          <cell r="L231">
            <v>3</v>
          </cell>
          <cell r="M231">
            <v>1</v>
          </cell>
          <cell r="N231">
            <v>6</v>
          </cell>
          <cell r="O231">
            <v>1</v>
          </cell>
          <cell r="P231">
            <v>19</v>
          </cell>
          <cell r="Q231">
            <v>1</v>
          </cell>
          <cell r="R231">
            <v>13</v>
          </cell>
          <cell r="S231">
            <v>2</v>
          </cell>
          <cell r="AK231">
            <v>0</v>
          </cell>
        </row>
        <row r="232">
          <cell r="C232" t="str">
            <v>Ipsos</v>
          </cell>
          <cell r="E232" t="str">
            <v>US</v>
          </cell>
          <cell r="F232" t="str">
            <v>B-</v>
          </cell>
          <cell r="H232">
            <v>43783</v>
          </cell>
          <cell r="I232">
            <v>702</v>
          </cell>
          <cell r="J232" t="str">
            <v>a</v>
          </cell>
          <cell r="K232">
            <v>23</v>
          </cell>
          <cell r="L232">
            <v>0</v>
          </cell>
          <cell r="M232">
            <v>2</v>
          </cell>
          <cell r="N232">
            <v>6</v>
          </cell>
          <cell r="O232">
            <v>1</v>
          </cell>
          <cell r="P232">
            <v>18</v>
          </cell>
          <cell r="Q232">
            <v>1</v>
          </cell>
          <cell r="R232">
            <v>11</v>
          </cell>
          <cell r="S232">
            <v>2</v>
          </cell>
          <cell r="AK232">
            <v>0</v>
          </cell>
        </row>
        <row r="233">
          <cell r="C233" t="str">
            <v>University of North Florida</v>
          </cell>
          <cell r="E233" t="str">
            <v>South Carolina</v>
          </cell>
          <cell r="F233" t="str">
            <v>A/B</v>
          </cell>
          <cell r="H233">
            <v>43782</v>
          </cell>
          <cell r="I233">
            <v>436</v>
          </cell>
          <cell r="J233" t="str">
            <v>lv</v>
          </cell>
          <cell r="K233">
            <v>36</v>
          </cell>
          <cell r="L233">
            <v>1</v>
          </cell>
          <cell r="M233">
            <v>2</v>
          </cell>
          <cell r="N233">
            <v>3</v>
          </cell>
          <cell r="O233">
            <v>1</v>
          </cell>
          <cell r="P233">
            <v>10</v>
          </cell>
          <cell r="Q233">
            <v>8</v>
          </cell>
          <cell r="R233">
            <v>10</v>
          </cell>
          <cell r="S233">
            <v>1</v>
          </cell>
          <cell r="AK233">
            <v>7.0741609323892876</v>
          </cell>
        </row>
        <row r="234">
          <cell r="C234" t="str">
            <v>YouGov</v>
          </cell>
          <cell r="E234" t="str">
            <v>South Carolina</v>
          </cell>
          <cell r="F234" t="str">
            <v>B-</v>
          </cell>
          <cell r="H234">
            <v>43782</v>
          </cell>
          <cell r="I234">
            <v>877</v>
          </cell>
          <cell r="J234" t="str">
            <v>lv</v>
          </cell>
          <cell r="K234">
            <v>45</v>
          </cell>
          <cell r="L234">
            <v>0</v>
          </cell>
          <cell r="M234">
            <v>2</v>
          </cell>
          <cell r="N234">
            <v>8</v>
          </cell>
          <cell r="O234">
            <v>1</v>
          </cell>
          <cell r="P234">
            <v>15</v>
          </cell>
          <cell r="Q234">
            <v>2</v>
          </cell>
          <cell r="R234">
            <v>17</v>
          </cell>
          <cell r="S234">
            <v>0</v>
          </cell>
          <cell r="AK234">
            <v>0.20400609826726576</v>
          </cell>
        </row>
        <row r="235">
          <cell r="C235" t="str">
            <v>YouGov</v>
          </cell>
          <cell r="E235" t="str">
            <v>Nevada</v>
          </cell>
          <cell r="F235" t="str">
            <v>B-</v>
          </cell>
          <cell r="H235">
            <v>43782</v>
          </cell>
          <cell r="I235">
            <v>626</v>
          </cell>
          <cell r="J235" t="str">
            <v>lv</v>
          </cell>
          <cell r="K235">
            <v>33</v>
          </cell>
          <cell r="L235">
            <v>0</v>
          </cell>
          <cell r="M235">
            <v>2</v>
          </cell>
          <cell r="N235">
            <v>9</v>
          </cell>
          <cell r="O235">
            <v>2</v>
          </cell>
          <cell r="P235">
            <v>23</v>
          </cell>
          <cell r="Q235">
            <v>2</v>
          </cell>
          <cell r="R235">
            <v>21</v>
          </cell>
          <cell r="S235">
            <v>1</v>
          </cell>
          <cell r="AK235">
            <v>4.7696106282133268</v>
          </cell>
        </row>
        <row r="236">
          <cell r="C236" t="str">
            <v>YouGov</v>
          </cell>
          <cell r="E236" t="str">
            <v>New Hampshire</v>
          </cell>
          <cell r="F236" t="str">
            <v>B-</v>
          </cell>
          <cell r="H236">
            <v>43782</v>
          </cell>
          <cell r="I236">
            <v>510</v>
          </cell>
          <cell r="J236" t="str">
            <v>lv</v>
          </cell>
          <cell r="K236">
            <v>22</v>
          </cell>
          <cell r="L236">
            <v>0</v>
          </cell>
          <cell r="M236">
            <v>1</v>
          </cell>
          <cell r="N236">
            <v>16</v>
          </cell>
          <cell r="O236">
            <v>3</v>
          </cell>
          <cell r="P236">
            <v>20</v>
          </cell>
          <cell r="Q236">
            <v>1</v>
          </cell>
          <cell r="R236">
            <v>31</v>
          </cell>
          <cell r="S236">
            <v>1</v>
          </cell>
          <cell r="AK236">
            <v>0.16185047777396749</v>
          </cell>
        </row>
        <row r="237">
          <cell r="C237" t="str">
            <v>YouGov</v>
          </cell>
          <cell r="E237" t="str">
            <v>Iowa</v>
          </cell>
          <cell r="F237" t="str">
            <v>B-</v>
          </cell>
          <cell r="H237">
            <v>43782</v>
          </cell>
          <cell r="I237">
            <v>718</v>
          </cell>
          <cell r="J237" t="str">
            <v>lv</v>
          </cell>
          <cell r="K237">
            <v>22</v>
          </cell>
          <cell r="L237">
            <v>0</v>
          </cell>
          <cell r="M237">
            <v>1</v>
          </cell>
          <cell r="N237">
            <v>21</v>
          </cell>
          <cell r="O237">
            <v>5</v>
          </cell>
          <cell r="P237">
            <v>22</v>
          </cell>
          <cell r="Q237">
            <v>2</v>
          </cell>
          <cell r="R237">
            <v>18</v>
          </cell>
          <cell r="S237">
            <v>1</v>
          </cell>
          <cell r="AK237">
            <v>0.18730365700008364</v>
          </cell>
        </row>
        <row r="238">
          <cell r="C238" t="str">
            <v>Selzer &amp; Co.</v>
          </cell>
          <cell r="E238" t="str">
            <v>Iowa</v>
          </cell>
          <cell r="F238" t="str">
            <v>A+</v>
          </cell>
          <cell r="H238">
            <v>43782</v>
          </cell>
          <cell r="I238">
            <v>500</v>
          </cell>
          <cell r="J238" t="str">
            <v>lv</v>
          </cell>
          <cell r="K238">
            <v>15</v>
          </cell>
          <cell r="L238">
            <v>2</v>
          </cell>
          <cell r="M238">
            <v>3</v>
          </cell>
          <cell r="N238">
            <v>25</v>
          </cell>
          <cell r="O238">
            <v>6</v>
          </cell>
          <cell r="P238">
            <v>15</v>
          </cell>
          <cell r="Q238">
            <v>3</v>
          </cell>
          <cell r="R238">
            <v>16</v>
          </cell>
          <cell r="S238">
            <v>3</v>
          </cell>
          <cell r="AK238">
            <v>1.6104940815232818</v>
          </cell>
        </row>
        <row r="239">
          <cell r="C239" t="str">
            <v>Fox News/Beacon Research/Shaw &amp; Co. Research</v>
          </cell>
          <cell r="E239" t="str">
            <v>Nevada</v>
          </cell>
          <cell r="F239" t="str">
            <v>A-</v>
          </cell>
          <cell r="H239">
            <v>43782</v>
          </cell>
          <cell r="I239">
            <v>627</v>
          </cell>
          <cell r="J239" t="str">
            <v>lv</v>
          </cell>
          <cell r="K239">
            <v>24</v>
          </cell>
          <cell r="L239">
            <v>0</v>
          </cell>
          <cell r="M239">
            <v>1</v>
          </cell>
          <cell r="N239">
            <v>8</v>
          </cell>
          <cell r="O239">
            <v>2</v>
          </cell>
          <cell r="P239">
            <v>18</v>
          </cell>
          <cell r="Q239">
            <v>5</v>
          </cell>
          <cell r="R239">
            <v>18</v>
          </cell>
          <cell r="S239">
            <v>3</v>
          </cell>
          <cell r="AK239">
            <v>1.1574002139263946</v>
          </cell>
        </row>
        <row r="240">
          <cell r="C240" t="str">
            <v>Fox News/Beacon Research/Shaw &amp; Co. Research</v>
          </cell>
          <cell r="E240" t="str">
            <v>North Carolina</v>
          </cell>
          <cell r="F240" t="str">
            <v>A-</v>
          </cell>
          <cell r="H240">
            <v>43782</v>
          </cell>
          <cell r="I240">
            <v>669</v>
          </cell>
          <cell r="J240" t="str">
            <v>lv</v>
          </cell>
          <cell r="K240">
            <v>37</v>
          </cell>
          <cell r="L240">
            <v>0</v>
          </cell>
          <cell r="M240">
            <v>2</v>
          </cell>
          <cell r="N240">
            <v>6</v>
          </cell>
          <cell r="O240">
            <v>1</v>
          </cell>
          <cell r="P240">
            <v>14</v>
          </cell>
          <cell r="Q240">
            <v>2</v>
          </cell>
          <cell r="R240">
            <v>15</v>
          </cell>
          <cell r="S240">
            <v>2</v>
          </cell>
          <cell r="AK240">
            <v>9.5810411706501704</v>
          </cell>
        </row>
        <row r="241">
          <cell r="C241" t="str">
            <v>Public Policy Institute of California</v>
          </cell>
          <cell r="E241" t="str">
            <v>California</v>
          </cell>
          <cell r="F241" t="str">
            <v>A/B</v>
          </cell>
          <cell r="H241">
            <v>43781</v>
          </cell>
          <cell r="I241">
            <v>682</v>
          </cell>
          <cell r="J241" t="str">
            <v>lv</v>
          </cell>
          <cell r="K241">
            <v>24</v>
          </cell>
          <cell r="L241">
            <v>0</v>
          </cell>
          <cell r="M241">
            <v>1</v>
          </cell>
          <cell r="N241">
            <v>7</v>
          </cell>
          <cell r="O241">
            <v>1</v>
          </cell>
          <cell r="P241">
            <v>17</v>
          </cell>
          <cell r="Q241">
            <v>1</v>
          </cell>
          <cell r="R241">
            <v>23</v>
          </cell>
          <cell r="S241">
            <v>5</v>
          </cell>
          <cell r="AK241">
            <v>1.0436497260601096</v>
          </cell>
        </row>
        <row r="242">
          <cell r="C242" t="str">
            <v>Capitol Weekly</v>
          </cell>
          <cell r="E242" t="str">
            <v>California</v>
          </cell>
          <cell r="F242">
            <v>0</v>
          </cell>
          <cell r="H242">
            <v>43781</v>
          </cell>
          <cell r="I242">
            <v>695</v>
          </cell>
          <cell r="J242" t="str">
            <v>lv</v>
          </cell>
          <cell r="K242">
            <v>18</v>
          </cell>
          <cell r="L242">
            <v>0</v>
          </cell>
          <cell r="M242">
            <v>1</v>
          </cell>
          <cell r="N242">
            <v>14</v>
          </cell>
          <cell r="O242">
            <v>3</v>
          </cell>
          <cell r="P242">
            <v>21</v>
          </cell>
          <cell r="Q242">
            <v>1</v>
          </cell>
          <cell r="R242">
            <v>27</v>
          </cell>
          <cell r="S242">
            <v>4</v>
          </cell>
          <cell r="AK242">
            <v>4.8904979552826723E-2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43781</v>
          </cell>
          <cell r="I243">
            <v>600</v>
          </cell>
          <cell r="J243" t="str">
            <v>lv</v>
          </cell>
          <cell r="K243">
            <v>23</v>
          </cell>
          <cell r="L243">
            <v>0</v>
          </cell>
          <cell r="M243">
            <v>1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26</v>
          </cell>
          <cell r="S243">
            <v>4</v>
          </cell>
          <cell r="AK243">
            <v>1.7307744467185289E-3</v>
          </cell>
        </row>
        <row r="244">
          <cell r="C244" t="str">
            <v>Monmouth University</v>
          </cell>
          <cell r="E244" t="str">
            <v>Iowa</v>
          </cell>
          <cell r="F244" t="str">
            <v>A+</v>
          </cell>
          <cell r="H244">
            <v>43780</v>
          </cell>
          <cell r="I244">
            <v>451</v>
          </cell>
          <cell r="J244" t="str">
            <v>lv</v>
          </cell>
          <cell r="K244">
            <v>19</v>
          </cell>
          <cell r="L244">
            <v>0</v>
          </cell>
          <cell r="M244">
            <v>2</v>
          </cell>
          <cell r="N244">
            <v>22</v>
          </cell>
          <cell r="O244">
            <v>5</v>
          </cell>
          <cell r="P244">
            <v>13</v>
          </cell>
          <cell r="Q244">
            <v>3</v>
          </cell>
          <cell r="R244">
            <v>18</v>
          </cell>
          <cell r="S244">
            <v>3</v>
          </cell>
          <cell r="AK244">
            <v>5.532200257170708E-2</v>
          </cell>
        </row>
        <row r="245">
          <cell r="C245" t="str">
            <v>Climate Nexus</v>
          </cell>
          <cell r="E245" t="str">
            <v>Georgia</v>
          </cell>
          <cell r="F245">
            <v>0</v>
          </cell>
          <cell r="H245">
            <v>43779</v>
          </cell>
          <cell r="I245">
            <v>457</v>
          </cell>
          <cell r="J245" t="str">
            <v>lv</v>
          </cell>
          <cell r="K245">
            <v>31</v>
          </cell>
          <cell r="L245">
            <v>0</v>
          </cell>
          <cell r="M245">
            <v>2</v>
          </cell>
          <cell r="N245">
            <v>4</v>
          </cell>
          <cell r="O245">
            <v>1</v>
          </cell>
          <cell r="P245">
            <v>14</v>
          </cell>
          <cell r="Q245">
            <v>1</v>
          </cell>
          <cell r="R245">
            <v>14</v>
          </cell>
          <cell r="S245">
            <v>2</v>
          </cell>
          <cell r="AK245">
            <v>2.7040860474210966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43776</v>
          </cell>
          <cell r="I246">
            <v>538</v>
          </cell>
          <cell r="J246" t="str">
            <v>rv</v>
          </cell>
          <cell r="K246">
            <v>20</v>
          </cell>
          <cell r="L246">
            <v>0</v>
          </cell>
          <cell r="M246">
            <v>0</v>
          </cell>
          <cell r="N246">
            <v>5</v>
          </cell>
          <cell r="O246">
            <v>1</v>
          </cell>
          <cell r="P246">
            <v>16</v>
          </cell>
          <cell r="Q246">
            <v>1</v>
          </cell>
          <cell r="R246">
            <v>13</v>
          </cell>
          <cell r="S246">
            <v>3</v>
          </cell>
          <cell r="AK246">
            <v>6.4591106831916314E-4</v>
          </cell>
        </row>
        <row r="247">
          <cell r="C247" t="str">
            <v>University of Iowa</v>
          </cell>
          <cell r="E247" t="str">
            <v>Iowa</v>
          </cell>
          <cell r="F247" t="str">
            <v>B/C</v>
          </cell>
          <cell r="H247">
            <v>43779</v>
          </cell>
          <cell r="I247">
            <v>465</v>
          </cell>
          <cell r="J247" t="str">
            <v>lv</v>
          </cell>
          <cell r="K247">
            <v>15.3</v>
          </cell>
          <cell r="L247">
            <v>0</v>
          </cell>
          <cell r="M247">
            <v>0.4</v>
          </cell>
          <cell r="N247">
            <v>15.5</v>
          </cell>
          <cell r="O247">
            <v>1.3</v>
          </cell>
          <cell r="P247">
            <v>18.100000000000001</v>
          </cell>
          <cell r="Q247">
            <v>2.7</v>
          </cell>
          <cell r="R247">
            <v>23.1</v>
          </cell>
          <cell r="S247">
            <v>3.4</v>
          </cell>
          <cell r="AK247">
            <v>3.5848613535541891</v>
          </cell>
        </row>
        <row r="248">
          <cell r="C248" t="str">
            <v>Morning Consult</v>
          </cell>
          <cell r="E248" t="str">
            <v>US</v>
          </cell>
          <cell r="F248" t="str">
            <v>B/C</v>
          </cell>
          <cell r="H248">
            <v>43779</v>
          </cell>
          <cell r="I248">
            <v>16400</v>
          </cell>
          <cell r="J248" t="str">
            <v>lv</v>
          </cell>
          <cell r="K248">
            <v>32</v>
          </cell>
          <cell r="L248">
            <v>2</v>
          </cell>
          <cell r="M248">
            <v>3</v>
          </cell>
          <cell r="N248">
            <v>8</v>
          </cell>
          <cell r="O248">
            <v>2</v>
          </cell>
          <cell r="P248">
            <v>20</v>
          </cell>
          <cell r="Q248">
            <v>1</v>
          </cell>
          <cell r="R248">
            <v>19</v>
          </cell>
          <cell r="S248">
            <v>3</v>
          </cell>
          <cell r="AK248">
            <v>4.0854773790940683E-3</v>
          </cell>
        </row>
        <row r="249">
          <cell r="C249" t="str">
            <v>Quinnipiac University</v>
          </cell>
          <cell r="E249" t="str">
            <v>New Hampshire</v>
          </cell>
          <cell r="F249" t="str">
            <v>B+</v>
          </cell>
          <cell r="H249">
            <v>43779</v>
          </cell>
          <cell r="I249">
            <v>1134</v>
          </cell>
          <cell r="J249" t="str">
            <v>lv</v>
          </cell>
          <cell r="K249">
            <v>20</v>
          </cell>
          <cell r="L249">
            <v>0</v>
          </cell>
          <cell r="M249">
            <v>1</v>
          </cell>
          <cell r="N249">
            <v>15</v>
          </cell>
          <cell r="O249">
            <v>3</v>
          </cell>
          <cell r="P249">
            <v>14</v>
          </cell>
          <cell r="Q249">
            <v>3</v>
          </cell>
          <cell r="R249">
            <v>16</v>
          </cell>
          <cell r="S249">
            <v>4</v>
          </cell>
          <cell r="AK249">
            <v>9.6422964809455856</v>
          </cell>
        </row>
        <row r="250">
          <cell r="C250" t="str">
            <v>OH Predictive Insights/MBQF</v>
          </cell>
          <cell r="E250" t="str">
            <v>Arizona</v>
          </cell>
          <cell r="F250" t="str">
            <v>B/C</v>
          </cell>
          <cell r="H250">
            <v>43777</v>
          </cell>
          <cell r="I250">
            <v>260</v>
          </cell>
          <cell r="J250" t="str">
            <v>lv</v>
          </cell>
          <cell r="K250">
            <v>29</v>
          </cell>
          <cell r="L250">
            <v>0</v>
          </cell>
          <cell r="M250">
            <v>2</v>
          </cell>
          <cell r="N250">
            <v>9</v>
          </cell>
          <cell r="O250">
            <v>2</v>
          </cell>
          <cell r="P250">
            <v>16</v>
          </cell>
          <cell r="Q250">
            <v>1</v>
          </cell>
          <cell r="R250">
            <v>18</v>
          </cell>
          <cell r="S250">
            <v>4</v>
          </cell>
          <cell r="AK250">
            <v>2.8377485737892969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43773</v>
          </cell>
          <cell r="I251">
            <v>549</v>
          </cell>
          <cell r="J251" t="str">
            <v>rv</v>
          </cell>
          <cell r="K251">
            <v>24</v>
          </cell>
          <cell r="L251">
            <v>0</v>
          </cell>
          <cell r="M251">
            <v>0</v>
          </cell>
          <cell r="N251">
            <v>8</v>
          </cell>
          <cell r="O251">
            <v>0</v>
          </cell>
          <cell r="P251">
            <v>15</v>
          </cell>
          <cell r="Q251">
            <v>1</v>
          </cell>
          <cell r="R251">
            <v>13</v>
          </cell>
          <cell r="S251">
            <v>3</v>
          </cell>
          <cell r="AK251">
            <v>5.3467951900970808E-4</v>
          </cell>
        </row>
        <row r="252">
          <cell r="C252" t="str">
            <v>High Point University</v>
          </cell>
          <cell r="E252" t="str">
            <v>North Carolina</v>
          </cell>
          <cell r="F252" t="str">
            <v>A/B</v>
          </cell>
          <cell r="H252">
            <v>43776</v>
          </cell>
          <cell r="I252">
            <v>347</v>
          </cell>
          <cell r="J252" t="str">
            <v>a</v>
          </cell>
          <cell r="K252">
            <v>33</v>
          </cell>
          <cell r="L252">
            <v>0</v>
          </cell>
          <cell r="M252">
            <v>2</v>
          </cell>
          <cell r="N252">
            <v>4</v>
          </cell>
          <cell r="O252">
            <v>3</v>
          </cell>
          <cell r="P252">
            <v>18</v>
          </cell>
          <cell r="Q252">
            <v>2</v>
          </cell>
          <cell r="R252">
            <v>13</v>
          </cell>
          <cell r="S252">
            <v>2</v>
          </cell>
          <cell r="AK252">
            <v>5.2113542346328456</v>
          </cell>
        </row>
        <row r="253">
          <cell r="C253" t="str">
            <v>Public Policy Polling</v>
          </cell>
          <cell r="E253" t="str">
            <v>Iowa</v>
          </cell>
          <cell r="F253" t="str">
            <v>B</v>
          </cell>
          <cell r="H253">
            <v>43775</v>
          </cell>
          <cell r="I253">
            <v>715</v>
          </cell>
          <cell r="J253" t="str">
            <v>lv</v>
          </cell>
          <cell r="K253">
            <v>13</v>
          </cell>
          <cell r="L253">
            <v>0</v>
          </cell>
          <cell r="M253">
            <v>1</v>
          </cell>
          <cell r="N253">
            <v>20</v>
          </cell>
          <cell r="O253">
            <v>9</v>
          </cell>
          <cell r="P253">
            <v>14</v>
          </cell>
          <cell r="Q253">
            <v>6</v>
          </cell>
          <cell r="R253">
            <v>21</v>
          </cell>
          <cell r="S253">
            <v>3</v>
          </cell>
          <cell r="AK253">
            <v>6.0468520836367832</v>
          </cell>
        </row>
        <row r="254">
          <cell r="C254" t="str">
            <v>Quinnipiac University</v>
          </cell>
          <cell r="E254" t="str">
            <v>Iowa</v>
          </cell>
          <cell r="F254" t="str">
            <v>B+</v>
          </cell>
          <cell r="H254">
            <v>43774</v>
          </cell>
          <cell r="I254">
            <v>698</v>
          </cell>
          <cell r="J254" t="str">
            <v>lv</v>
          </cell>
          <cell r="K254">
            <v>15</v>
          </cell>
          <cell r="L254">
            <v>0</v>
          </cell>
          <cell r="M254">
            <v>1</v>
          </cell>
          <cell r="N254">
            <v>19</v>
          </cell>
          <cell r="O254">
            <v>5</v>
          </cell>
          <cell r="P254">
            <v>17</v>
          </cell>
          <cell r="Q254">
            <v>3</v>
          </cell>
          <cell r="R254">
            <v>20</v>
          </cell>
          <cell r="S254">
            <v>3</v>
          </cell>
          <cell r="AK254">
            <v>7.1968052270111533</v>
          </cell>
        </row>
        <row r="255">
          <cell r="C255" t="str">
            <v>YouGov</v>
          </cell>
          <cell r="E255" t="str">
            <v>US</v>
          </cell>
          <cell r="F255" t="str">
            <v>B-</v>
          </cell>
          <cell r="H255">
            <v>43774</v>
          </cell>
          <cell r="I255">
            <v>579</v>
          </cell>
          <cell r="J255" t="str">
            <v>lv</v>
          </cell>
          <cell r="K255">
            <v>26</v>
          </cell>
          <cell r="L255">
            <v>0</v>
          </cell>
          <cell r="M255">
            <v>2</v>
          </cell>
          <cell r="N255">
            <v>8</v>
          </cell>
          <cell r="O255">
            <v>2</v>
          </cell>
          <cell r="P255">
            <v>14</v>
          </cell>
          <cell r="Q255">
            <v>1</v>
          </cell>
          <cell r="R255">
            <v>25</v>
          </cell>
          <cell r="S255">
            <v>1</v>
          </cell>
          <cell r="AK255">
            <v>1.3003166081622577E-3</v>
          </cell>
        </row>
        <row r="256">
          <cell r="C256" t="str">
            <v>Change Research</v>
          </cell>
          <cell r="E256" t="str">
            <v>US</v>
          </cell>
          <cell r="F256" t="str">
            <v>C</v>
          </cell>
          <cell r="H256">
            <v>43772</v>
          </cell>
          <cell r="I256">
            <v>456</v>
          </cell>
          <cell r="J256" t="str">
            <v>lv</v>
          </cell>
          <cell r="K256">
            <v>17</v>
          </cell>
          <cell r="L256">
            <v>0</v>
          </cell>
          <cell r="M256">
            <v>1.3</v>
          </cell>
          <cell r="N256">
            <v>14.2</v>
          </cell>
          <cell r="O256">
            <v>2</v>
          </cell>
          <cell r="P256">
            <v>17.3</v>
          </cell>
          <cell r="Q256">
            <v>0.7</v>
          </cell>
          <cell r="R256">
            <v>20.8</v>
          </cell>
          <cell r="S256">
            <v>4.0999999999999996</v>
          </cell>
          <cell r="AK256">
            <v>0.32204456285408478</v>
          </cell>
        </row>
        <row r="257">
          <cell r="C257" t="str">
            <v>Ipsos</v>
          </cell>
          <cell r="E257" t="str">
            <v>US</v>
          </cell>
          <cell r="F257" t="str">
            <v>B-</v>
          </cell>
          <cell r="H257">
            <v>43773</v>
          </cell>
          <cell r="I257">
            <v>686</v>
          </cell>
          <cell r="J257" t="str">
            <v>a</v>
          </cell>
          <cell r="K257">
            <v>22</v>
          </cell>
          <cell r="L257">
            <v>0</v>
          </cell>
          <cell r="M257">
            <v>1</v>
          </cell>
          <cell r="N257">
            <v>6</v>
          </cell>
          <cell r="O257">
            <v>0</v>
          </cell>
          <cell r="P257">
            <v>15</v>
          </cell>
          <cell r="Q257">
            <v>1</v>
          </cell>
          <cell r="R257">
            <v>11</v>
          </cell>
          <cell r="S257">
            <v>2</v>
          </cell>
          <cell r="AK257">
            <v>0</v>
          </cell>
        </row>
        <row r="258">
          <cell r="C258" t="str">
            <v>USC Dornsife/LA Times</v>
          </cell>
          <cell r="E258" t="str">
            <v>US</v>
          </cell>
          <cell r="F258" t="str">
            <v>B/C</v>
          </cell>
          <cell r="H258">
            <v>43772</v>
          </cell>
          <cell r="I258">
            <v>2599</v>
          </cell>
          <cell r="J258" t="str">
            <v>lv</v>
          </cell>
          <cell r="K258">
            <v>28</v>
          </cell>
          <cell r="L258">
            <v>0</v>
          </cell>
          <cell r="M258">
            <v>1</v>
          </cell>
          <cell r="N258">
            <v>6</v>
          </cell>
          <cell r="O258">
            <v>2</v>
          </cell>
          <cell r="P258">
            <v>13</v>
          </cell>
          <cell r="Q258">
            <v>1</v>
          </cell>
          <cell r="R258">
            <v>16</v>
          </cell>
          <cell r="S258">
            <v>2</v>
          </cell>
          <cell r="AK258">
            <v>0.85494144372899761</v>
          </cell>
        </row>
        <row r="259">
          <cell r="C259" t="str">
            <v>Monmouth University</v>
          </cell>
          <cell r="E259" t="str">
            <v>US</v>
          </cell>
          <cell r="F259" t="str">
            <v>A+</v>
          </cell>
          <cell r="H259">
            <v>43772</v>
          </cell>
          <cell r="I259">
            <v>345</v>
          </cell>
          <cell r="J259" t="str">
            <v>rv</v>
          </cell>
          <cell r="K259">
            <v>23</v>
          </cell>
          <cell r="L259">
            <v>0</v>
          </cell>
          <cell r="M259">
            <v>3</v>
          </cell>
          <cell r="N259">
            <v>9</v>
          </cell>
          <cell r="O259">
            <v>2</v>
          </cell>
          <cell r="P259">
            <v>20</v>
          </cell>
          <cell r="Q259">
            <v>1</v>
          </cell>
          <cell r="R259">
            <v>23</v>
          </cell>
          <cell r="S259">
            <v>3</v>
          </cell>
          <cell r="AK259">
            <v>0.30447261498396871</v>
          </cell>
        </row>
        <row r="260">
          <cell r="C260" t="str">
            <v>Morning Consult</v>
          </cell>
          <cell r="E260" t="str">
            <v>US</v>
          </cell>
          <cell r="F260" t="str">
            <v>B/C</v>
          </cell>
          <cell r="H260">
            <v>43772</v>
          </cell>
          <cell r="I260">
            <v>16071</v>
          </cell>
          <cell r="J260" t="str">
            <v>lv</v>
          </cell>
          <cell r="K260">
            <v>32</v>
          </cell>
          <cell r="L260">
            <v>0</v>
          </cell>
          <cell r="M260">
            <v>2</v>
          </cell>
          <cell r="N260">
            <v>7</v>
          </cell>
          <cell r="O260">
            <v>2</v>
          </cell>
          <cell r="P260">
            <v>20</v>
          </cell>
          <cell r="Q260">
            <v>1</v>
          </cell>
          <cell r="R260">
            <v>20</v>
          </cell>
          <cell r="S260">
            <v>3</v>
          </cell>
          <cell r="AK260">
            <v>3.0252322943698676E-3</v>
          </cell>
        </row>
        <row r="261">
          <cell r="C261" t="str">
            <v>Emerson College</v>
          </cell>
          <cell r="E261" t="str">
            <v>Nevada</v>
          </cell>
          <cell r="F261" t="str">
            <v>B-</v>
          </cell>
          <cell r="H261">
            <v>43772</v>
          </cell>
          <cell r="I261">
            <v>451</v>
          </cell>
          <cell r="J261" t="str">
            <v>lv</v>
          </cell>
          <cell r="K261">
            <v>29.9</v>
          </cell>
          <cell r="L261">
            <v>0</v>
          </cell>
          <cell r="M261">
            <v>0.7</v>
          </cell>
          <cell r="N261">
            <v>4.9000000000000004</v>
          </cell>
          <cell r="O261">
            <v>0.7</v>
          </cell>
          <cell r="P261">
            <v>18.8</v>
          </cell>
          <cell r="Q261">
            <v>3.2</v>
          </cell>
          <cell r="R261">
            <v>22.2</v>
          </cell>
          <cell r="S261">
            <v>5.4</v>
          </cell>
          <cell r="AK261">
            <v>3.8591239967862312</v>
          </cell>
        </row>
        <row r="262">
          <cell r="C262" t="str">
            <v>Emerson College</v>
          </cell>
          <cell r="E262" t="str">
            <v>Michigan</v>
          </cell>
          <cell r="F262" t="str">
            <v>B-</v>
          </cell>
          <cell r="H262">
            <v>43772</v>
          </cell>
          <cell r="I262">
            <v>454</v>
          </cell>
          <cell r="J262" t="str">
            <v>lv</v>
          </cell>
          <cell r="K262">
            <v>33.5</v>
          </cell>
          <cell r="L262">
            <v>0</v>
          </cell>
          <cell r="M262">
            <v>2.5</v>
          </cell>
          <cell r="N262">
            <v>7.9</v>
          </cell>
          <cell r="O262">
            <v>0.3</v>
          </cell>
          <cell r="P262">
            <v>27.6</v>
          </cell>
          <cell r="Q262">
            <v>0</v>
          </cell>
          <cell r="R262">
            <v>19</v>
          </cell>
          <cell r="S262">
            <v>2.2999999999999998</v>
          </cell>
          <cell r="AK262">
            <v>3.8700611316022973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43771</v>
          </cell>
          <cell r="I263">
            <v>429</v>
          </cell>
          <cell r="J263" t="str">
            <v>rv</v>
          </cell>
          <cell r="K263">
            <v>26</v>
          </cell>
          <cell r="L263">
            <v>0</v>
          </cell>
          <cell r="M263">
            <v>2</v>
          </cell>
          <cell r="N263">
            <v>6</v>
          </cell>
          <cell r="O263">
            <v>3</v>
          </cell>
          <cell r="P263">
            <v>14</v>
          </cell>
          <cell r="Q263">
            <v>1</v>
          </cell>
          <cell r="R263">
            <v>15</v>
          </cell>
          <cell r="S263">
            <v>1</v>
          </cell>
          <cell r="AK263">
            <v>2.1000788803648483E-3</v>
          </cell>
        </row>
        <row r="264">
          <cell r="C264" t="str">
            <v>Mellman Group</v>
          </cell>
          <cell r="E264" t="str">
            <v>Nevada</v>
          </cell>
          <cell r="F264" t="str">
            <v>B/C</v>
          </cell>
          <cell r="H264">
            <v>43771</v>
          </cell>
          <cell r="I264">
            <v>600</v>
          </cell>
          <cell r="J264" t="str">
            <v>lv</v>
          </cell>
          <cell r="K264">
            <v>29.1</v>
          </cell>
          <cell r="L264">
            <v>0</v>
          </cell>
          <cell r="M264">
            <v>0.7</v>
          </cell>
          <cell r="N264">
            <v>7.3</v>
          </cell>
          <cell r="O264">
            <v>2.5</v>
          </cell>
          <cell r="P264">
            <v>19.100000000000001</v>
          </cell>
          <cell r="Q264">
            <v>4.2</v>
          </cell>
          <cell r="R264">
            <v>19.2</v>
          </cell>
          <cell r="S264">
            <v>3.1</v>
          </cell>
          <cell r="AK264">
            <v>3.8443485207850934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43769</v>
          </cell>
          <cell r="I265">
            <v>541</v>
          </cell>
          <cell r="J265" t="str">
            <v>lv</v>
          </cell>
          <cell r="K265">
            <v>27.5</v>
          </cell>
          <cell r="L265">
            <v>0</v>
          </cell>
          <cell r="M265">
            <v>3.1</v>
          </cell>
          <cell r="N265">
            <v>8.1</v>
          </cell>
          <cell r="O265">
            <v>1.6</v>
          </cell>
          <cell r="P265">
            <v>12.3</v>
          </cell>
          <cell r="Q265">
            <v>0.5</v>
          </cell>
          <cell r="R265">
            <v>26.6</v>
          </cell>
          <cell r="S265">
            <v>1.8</v>
          </cell>
          <cell r="AK265">
            <v>8.1767115502389353E-4</v>
          </cell>
        </row>
        <row r="266">
          <cell r="C266" t="str">
            <v>IBD/TIPP</v>
          </cell>
          <cell r="E266" t="str">
            <v>US</v>
          </cell>
          <cell r="F266" t="str">
            <v>A/B</v>
          </cell>
          <cell r="H266">
            <v>43769</v>
          </cell>
          <cell r="I266">
            <v>361</v>
          </cell>
          <cell r="J266" t="str">
            <v>rv</v>
          </cell>
          <cell r="K266">
            <v>29</v>
          </cell>
          <cell r="L266">
            <v>0</v>
          </cell>
          <cell r="M266">
            <v>1</v>
          </cell>
          <cell r="N266">
            <v>7</v>
          </cell>
          <cell r="O266">
            <v>3</v>
          </cell>
          <cell r="P266">
            <v>13</v>
          </cell>
          <cell r="Q266">
            <v>1</v>
          </cell>
          <cell r="R266">
            <v>23</v>
          </cell>
          <cell r="S266">
            <v>3</v>
          </cell>
          <cell r="AK266">
            <v>7.791366577429934E-2</v>
          </cell>
        </row>
        <row r="267">
          <cell r="C267" t="str">
            <v>Harris Insights &amp; Analytics</v>
          </cell>
          <cell r="E267" t="str">
            <v>US</v>
          </cell>
          <cell r="F267" t="str">
            <v>C+</v>
          </cell>
          <cell r="H267">
            <v>43769</v>
          </cell>
          <cell r="I267">
            <v>640</v>
          </cell>
          <cell r="J267" t="str">
            <v>rv</v>
          </cell>
          <cell r="K267">
            <v>19</v>
          </cell>
          <cell r="L267">
            <v>6</v>
          </cell>
          <cell r="M267">
            <v>3</v>
          </cell>
          <cell r="N267">
            <v>2</v>
          </cell>
          <cell r="O267">
            <v>1</v>
          </cell>
          <cell r="P267">
            <v>12</v>
          </cell>
          <cell r="Q267">
            <v>1</v>
          </cell>
          <cell r="R267">
            <v>13</v>
          </cell>
          <cell r="S267">
            <v>2</v>
          </cell>
          <cell r="AK267">
            <v>1.9452845588893027E-3</v>
          </cell>
        </row>
        <row r="268">
          <cell r="C268" t="str">
            <v>Harris Insights &amp; Analytics</v>
          </cell>
          <cell r="E268" t="str">
            <v>US</v>
          </cell>
          <cell r="F268" t="str">
            <v>C+</v>
          </cell>
          <cell r="H268">
            <v>43769</v>
          </cell>
          <cell r="I268">
            <v>640</v>
          </cell>
          <cell r="J268" t="str">
            <v>rv</v>
          </cell>
          <cell r="K268">
            <v>33</v>
          </cell>
          <cell r="L268">
            <v>0</v>
          </cell>
          <cell r="M268">
            <v>3</v>
          </cell>
          <cell r="N268">
            <v>4</v>
          </cell>
          <cell r="O268">
            <v>3</v>
          </cell>
          <cell r="P268">
            <v>18</v>
          </cell>
          <cell r="Q268">
            <v>1</v>
          </cell>
          <cell r="R268">
            <v>15</v>
          </cell>
          <cell r="S268">
            <v>2</v>
          </cell>
          <cell r="AK268">
            <v>0</v>
          </cell>
        </row>
        <row r="269">
          <cell r="C269" t="str">
            <v>NBC News/Wall Street Journal</v>
          </cell>
          <cell r="E269" t="str">
            <v>US</v>
          </cell>
          <cell r="F269" t="str">
            <v>A/B</v>
          </cell>
          <cell r="H269">
            <v>43768</v>
          </cell>
          <cell r="I269">
            <v>414</v>
          </cell>
          <cell r="J269" t="str">
            <v>lv</v>
          </cell>
          <cell r="K269">
            <v>27</v>
          </cell>
          <cell r="L269">
            <v>0</v>
          </cell>
          <cell r="M269">
            <v>2</v>
          </cell>
          <cell r="N269">
            <v>6</v>
          </cell>
          <cell r="O269">
            <v>5</v>
          </cell>
          <cell r="P269">
            <v>19</v>
          </cell>
          <cell r="Q269">
            <v>0</v>
          </cell>
          <cell r="R269">
            <v>23</v>
          </cell>
          <cell r="S269">
            <v>3</v>
          </cell>
          <cell r="AK269">
            <v>0.21966593516369817</v>
          </cell>
        </row>
        <row r="270">
          <cell r="C270" t="str">
            <v>Fox News/Beacon Research/Shaw &amp; Co. Research</v>
          </cell>
          <cell r="E270" t="str">
            <v>US</v>
          </cell>
          <cell r="F270" t="str">
            <v>A-</v>
          </cell>
          <cell r="H270">
            <v>43768</v>
          </cell>
          <cell r="I270">
            <v>471</v>
          </cell>
          <cell r="J270" t="str">
            <v>lv</v>
          </cell>
          <cell r="K270">
            <v>31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19</v>
          </cell>
          <cell r="Q270">
            <v>1</v>
          </cell>
          <cell r="R270">
            <v>21</v>
          </cell>
          <cell r="S270">
            <v>3</v>
          </cell>
          <cell r="AK270">
            <v>0.26047988804529154</v>
          </cell>
        </row>
        <row r="271">
          <cell r="C271" t="str">
            <v>ABC News/Washington Post</v>
          </cell>
          <cell r="E271" t="str">
            <v>US</v>
          </cell>
          <cell r="F271" t="str">
            <v>A+</v>
          </cell>
          <cell r="H271">
            <v>43768</v>
          </cell>
          <cell r="I271">
            <v>402</v>
          </cell>
          <cell r="J271" t="str">
            <v>rv</v>
          </cell>
          <cell r="K271">
            <v>28</v>
          </cell>
          <cell r="L271">
            <v>0</v>
          </cell>
          <cell r="M271">
            <v>2</v>
          </cell>
          <cell r="N271">
            <v>9</v>
          </cell>
          <cell r="O271">
            <v>2</v>
          </cell>
          <cell r="P271">
            <v>17</v>
          </cell>
          <cell r="Q271">
            <v>1</v>
          </cell>
          <cell r="R271">
            <v>23</v>
          </cell>
          <cell r="S271">
            <v>2</v>
          </cell>
          <cell r="AK271">
            <v>0.13651702161207888</v>
          </cell>
        </row>
        <row r="272">
          <cell r="C272" t="str">
            <v>ABC News/Washington Post</v>
          </cell>
          <cell r="E272" t="str">
            <v>US</v>
          </cell>
          <cell r="F272" t="str">
            <v>A+</v>
          </cell>
          <cell r="H272">
            <v>43768</v>
          </cell>
          <cell r="I272">
            <v>452</v>
          </cell>
          <cell r="J272" t="str">
            <v>a</v>
          </cell>
          <cell r="K272">
            <v>27</v>
          </cell>
          <cell r="L272">
            <v>0</v>
          </cell>
          <cell r="M272">
            <v>2</v>
          </cell>
          <cell r="N272">
            <v>7</v>
          </cell>
          <cell r="O272">
            <v>1</v>
          </cell>
          <cell r="P272">
            <v>19</v>
          </cell>
          <cell r="Q272">
            <v>1</v>
          </cell>
          <cell r="R272">
            <v>21</v>
          </cell>
          <cell r="S272">
            <v>2</v>
          </cell>
          <cell r="AK272">
            <v>0</v>
          </cell>
        </row>
        <row r="273">
          <cell r="C273" t="str">
            <v>Siena College/New York Times Upshot</v>
          </cell>
          <cell r="E273" t="str">
            <v>Iowa</v>
          </cell>
          <cell r="F273" t="str">
            <v>A+</v>
          </cell>
          <cell r="H273">
            <v>43768</v>
          </cell>
          <cell r="I273">
            <v>439</v>
          </cell>
          <cell r="J273" t="str">
            <v>lv</v>
          </cell>
          <cell r="K273">
            <v>17</v>
          </cell>
          <cell r="L273">
            <v>0</v>
          </cell>
          <cell r="M273">
            <v>2</v>
          </cell>
          <cell r="N273">
            <v>18</v>
          </cell>
          <cell r="O273">
            <v>4</v>
          </cell>
          <cell r="P273">
            <v>19</v>
          </cell>
          <cell r="Q273">
            <v>2</v>
          </cell>
          <cell r="R273">
            <v>22</v>
          </cell>
          <cell r="S273">
            <v>3</v>
          </cell>
          <cell r="AK273">
            <v>0.37193594899243537</v>
          </cell>
        </row>
        <row r="274">
          <cell r="C274" t="str">
            <v>YouGov</v>
          </cell>
          <cell r="E274" t="str">
            <v>US</v>
          </cell>
          <cell r="F274" t="str">
            <v>B-</v>
          </cell>
          <cell r="H274">
            <v>43767</v>
          </cell>
          <cell r="I274">
            <v>630</v>
          </cell>
          <cell r="J274" t="str">
            <v>lv</v>
          </cell>
          <cell r="K274">
            <v>27</v>
          </cell>
          <cell r="L274">
            <v>0</v>
          </cell>
          <cell r="M274">
            <v>1</v>
          </cell>
          <cell r="N274">
            <v>8</v>
          </cell>
          <cell r="O274">
            <v>2</v>
          </cell>
          <cell r="P274">
            <v>14</v>
          </cell>
          <cell r="Q274">
            <v>1</v>
          </cell>
          <cell r="R274">
            <v>23</v>
          </cell>
          <cell r="S274">
            <v>3</v>
          </cell>
          <cell r="AK274">
            <v>1.0460848793339373E-3</v>
          </cell>
        </row>
        <row r="275">
          <cell r="C275" t="str">
            <v>Emerson College</v>
          </cell>
          <cell r="E275" t="str">
            <v>Arizona</v>
          </cell>
          <cell r="F275" t="str">
            <v>B-</v>
          </cell>
          <cell r="H275">
            <v>43766</v>
          </cell>
          <cell r="I275">
            <v>339</v>
          </cell>
          <cell r="J275" t="str">
            <v>lv</v>
          </cell>
          <cell r="K275">
            <v>27.9</v>
          </cell>
          <cell r="L275">
            <v>0</v>
          </cell>
          <cell r="M275">
            <v>0</v>
          </cell>
          <cell r="N275">
            <v>11.9</v>
          </cell>
          <cell r="O275">
            <v>1.8</v>
          </cell>
          <cell r="P275">
            <v>20.9</v>
          </cell>
          <cell r="Q275">
            <v>0.1</v>
          </cell>
          <cell r="R275">
            <v>21.3</v>
          </cell>
          <cell r="S275">
            <v>5.0999999999999996</v>
          </cell>
          <cell r="AK275">
            <v>3.2480870601409348</v>
          </cell>
        </row>
        <row r="276">
          <cell r="C276" t="str">
            <v>Swayable</v>
          </cell>
          <cell r="E276" t="str">
            <v>US</v>
          </cell>
          <cell r="F276">
            <v>0</v>
          </cell>
          <cell r="H276">
            <v>43765</v>
          </cell>
          <cell r="I276">
            <v>2172</v>
          </cell>
          <cell r="J276" t="str">
            <v>lv</v>
          </cell>
          <cell r="K276">
            <v>29.3</v>
          </cell>
          <cell r="L276">
            <v>0</v>
          </cell>
          <cell r="M276">
            <v>2.8</v>
          </cell>
          <cell r="N276">
            <v>5.8</v>
          </cell>
          <cell r="O276">
            <v>1.6</v>
          </cell>
          <cell r="P276">
            <v>16.5</v>
          </cell>
          <cell r="Q276">
            <v>1.4</v>
          </cell>
          <cell r="R276">
            <v>19.399999999999999</v>
          </cell>
          <cell r="S276">
            <v>2.6</v>
          </cell>
          <cell r="AK276">
            <v>0.15903243552037247</v>
          </cell>
        </row>
        <row r="277">
          <cell r="C277" t="str">
            <v>Evan Falchuk and Lou DiNatale</v>
          </cell>
          <cell r="E277" t="str">
            <v>Massachusetts</v>
          </cell>
          <cell r="F277">
            <v>0</v>
          </cell>
          <cell r="H277">
            <v>43763</v>
          </cell>
          <cell r="I277">
            <v>443</v>
          </cell>
          <cell r="J277" t="str">
            <v>lv</v>
          </cell>
          <cell r="K277">
            <v>35.200000000000003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12.6</v>
          </cell>
          <cell r="Q277">
            <v>0</v>
          </cell>
          <cell r="R277">
            <v>40.799999999999997</v>
          </cell>
          <cell r="S277">
            <v>0</v>
          </cell>
          <cell r="AK277">
            <v>0</v>
          </cell>
        </row>
        <row r="278">
          <cell r="C278" t="str">
            <v>Swayable</v>
          </cell>
          <cell r="E278" t="str">
            <v>US</v>
          </cell>
          <cell r="F278">
            <v>0</v>
          </cell>
          <cell r="H278">
            <v>43765</v>
          </cell>
          <cell r="I278">
            <v>4358</v>
          </cell>
          <cell r="J278" t="str">
            <v>a</v>
          </cell>
          <cell r="K278">
            <v>27.3</v>
          </cell>
          <cell r="L278">
            <v>0</v>
          </cell>
          <cell r="M278">
            <v>2.8</v>
          </cell>
          <cell r="N278">
            <v>5.4</v>
          </cell>
          <cell r="O278">
            <v>2.4</v>
          </cell>
          <cell r="P278">
            <v>19</v>
          </cell>
          <cell r="Q278">
            <v>1.9</v>
          </cell>
          <cell r="R278">
            <v>15.1</v>
          </cell>
          <cell r="S278">
            <v>3.7</v>
          </cell>
          <cell r="AK278">
            <v>0</v>
          </cell>
        </row>
        <row r="279">
          <cell r="C279" t="str">
            <v>YouGov</v>
          </cell>
          <cell r="E279" t="str">
            <v>Texas</v>
          </cell>
          <cell r="F279" t="str">
            <v>B-</v>
          </cell>
          <cell r="H279">
            <v>43765</v>
          </cell>
          <cell r="I279">
            <v>541</v>
          </cell>
          <cell r="J279" t="str">
            <v>lv</v>
          </cell>
          <cell r="K279">
            <v>23</v>
          </cell>
          <cell r="L279">
            <v>0</v>
          </cell>
          <cell r="M279">
            <v>1</v>
          </cell>
          <cell r="N279">
            <v>6</v>
          </cell>
          <cell r="O279">
            <v>2</v>
          </cell>
          <cell r="P279">
            <v>12</v>
          </cell>
          <cell r="Q279">
            <v>1</v>
          </cell>
          <cell r="R279">
            <v>18</v>
          </cell>
          <cell r="S279">
            <v>4</v>
          </cell>
          <cell r="AK279">
            <v>3.8405481847839513</v>
          </cell>
        </row>
        <row r="280">
          <cell r="C280" t="str">
            <v>Franklin &amp; Marshall College</v>
          </cell>
          <cell r="E280" t="str">
            <v>Pennsylvania</v>
          </cell>
          <cell r="F280" t="str">
            <v>B/C</v>
          </cell>
          <cell r="H280">
            <v>43765</v>
          </cell>
          <cell r="I280">
            <v>226</v>
          </cell>
          <cell r="J280" t="str">
            <v>rv</v>
          </cell>
          <cell r="K280">
            <v>30</v>
          </cell>
          <cell r="L280">
            <v>0</v>
          </cell>
          <cell r="M280">
            <v>1</v>
          </cell>
          <cell r="N280">
            <v>8</v>
          </cell>
          <cell r="O280">
            <v>2</v>
          </cell>
          <cell r="P280">
            <v>12</v>
          </cell>
          <cell r="Q280">
            <v>0</v>
          </cell>
          <cell r="R280">
            <v>18</v>
          </cell>
          <cell r="S280">
            <v>1</v>
          </cell>
          <cell r="AK280">
            <v>0.26357846176815369</v>
          </cell>
        </row>
        <row r="281">
          <cell r="C281" t="str">
            <v>University of New Hampshire</v>
          </cell>
          <cell r="E281" t="str">
            <v>New Hampshire</v>
          </cell>
          <cell r="F281" t="str">
            <v>B</v>
          </cell>
          <cell r="H281">
            <v>43765</v>
          </cell>
          <cell r="I281">
            <v>574</v>
          </cell>
          <cell r="J281" t="str">
            <v>lv</v>
          </cell>
          <cell r="K281">
            <v>15</v>
          </cell>
          <cell r="L281">
            <v>0</v>
          </cell>
          <cell r="M281">
            <v>2</v>
          </cell>
          <cell r="N281">
            <v>10</v>
          </cell>
          <cell r="O281">
            <v>5</v>
          </cell>
          <cell r="P281">
            <v>21</v>
          </cell>
          <cell r="Q281">
            <v>3</v>
          </cell>
          <cell r="R281">
            <v>18</v>
          </cell>
          <cell r="S281">
            <v>5</v>
          </cell>
          <cell r="AK281">
            <v>0.61439997627144627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43765</v>
          </cell>
          <cell r="I282">
            <v>15431</v>
          </cell>
          <cell r="J282" t="str">
            <v>lv</v>
          </cell>
          <cell r="K282">
            <v>32</v>
          </cell>
          <cell r="L282">
            <v>0</v>
          </cell>
          <cell r="M282">
            <v>2</v>
          </cell>
          <cell r="N282">
            <v>7</v>
          </cell>
          <cell r="O282">
            <v>2</v>
          </cell>
          <cell r="P282">
            <v>20</v>
          </cell>
          <cell r="Q282">
            <v>1</v>
          </cell>
          <cell r="R282">
            <v>20</v>
          </cell>
          <cell r="S282">
            <v>3</v>
          </cell>
          <cell r="AK282">
            <v>2.3651297420766351E-3</v>
          </cell>
        </row>
        <row r="283">
          <cell r="C283" t="str">
            <v>Siena College/New York Times Upshot</v>
          </cell>
          <cell r="E283" t="str">
            <v>Wisconsin</v>
          </cell>
          <cell r="F283" t="str">
            <v>A+</v>
          </cell>
          <cell r="H283">
            <v>43764</v>
          </cell>
          <cell r="I283">
            <v>292</v>
          </cell>
          <cell r="J283" t="str">
            <v>lv</v>
          </cell>
          <cell r="K283">
            <v>23</v>
          </cell>
          <cell r="L283">
            <v>0</v>
          </cell>
          <cell r="M283">
            <v>1</v>
          </cell>
          <cell r="N283">
            <v>5</v>
          </cell>
          <cell r="O283">
            <v>0</v>
          </cell>
          <cell r="P283">
            <v>20</v>
          </cell>
          <cell r="Q283">
            <v>0</v>
          </cell>
          <cell r="R283">
            <v>25</v>
          </cell>
          <cell r="S283">
            <v>2</v>
          </cell>
          <cell r="AK283">
            <v>7.3990345535732978</v>
          </cell>
        </row>
        <row r="284">
          <cell r="C284" t="str">
            <v>Siena College/New York Times Upshot</v>
          </cell>
          <cell r="E284" t="str">
            <v>North Carolina</v>
          </cell>
          <cell r="F284" t="str">
            <v>A+</v>
          </cell>
          <cell r="H284">
            <v>43764</v>
          </cell>
          <cell r="I284">
            <v>324</v>
          </cell>
          <cell r="J284" t="str">
            <v>rv</v>
          </cell>
          <cell r="K284">
            <v>29</v>
          </cell>
          <cell r="L284">
            <v>0</v>
          </cell>
          <cell r="M284">
            <v>1</v>
          </cell>
          <cell r="N284">
            <v>1</v>
          </cell>
          <cell r="O284">
            <v>0</v>
          </cell>
          <cell r="P284">
            <v>13</v>
          </cell>
          <cell r="Q284">
            <v>0</v>
          </cell>
          <cell r="R284">
            <v>15</v>
          </cell>
          <cell r="S284">
            <v>0</v>
          </cell>
          <cell r="AK284">
            <v>7.1542293439616698</v>
          </cell>
        </row>
        <row r="285">
          <cell r="C285" t="str">
            <v>Siena College/New York Times Upshot</v>
          </cell>
          <cell r="E285" t="str">
            <v>Florida</v>
          </cell>
          <cell r="F285" t="str">
            <v>A+</v>
          </cell>
          <cell r="H285">
            <v>43764</v>
          </cell>
          <cell r="I285">
            <v>236</v>
          </cell>
          <cell r="J285" t="str">
            <v>rv</v>
          </cell>
          <cell r="K285">
            <v>27</v>
          </cell>
          <cell r="L285">
            <v>0</v>
          </cell>
          <cell r="M285">
            <v>0</v>
          </cell>
          <cell r="N285">
            <v>5</v>
          </cell>
          <cell r="O285">
            <v>2</v>
          </cell>
          <cell r="P285">
            <v>13</v>
          </cell>
          <cell r="Q285">
            <v>0</v>
          </cell>
          <cell r="R285">
            <v>19</v>
          </cell>
          <cell r="S285">
            <v>0</v>
          </cell>
          <cell r="AK285">
            <v>5.9285134947914884</v>
          </cell>
        </row>
        <row r="286">
          <cell r="C286" t="str">
            <v>Suffolk University</v>
          </cell>
          <cell r="E286" t="str">
            <v>US</v>
          </cell>
          <cell r="F286" t="str">
            <v>A-</v>
          </cell>
          <cell r="H286">
            <v>43764</v>
          </cell>
          <cell r="I286">
            <v>399</v>
          </cell>
          <cell r="J286" t="str">
            <v>lv</v>
          </cell>
          <cell r="K286">
            <v>26.07</v>
          </cell>
          <cell r="L286">
            <v>0</v>
          </cell>
          <cell r="M286">
            <v>2.2599999999999998</v>
          </cell>
          <cell r="N286">
            <v>9.77</v>
          </cell>
          <cell r="O286">
            <v>1.75</v>
          </cell>
          <cell r="P286">
            <v>12.53</v>
          </cell>
          <cell r="Q286">
            <v>1</v>
          </cell>
          <cell r="R286">
            <v>16.79</v>
          </cell>
          <cell r="S286">
            <v>2.5099999999999998</v>
          </cell>
          <cell r="AK286">
            <v>0.77956029089876044</v>
          </cell>
        </row>
        <row r="287">
          <cell r="C287" t="str">
            <v>Siena College/New York Times Upshot</v>
          </cell>
          <cell r="E287" t="str">
            <v>Pennsylvania</v>
          </cell>
          <cell r="F287" t="str">
            <v>A+</v>
          </cell>
          <cell r="H287">
            <v>43763</v>
          </cell>
          <cell r="I287">
            <v>304</v>
          </cell>
          <cell r="J287" t="str">
            <v>rv</v>
          </cell>
          <cell r="K287">
            <v>28</v>
          </cell>
          <cell r="L287">
            <v>0</v>
          </cell>
          <cell r="M287">
            <v>0</v>
          </cell>
          <cell r="N287">
            <v>4</v>
          </cell>
          <cell r="O287">
            <v>1</v>
          </cell>
          <cell r="P287">
            <v>14</v>
          </cell>
          <cell r="Q287">
            <v>0</v>
          </cell>
          <cell r="R287">
            <v>16</v>
          </cell>
          <cell r="S287">
            <v>2</v>
          </cell>
          <cell r="AK287">
            <v>6.8624116131708224</v>
          </cell>
        </row>
        <row r="288">
          <cell r="C288" t="str">
            <v>Siena College/New York Times Upshot</v>
          </cell>
          <cell r="E288" t="str">
            <v>Michigan</v>
          </cell>
          <cell r="F288" t="str">
            <v>A+</v>
          </cell>
          <cell r="H288">
            <v>43763</v>
          </cell>
          <cell r="I288">
            <v>203</v>
          </cell>
          <cell r="J288" t="str">
            <v>lv</v>
          </cell>
          <cell r="K288">
            <v>30</v>
          </cell>
          <cell r="L288">
            <v>0</v>
          </cell>
          <cell r="M288">
            <v>0</v>
          </cell>
          <cell r="N288">
            <v>3</v>
          </cell>
          <cell r="O288">
            <v>1</v>
          </cell>
          <cell r="P288">
            <v>17</v>
          </cell>
          <cell r="Q288">
            <v>0</v>
          </cell>
          <cell r="R288">
            <v>21</v>
          </cell>
          <cell r="S288">
            <v>1</v>
          </cell>
          <cell r="AK288">
            <v>5.9411414823886739</v>
          </cell>
        </row>
        <row r="289">
          <cell r="C289" t="str">
            <v>Echelon Insights</v>
          </cell>
          <cell r="E289" t="str">
            <v>US</v>
          </cell>
          <cell r="F289">
            <v>0</v>
          </cell>
          <cell r="H289">
            <v>43763</v>
          </cell>
          <cell r="I289">
            <v>449</v>
          </cell>
          <cell r="J289" t="str">
            <v>lv</v>
          </cell>
          <cell r="K289">
            <v>62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AK289">
            <v>0</v>
          </cell>
        </row>
        <row r="290">
          <cell r="C290" t="str">
            <v>Echelon Insights</v>
          </cell>
          <cell r="E290" t="str">
            <v>US</v>
          </cell>
          <cell r="F290">
            <v>0</v>
          </cell>
          <cell r="H290">
            <v>43763</v>
          </cell>
          <cell r="I290">
            <v>449</v>
          </cell>
          <cell r="J290" t="str">
            <v>lv</v>
          </cell>
          <cell r="K290">
            <v>60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28</v>
          </cell>
          <cell r="Q290">
            <v>0</v>
          </cell>
          <cell r="R290">
            <v>0</v>
          </cell>
          <cell r="S290">
            <v>0</v>
          </cell>
          <cell r="AK290">
            <v>0</v>
          </cell>
        </row>
        <row r="291">
          <cell r="C291" t="str">
            <v>Echelon Insights</v>
          </cell>
          <cell r="E291" t="str">
            <v>US</v>
          </cell>
          <cell r="F291">
            <v>0</v>
          </cell>
          <cell r="H291">
            <v>43763</v>
          </cell>
          <cell r="I291">
            <v>449</v>
          </cell>
          <cell r="J291" t="str">
            <v>lv</v>
          </cell>
          <cell r="K291">
            <v>49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38</v>
          </cell>
          <cell r="S291">
            <v>0</v>
          </cell>
          <cell r="AK291">
            <v>0</v>
          </cell>
        </row>
        <row r="292">
          <cell r="C292" t="str">
            <v>Echelon Insights</v>
          </cell>
          <cell r="E292" t="str">
            <v>US</v>
          </cell>
          <cell r="F292">
            <v>0</v>
          </cell>
          <cell r="H292">
            <v>43763</v>
          </cell>
          <cell r="I292">
            <v>449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6</v>
          </cell>
          <cell r="O292">
            <v>2</v>
          </cell>
          <cell r="P292">
            <v>15</v>
          </cell>
          <cell r="Q292">
            <v>1</v>
          </cell>
          <cell r="R292">
            <v>22</v>
          </cell>
          <cell r="S292">
            <v>1</v>
          </cell>
          <cell r="AK292">
            <v>3.2444905022185624E-3</v>
          </cell>
        </row>
        <row r="293">
          <cell r="C293" t="str">
            <v>Siena College/New York Times Upshot</v>
          </cell>
          <cell r="E293" t="str">
            <v>Arizona</v>
          </cell>
          <cell r="F293" t="str">
            <v>A+</v>
          </cell>
          <cell r="H293">
            <v>43761</v>
          </cell>
          <cell r="I293">
            <v>209</v>
          </cell>
          <cell r="J293" t="str">
            <v>rv</v>
          </cell>
          <cell r="K293">
            <v>24</v>
          </cell>
          <cell r="L293">
            <v>0</v>
          </cell>
          <cell r="M293">
            <v>0</v>
          </cell>
          <cell r="N293">
            <v>5</v>
          </cell>
          <cell r="O293">
            <v>1</v>
          </cell>
          <cell r="P293">
            <v>16</v>
          </cell>
          <cell r="Q293">
            <v>0</v>
          </cell>
          <cell r="R293">
            <v>15</v>
          </cell>
          <cell r="S293">
            <v>1</v>
          </cell>
          <cell r="AK293">
            <v>5.4530930369931445</v>
          </cell>
        </row>
        <row r="294">
          <cell r="C294" t="str">
            <v>McLaughlin &amp; Associates</v>
          </cell>
          <cell r="E294" t="str">
            <v>US</v>
          </cell>
          <cell r="F294" t="str">
            <v>C/D</v>
          </cell>
          <cell r="H294">
            <v>43760</v>
          </cell>
          <cell r="I294">
            <v>468</v>
          </cell>
          <cell r="J294" t="str">
            <v>lv</v>
          </cell>
          <cell r="K294">
            <v>0</v>
          </cell>
          <cell r="L294">
            <v>1</v>
          </cell>
          <cell r="M294">
            <v>4</v>
          </cell>
          <cell r="N294">
            <v>5</v>
          </cell>
          <cell r="O294">
            <v>2</v>
          </cell>
          <cell r="P294">
            <v>23</v>
          </cell>
          <cell r="Q294">
            <v>2</v>
          </cell>
          <cell r="R294">
            <v>20</v>
          </cell>
          <cell r="S294">
            <v>6</v>
          </cell>
          <cell r="AK294">
            <v>0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43760</v>
          </cell>
          <cell r="I295">
            <v>468</v>
          </cell>
          <cell r="J295" t="str">
            <v>lv</v>
          </cell>
          <cell r="K295">
            <v>28</v>
          </cell>
          <cell r="L295">
            <v>0</v>
          </cell>
          <cell r="M295">
            <v>3</v>
          </cell>
          <cell r="N295">
            <v>3</v>
          </cell>
          <cell r="O295">
            <v>2</v>
          </cell>
          <cell r="P295">
            <v>18</v>
          </cell>
          <cell r="Q295">
            <v>0.2</v>
          </cell>
          <cell r="R295">
            <v>16</v>
          </cell>
          <cell r="S295">
            <v>6</v>
          </cell>
          <cell r="AK295">
            <v>6.3574387958543685E-2</v>
          </cell>
        </row>
        <row r="296">
          <cell r="C296" t="str">
            <v>Maine People's Resource Center</v>
          </cell>
          <cell r="E296" t="str">
            <v>Maine</v>
          </cell>
          <cell r="F296" t="str">
            <v>B/C</v>
          </cell>
          <cell r="H296">
            <v>43759</v>
          </cell>
          <cell r="I296">
            <v>728</v>
          </cell>
          <cell r="J296" t="str">
            <v>lv</v>
          </cell>
          <cell r="K296">
            <v>26.8</v>
          </cell>
          <cell r="L296">
            <v>0</v>
          </cell>
          <cell r="M296">
            <v>2.7</v>
          </cell>
          <cell r="N296">
            <v>9.1</v>
          </cell>
          <cell r="O296">
            <v>0</v>
          </cell>
          <cell r="P296">
            <v>15.4</v>
          </cell>
          <cell r="Q296">
            <v>0</v>
          </cell>
          <cell r="R296">
            <v>22.1</v>
          </cell>
          <cell r="S296">
            <v>1.7</v>
          </cell>
          <cell r="AK296">
            <v>3.3747854506002217</v>
          </cell>
        </row>
        <row r="297">
          <cell r="C297" t="str">
            <v>Civiqs</v>
          </cell>
          <cell r="E297" t="str">
            <v>Iowa</v>
          </cell>
          <cell r="F297">
            <v>0</v>
          </cell>
          <cell r="H297">
            <v>43760</v>
          </cell>
          <cell r="I297">
            <v>598</v>
          </cell>
          <cell r="J297" t="str">
            <v>lv</v>
          </cell>
          <cell r="K297">
            <v>12</v>
          </cell>
          <cell r="L297">
            <v>0</v>
          </cell>
          <cell r="M297">
            <v>1</v>
          </cell>
          <cell r="N297">
            <v>20</v>
          </cell>
          <cell r="O297">
            <v>4</v>
          </cell>
          <cell r="P297">
            <v>18</v>
          </cell>
          <cell r="Q297">
            <v>3</v>
          </cell>
          <cell r="R297">
            <v>28</v>
          </cell>
          <cell r="S297">
            <v>2</v>
          </cell>
          <cell r="AK297">
            <v>1.1848913581750458E-2</v>
          </cell>
        </row>
        <row r="298">
          <cell r="C298" t="str">
            <v>YouGov</v>
          </cell>
          <cell r="E298" t="str">
            <v>US</v>
          </cell>
          <cell r="F298" t="str">
            <v>B-</v>
          </cell>
          <cell r="H298">
            <v>43760</v>
          </cell>
          <cell r="I298">
            <v>628</v>
          </cell>
          <cell r="J298" t="str">
            <v>lv</v>
          </cell>
          <cell r="K298">
            <v>24</v>
          </cell>
          <cell r="L298">
            <v>0</v>
          </cell>
          <cell r="M298">
            <v>2</v>
          </cell>
          <cell r="N298">
            <v>8</v>
          </cell>
          <cell r="O298">
            <v>1</v>
          </cell>
          <cell r="P298">
            <v>15</v>
          </cell>
          <cell r="Q298">
            <v>1</v>
          </cell>
          <cell r="R298">
            <v>21</v>
          </cell>
          <cell r="S298">
            <v>3</v>
          </cell>
          <cell r="AK298">
            <v>6.9282938728400354E-4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43760</v>
          </cell>
          <cell r="I299">
            <v>440</v>
          </cell>
          <cell r="J299" t="str">
            <v>rv</v>
          </cell>
          <cell r="K299">
            <v>27</v>
          </cell>
          <cell r="L299">
            <v>0</v>
          </cell>
          <cell r="M299">
            <v>1</v>
          </cell>
          <cell r="N299">
            <v>6</v>
          </cell>
          <cell r="O299">
            <v>1</v>
          </cell>
          <cell r="P299">
            <v>14</v>
          </cell>
          <cell r="Q299">
            <v>1</v>
          </cell>
          <cell r="R299">
            <v>19</v>
          </cell>
          <cell r="S299">
            <v>2</v>
          </cell>
          <cell r="AK299">
            <v>9.3862918452457256E-4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43759</v>
          </cell>
          <cell r="I300">
            <v>731</v>
          </cell>
          <cell r="J300" t="str">
            <v>lv</v>
          </cell>
          <cell r="K300">
            <v>30</v>
          </cell>
          <cell r="L300">
            <v>0</v>
          </cell>
          <cell r="M300">
            <v>3</v>
          </cell>
          <cell r="N300">
            <v>9</v>
          </cell>
          <cell r="O300">
            <v>3</v>
          </cell>
          <cell r="P300">
            <v>13</v>
          </cell>
          <cell r="Q300">
            <v>5</v>
          </cell>
          <cell r="R300">
            <v>19</v>
          </cell>
          <cell r="S300">
            <v>4</v>
          </cell>
          <cell r="AK300">
            <v>0.10034419709160662</v>
          </cell>
        </row>
        <row r="301">
          <cell r="C301" t="str">
            <v>Quinnipiac University</v>
          </cell>
          <cell r="E301" t="str">
            <v>US</v>
          </cell>
          <cell r="F301" t="str">
            <v>B+</v>
          </cell>
          <cell r="H301">
            <v>43759</v>
          </cell>
          <cell r="I301">
            <v>713</v>
          </cell>
          <cell r="J301" t="str">
            <v>rv</v>
          </cell>
          <cell r="K301">
            <v>21</v>
          </cell>
          <cell r="L301">
            <v>0</v>
          </cell>
          <cell r="M301">
            <v>1</v>
          </cell>
          <cell r="N301">
            <v>10</v>
          </cell>
          <cell r="O301">
            <v>3</v>
          </cell>
          <cell r="P301">
            <v>15</v>
          </cell>
          <cell r="Q301">
            <v>1</v>
          </cell>
          <cell r="R301">
            <v>28</v>
          </cell>
          <cell r="S301">
            <v>1</v>
          </cell>
          <cell r="AK301">
            <v>2.7282993012891658E-2</v>
          </cell>
        </row>
        <row r="302">
          <cell r="C302" t="str">
            <v>Monmouth University</v>
          </cell>
          <cell r="E302" t="str">
            <v>South Carolina</v>
          </cell>
          <cell r="F302" t="str">
            <v>A+</v>
          </cell>
          <cell r="H302">
            <v>43759</v>
          </cell>
          <cell r="I302">
            <v>402</v>
          </cell>
          <cell r="J302" t="str">
            <v>lv</v>
          </cell>
          <cell r="K302">
            <v>33</v>
          </cell>
          <cell r="L302">
            <v>0</v>
          </cell>
          <cell r="M302">
            <v>2</v>
          </cell>
          <cell r="N302">
            <v>3</v>
          </cell>
          <cell r="O302">
            <v>2</v>
          </cell>
          <cell r="P302">
            <v>12</v>
          </cell>
          <cell r="Q302">
            <v>4</v>
          </cell>
          <cell r="R302">
            <v>16</v>
          </cell>
          <cell r="S302">
            <v>2</v>
          </cell>
          <cell r="AK302">
            <v>8.8636719885827411</v>
          </cell>
        </row>
        <row r="303">
          <cell r="C303" t="str">
            <v>Emerson College</v>
          </cell>
          <cell r="E303" t="str">
            <v>US</v>
          </cell>
          <cell r="F303" t="str">
            <v>B-</v>
          </cell>
          <cell r="H303">
            <v>43759</v>
          </cell>
          <cell r="I303">
            <v>430</v>
          </cell>
          <cell r="J303" t="str">
            <v>lv</v>
          </cell>
          <cell r="K303">
            <v>27.4</v>
          </cell>
          <cell r="L303">
            <v>0</v>
          </cell>
          <cell r="M303">
            <v>2.5</v>
          </cell>
          <cell r="N303">
            <v>6.4</v>
          </cell>
          <cell r="O303">
            <v>1</v>
          </cell>
          <cell r="P303">
            <v>24.5</v>
          </cell>
          <cell r="Q303">
            <v>0.5</v>
          </cell>
          <cell r="R303">
            <v>21.2</v>
          </cell>
          <cell r="S303">
            <v>4.4000000000000004</v>
          </cell>
          <cell r="AK303">
            <v>5.3080871583734E-2</v>
          </cell>
        </row>
        <row r="304">
          <cell r="C304" t="str">
            <v>MassINC Polling Group</v>
          </cell>
          <cell r="E304" t="str">
            <v>Massachusetts</v>
          </cell>
          <cell r="F304" t="str">
            <v>A/B</v>
          </cell>
          <cell r="H304">
            <v>43758</v>
          </cell>
          <cell r="I304">
            <v>456</v>
          </cell>
          <cell r="J304" t="str">
            <v>lv</v>
          </cell>
          <cell r="K304">
            <v>18</v>
          </cell>
          <cell r="L304">
            <v>0</v>
          </cell>
          <cell r="M304">
            <v>0</v>
          </cell>
          <cell r="N304">
            <v>7</v>
          </cell>
          <cell r="O304">
            <v>1</v>
          </cell>
          <cell r="P304">
            <v>13</v>
          </cell>
          <cell r="Q304">
            <v>1</v>
          </cell>
          <cell r="R304">
            <v>33</v>
          </cell>
          <cell r="S304">
            <v>1</v>
          </cell>
          <cell r="AK304">
            <v>5.7241726371279373</v>
          </cell>
        </row>
        <row r="305">
          <cell r="C305" t="str">
            <v>SSRS</v>
          </cell>
          <cell r="E305" t="str">
            <v>US</v>
          </cell>
          <cell r="F305" t="str">
            <v>A/B</v>
          </cell>
          <cell r="H305">
            <v>43758</v>
          </cell>
          <cell r="I305">
            <v>424</v>
          </cell>
          <cell r="J305" t="str">
            <v>rv</v>
          </cell>
          <cell r="K305">
            <v>34</v>
          </cell>
          <cell r="L305">
            <v>0</v>
          </cell>
          <cell r="M305">
            <v>1</v>
          </cell>
          <cell r="N305">
            <v>6</v>
          </cell>
          <cell r="O305">
            <v>3</v>
          </cell>
          <cell r="P305">
            <v>16</v>
          </cell>
          <cell r="Q305">
            <v>1</v>
          </cell>
          <cell r="R305">
            <v>19</v>
          </cell>
          <cell r="S305">
            <v>2</v>
          </cell>
          <cell r="AK305">
            <v>4.0267548123498469E-2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43758</v>
          </cell>
          <cell r="I306">
            <v>11521</v>
          </cell>
          <cell r="J306" t="str">
            <v>lv</v>
          </cell>
          <cell r="K306">
            <v>30</v>
          </cell>
          <cell r="L306">
            <v>0</v>
          </cell>
          <cell r="M306">
            <v>3</v>
          </cell>
          <cell r="N306">
            <v>6</v>
          </cell>
          <cell r="O306">
            <v>2</v>
          </cell>
          <cell r="P306">
            <v>18</v>
          </cell>
          <cell r="Q306">
            <v>1</v>
          </cell>
          <cell r="R306">
            <v>21</v>
          </cell>
          <cell r="S306">
            <v>3</v>
          </cell>
          <cell r="AK306">
            <v>1.7004022436926242E-3</v>
          </cell>
        </row>
        <row r="307">
          <cell r="C307" t="str">
            <v>Change Research</v>
          </cell>
          <cell r="E307" t="str">
            <v>California</v>
          </cell>
          <cell r="F307" t="str">
            <v>C</v>
          </cell>
          <cell r="H307">
            <v>43756</v>
          </cell>
          <cell r="I307">
            <v>1631</v>
          </cell>
          <cell r="J307" t="str">
            <v>lv</v>
          </cell>
          <cell r="K307">
            <v>19</v>
          </cell>
          <cell r="L307">
            <v>0</v>
          </cell>
          <cell r="M307">
            <v>1</v>
          </cell>
          <cell r="N307">
            <v>9</v>
          </cell>
          <cell r="O307">
            <v>2</v>
          </cell>
          <cell r="P307">
            <v>24</v>
          </cell>
          <cell r="Q307">
            <v>1</v>
          </cell>
          <cell r="R307">
            <v>28</v>
          </cell>
          <cell r="S307">
            <v>3</v>
          </cell>
          <cell r="AK307">
            <v>0.1324336238801371</v>
          </cell>
        </row>
        <row r="308">
          <cell r="C308" t="str">
            <v>Ipsos</v>
          </cell>
          <cell r="E308" t="str">
            <v>US</v>
          </cell>
          <cell r="F308" t="str">
            <v>B-</v>
          </cell>
          <cell r="H308">
            <v>43756</v>
          </cell>
          <cell r="I308">
            <v>566</v>
          </cell>
          <cell r="J308" t="str">
            <v>rv</v>
          </cell>
          <cell r="K308">
            <v>24</v>
          </cell>
          <cell r="L308">
            <v>0</v>
          </cell>
          <cell r="M308">
            <v>1</v>
          </cell>
          <cell r="N308">
            <v>5</v>
          </cell>
          <cell r="O308">
            <v>1</v>
          </cell>
          <cell r="P308">
            <v>15</v>
          </cell>
          <cell r="Q308">
            <v>0</v>
          </cell>
          <cell r="R308">
            <v>17</v>
          </cell>
          <cell r="S308">
            <v>2</v>
          </cell>
          <cell r="AK308">
            <v>3.5080975406418419E-4</v>
          </cell>
        </row>
        <row r="309">
          <cell r="C309" t="str">
            <v>Marquette University Law School</v>
          </cell>
          <cell r="E309" t="str">
            <v>Wisconsin</v>
          </cell>
          <cell r="F309" t="str">
            <v>A/B</v>
          </cell>
          <cell r="H309">
            <v>43755</v>
          </cell>
          <cell r="I309">
            <v>379</v>
          </cell>
          <cell r="J309" t="str">
            <v>lv</v>
          </cell>
          <cell r="K309">
            <v>31</v>
          </cell>
          <cell r="L309">
            <v>0</v>
          </cell>
          <cell r="M309">
            <v>1</v>
          </cell>
          <cell r="N309">
            <v>7</v>
          </cell>
          <cell r="O309">
            <v>3</v>
          </cell>
          <cell r="P309">
            <v>17</v>
          </cell>
          <cell r="Q309">
            <v>0</v>
          </cell>
          <cell r="R309">
            <v>24</v>
          </cell>
          <cell r="S309">
            <v>3</v>
          </cell>
          <cell r="AK309">
            <v>7.9596376904938107E-2</v>
          </cell>
        </row>
        <row r="310">
          <cell r="C310" t="str">
            <v>Kaiser Family Foundation</v>
          </cell>
          <cell r="E310" t="str">
            <v>Wisconsin</v>
          </cell>
          <cell r="F310">
            <v>0</v>
          </cell>
          <cell r="H310">
            <v>43753</v>
          </cell>
          <cell r="I310">
            <v>274</v>
          </cell>
          <cell r="J310" t="str">
            <v>lv</v>
          </cell>
          <cell r="K310">
            <v>17</v>
          </cell>
          <cell r="L310">
            <v>0</v>
          </cell>
          <cell r="M310">
            <v>2</v>
          </cell>
          <cell r="N310">
            <v>6</v>
          </cell>
          <cell r="O310">
            <v>3</v>
          </cell>
          <cell r="P310">
            <v>10</v>
          </cell>
          <cell r="Q310">
            <v>0</v>
          </cell>
          <cell r="R310">
            <v>22</v>
          </cell>
          <cell r="S310">
            <v>2</v>
          </cell>
          <cell r="AK310">
            <v>1.7202390137939001</v>
          </cell>
        </row>
        <row r="311">
          <cell r="C311" t="str">
            <v>Kaiser Family Foundation</v>
          </cell>
          <cell r="E311" t="str">
            <v>Pennsylvania</v>
          </cell>
          <cell r="F311">
            <v>0</v>
          </cell>
          <cell r="H311">
            <v>43753</v>
          </cell>
          <cell r="I311">
            <v>246</v>
          </cell>
          <cell r="J311" t="str">
            <v>lv</v>
          </cell>
          <cell r="K311">
            <v>27</v>
          </cell>
          <cell r="L311">
            <v>0</v>
          </cell>
          <cell r="M311">
            <v>1</v>
          </cell>
          <cell r="N311">
            <v>3</v>
          </cell>
          <cell r="O311">
            <v>1</v>
          </cell>
          <cell r="P311">
            <v>14</v>
          </cell>
          <cell r="Q311">
            <v>1</v>
          </cell>
          <cell r="R311">
            <v>18</v>
          </cell>
          <cell r="S311">
            <v>2</v>
          </cell>
          <cell r="AK311">
            <v>1.6547596741733259</v>
          </cell>
        </row>
        <row r="312">
          <cell r="C312" t="str">
            <v>Kaiser Family Foundation</v>
          </cell>
          <cell r="E312" t="str">
            <v>Minnesota</v>
          </cell>
          <cell r="F312">
            <v>0</v>
          </cell>
          <cell r="H312">
            <v>43753</v>
          </cell>
          <cell r="I312">
            <v>249</v>
          </cell>
          <cell r="J312" t="str">
            <v>lv</v>
          </cell>
          <cell r="K312">
            <v>14</v>
          </cell>
          <cell r="L312">
            <v>0</v>
          </cell>
          <cell r="M312">
            <v>1</v>
          </cell>
          <cell r="N312">
            <v>7</v>
          </cell>
          <cell r="O312">
            <v>15</v>
          </cell>
          <cell r="P312">
            <v>13</v>
          </cell>
          <cell r="Q312">
            <v>0</v>
          </cell>
          <cell r="R312">
            <v>25</v>
          </cell>
          <cell r="S312">
            <v>4</v>
          </cell>
          <cell r="AK312">
            <v>1.6619951613491561</v>
          </cell>
        </row>
        <row r="313">
          <cell r="C313" t="str">
            <v>Kaiser Family Foundation</v>
          </cell>
          <cell r="E313" t="str">
            <v>Michigan</v>
          </cell>
          <cell r="F313">
            <v>0</v>
          </cell>
          <cell r="H313">
            <v>43753</v>
          </cell>
          <cell r="I313">
            <v>208</v>
          </cell>
          <cell r="J313" t="str">
            <v>lv</v>
          </cell>
          <cell r="K313">
            <v>19</v>
          </cell>
          <cell r="L313">
            <v>0</v>
          </cell>
          <cell r="M313">
            <v>1</v>
          </cell>
          <cell r="N313">
            <v>7</v>
          </cell>
          <cell r="O313">
            <v>1</v>
          </cell>
          <cell r="P313">
            <v>15</v>
          </cell>
          <cell r="Q313">
            <v>0</v>
          </cell>
          <cell r="R313">
            <v>25</v>
          </cell>
          <cell r="S313">
            <v>1</v>
          </cell>
          <cell r="AK313">
            <v>1.5577597945403063</v>
          </cell>
        </row>
        <row r="314">
          <cell r="C314" t="str">
            <v>Montana State University Billings</v>
          </cell>
          <cell r="E314" t="str">
            <v>Wyoming</v>
          </cell>
          <cell r="F314" t="str">
            <v>B/C</v>
          </cell>
          <cell r="H314">
            <v>43754</v>
          </cell>
          <cell r="I314">
            <v>14</v>
          </cell>
          <cell r="J314" t="str">
            <v>lv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82</v>
          </cell>
          <cell r="S314">
            <v>2</v>
          </cell>
          <cell r="AK314" t="str">
            <v/>
          </cell>
        </row>
        <row r="315">
          <cell r="C315" t="str">
            <v>Montana State University Billings</v>
          </cell>
          <cell r="E315" t="str">
            <v>Montana</v>
          </cell>
          <cell r="F315" t="str">
            <v>B/C</v>
          </cell>
          <cell r="H315">
            <v>43754</v>
          </cell>
          <cell r="I315">
            <v>40</v>
          </cell>
          <cell r="J315" t="str">
            <v>lv</v>
          </cell>
          <cell r="K315">
            <v>15</v>
          </cell>
          <cell r="L315">
            <v>0</v>
          </cell>
          <cell r="M315">
            <v>0</v>
          </cell>
          <cell r="N315">
            <v>2</v>
          </cell>
          <cell r="O315">
            <v>2</v>
          </cell>
          <cell r="P315">
            <v>2</v>
          </cell>
          <cell r="Q315">
            <v>0</v>
          </cell>
          <cell r="R315">
            <v>40</v>
          </cell>
          <cell r="S315">
            <v>0</v>
          </cell>
          <cell r="AK315" t="str">
            <v/>
          </cell>
        </row>
        <row r="316">
          <cell r="C316" t="str">
            <v>Suffolk University</v>
          </cell>
          <cell r="E316" t="str">
            <v>Iowa</v>
          </cell>
          <cell r="F316" t="str">
            <v>A-</v>
          </cell>
          <cell r="H316">
            <v>43756</v>
          </cell>
          <cell r="I316">
            <v>500</v>
          </cell>
          <cell r="J316" t="str">
            <v>lv</v>
          </cell>
          <cell r="K316">
            <v>17.600000000000001</v>
          </cell>
          <cell r="L316">
            <v>0</v>
          </cell>
          <cell r="M316">
            <v>0.8</v>
          </cell>
          <cell r="N316">
            <v>13.2</v>
          </cell>
          <cell r="O316">
            <v>2.6</v>
          </cell>
          <cell r="P316">
            <v>9</v>
          </cell>
          <cell r="Q316">
            <v>3</v>
          </cell>
          <cell r="R316">
            <v>16.8</v>
          </cell>
          <cell r="S316">
            <v>1.2</v>
          </cell>
          <cell r="AK316">
            <v>0.82601102880385335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43756</v>
          </cell>
          <cell r="I317">
            <v>1839</v>
          </cell>
          <cell r="J317" t="str">
            <v>lv</v>
          </cell>
          <cell r="K317">
            <v>34</v>
          </cell>
          <cell r="L317">
            <v>0</v>
          </cell>
          <cell r="M317">
            <v>2</v>
          </cell>
          <cell r="N317">
            <v>4</v>
          </cell>
          <cell r="O317">
            <v>2</v>
          </cell>
          <cell r="P317">
            <v>16</v>
          </cell>
          <cell r="Q317">
            <v>1</v>
          </cell>
          <cell r="R317">
            <v>18</v>
          </cell>
          <cell r="S317">
            <v>2</v>
          </cell>
          <cell r="AK317">
            <v>0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703</v>
          </cell>
          <cell r="J318" t="str">
            <v>a</v>
          </cell>
          <cell r="K318">
            <v>21</v>
          </cell>
          <cell r="L318">
            <v>0</v>
          </cell>
          <cell r="M318">
            <v>0.9</v>
          </cell>
          <cell r="N318">
            <v>4.5999999999999996</v>
          </cell>
          <cell r="O318">
            <v>1.1000000000000001</v>
          </cell>
          <cell r="P318">
            <v>16.100000000000001</v>
          </cell>
          <cell r="Q318">
            <v>0.2</v>
          </cell>
          <cell r="R318">
            <v>14.7</v>
          </cell>
          <cell r="S318">
            <v>2.2000000000000002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43756</v>
          </cell>
          <cell r="I319">
            <v>763</v>
          </cell>
          <cell r="J319" t="str">
            <v>lv</v>
          </cell>
          <cell r="K319">
            <v>33</v>
          </cell>
          <cell r="L319">
            <v>0</v>
          </cell>
          <cell r="M319">
            <v>1</v>
          </cell>
          <cell r="N319">
            <v>4</v>
          </cell>
          <cell r="O319">
            <v>2</v>
          </cell>
          <cell r="P319">
            <v>17</v>
          </cell>
          <cell r="Q319">
            <v>2</v>
          </cell>
          <cell r="R319">
            <v>18</v>
          </cell>
          <cell r="S319">
            <v>2</v>
          </cell>
          <cell r="AK319">
            <v>0</v>
          </cell>
        </row>
        <row r="320">
          <cell r="C320" t="str">
            <v>SurveyUSA</v>
          </cell>
          <cell r="E320" t="str">
            <v>California</v>
          </cell>
          <cell r="F320" t="str">
            <v>A</v>
          </cell>
          <cell r="H320">
            <v>43754</v>
          </cell>
          <cell r="I320">
            <v>553</v>
          </cell>
          <cell r="J320" t="str">
            <v>lv</v>
          </cell>
          <cell r="K320">
            <v>33</v>
          </cell>
          <cell r="L320">
            <v>0</v>
          </cell>
          <cell r="M320">
            <v>2</v>
          </cell>
          <cell r="N320">
            <v>4</v>
          </cell>
          <cell r="O320">
            <v>1</v>
          </cell>
          <cell r="P320">
            <v>17</v>
          </cell>
          <cell r="Q320">
            <v>1</v>
          </cell>
          <cell r="R320">
            <v>18</v>
          </cell>
          <cell r="S320">
            <v>4</v>
          </cell>
          <cell r="AK320">
            <v>0.13278244884622264</v>
          </cell>
        </row>
        <row r="321">
          <cell r="C321" t="str">
            <v>SurveyUSA</v>
          </cell>
          <cell r="E321" t="str">
            <v>US</v>
          </cell>
          <cell r="F321" t="str">
            <v>A</v>
          </cell>
          <cell r="H321">
            <v>43754</v>
          </cell>
          <cell r="I321">
            <v>1071</v>
          </cell>
          <cell r="J321" t="str">
            <v>lv</v>
          </cell>
          <cell r="K321">
            <v>32</v>
          </cell>
          <cell r="L321">
            <v>0</v>
          </cell>
          <cell r="M321">
            <v>2</v>
          </cell>
          <cell r="N321">
            <v>5</v>
          </cell>
          <cell r="O321">
            <v>2</v>
          </cell>
          <cell r="P321">
            <v>17</v>
          </cell>
          <cell r="Q321">
            <v>1</v>
          </cell>
          <cell r="R321">
            <v>22</v>
          </cell>
          <cell r="S321">
            <v>2</v>
          </cell>
          <cell r="AK321">
            <v>0.1922572402998009</v>
          </cell>
        </row>
        <row r="322">
          <cell r="C322" t="str">
            <v>Public Religion Research Institute</v>
          </cell>
          <cell r="E322" t="str">
            <v>US</v>
          </cell>
          <cell r="F322" t="str">
            <v>A/B</v>
          </cell>
          <cell r="H322">
            <v>43751</v>
          </cell>
          <cell r="I322">
            <v>436</v>
          </cell>
          <cell r="J322" t="str">
            <v>rv</v>
          </cell>
          <cell r="K322">
            <v>25</v>
          </cell>
          <cell r="L322">
            <v>0</v>
          </cell>
          <cell r="M322">
            <v>3</v>
          </cell>
          <cell r="N322">
            <v>4</v>
          </cell>
          <cell r="O322">
            <v>1</v>
          </cell>
          <cell r="P322">
            <v>17</v>
          </cell>
          <cell r="Q322">
            <v>0</v>
          </cell>
          <cell r="R322">
            <v>16</v>
          </cell>
          <cell r="S322">
            <v>3</v>
          </cell>
          <cell r="AK322">
            <v>4.8450391032299081</v>
          </cell>
        </row>
        <row r="323">
          <cell r="C323" t="str">
            <v>Public Religion Research Institute</v>
          </cell>
          <cell r="E323" t="str">
            <v>US</v>
          </cell>
          <cell r="F323" t="str">
            <v>A/B</v>
          </cell>
          <cell r="H323">
            <v>43751</v>
          </cell>
          <cell r="I323">
            <v>487</v>
          </cell>
          <cell r="J323" t="str">
            <v>a</v>
          </cell>
          <cell r="K323">
            <v>24</v>
          </cell>
          <cell r="L323">
            <v>0</v>
          </cell>
          <cell r="M323">
            <v>3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16</v>
          </cell>
          <cell r="S323">
            <v>3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43755</v>
          </cell>
          <cell r="I324">
            <v>815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3</v>
          </cell>
          <cell r="O324">
            <v>2</v>
          </cell>
          <cell r="P324">
            <v>15</v>
          </cell>
          <cell r="Q324">
            <v>2</v>
          </cell>
          <cell r="R324">
            <v>16</v>
          </cell>
          <cell r="S324">
            <v>2</v>
          </cell>
          <cell r="AK324">
            <v>8.3797059926544201E-4</v>
          </cell>
        </row>
        <row r="325">
          <cell r="C325" t="str">
            <v>Swayable</v>
          </cell>
          <cell r="E325" t="str">
            <v>US</v>
          </cell>
          <cell r="F325">
            <v>0</v>
          </cell>
          <cell r="H325">
            <v>43746</v>
          </cell>
          <cell r="I325">
            <v>2077</v>
          </cell>
          <cell r="J325" t="str">
            <v>lv</v>
          </cell>
          <cell r="K325">
            <v>32.6</v>
          </cell>
          <cell r="L325">
            <v>0</v>
          </cell>
          <cell r="M325">
            <v>3</v>
          </cell>
          <cell r="N325">
            <v>3.8</v>
          </cell>
          <cell r="O325">
            <v>1.5</v>
          </cell>
          <cell r="P325">
            <v>15.6</v>
          </cell>
          <cell r="Q325">
            <v>0</v>
          </cell>
          <cell r="R325">
            <v>20.8</v>
          </cell>
          <cell r="S325">
            <v>3</v>
          </cell>
          <cell r="AK325">
            <v>2.7789991012976686E-2</v>
          </cell>
        </row>
        <row r="326">
          <cell r="C326" t="str">
            <v>Swayable</v>
          </cell>
          <cell r="E326" t="str">
            <v>US</v>
          </cell>
          <cell r="F326">
            <v>0</v>
          </cell>
          <cell r="H326">
            <v>43746</v>
          </cell>
          <cell r="I326">
            <v>4216</v>
          </cell>
          <cell r="J326" t="str">
            <v>a</v>
          </cell>
          <cell r="K326">
            <v>28.1</v>
          </cell>
          <cell r="L326">
            <v>0</v>
          </cell>
          <cell r="M326">
            <v>2.7</v>
          </cell>
          <cell r="N326">
            <v>4.2</v>
          </cell>
          <cell r="O326">
            <v>1.7</v>
          </cell>
          <cell r="P326">
            <v>19.5</v>
          </cell>
          <cell r="Q326">
            <v>1</v>
          </cell>
          <cell r="R326">
            <v>16.5</v>
          </cell>
          <cell r="S326">
            <v>3.8</v>
          </cell>
          <cell r="AK326">
            <v>0</v>
          </cell>
        </row>
        <row r="327">
          <cell r="C327" t="str">
            <v>Emerson College</v>
          </cell>
          <cell r="E327" t="str">
            <v>Iowa</v>
          </cell>
          <cell r="F327" t="str">
            <v>B-</v>
          </cell>
          <cell r="H327">
            <v>43754</v>
          </cell>
          <cell r="I327">
            <v>317</v>
          </cell>
          <cell r="J327" t="str">
            <v>lv</v>
          </cell>
          <cell r="K327">
            <v>22.8</v>
          </cell>
          <cell r="L327">
            <v>0</v>
          </cell>
          <cell r="M327">
            <v>2.5</v>
          </cell>
          <cell r="N327">
            <v>16.100000000000001</v>
          </cell>
          <cell r="O327">
            <v>1.2</v>
          </cell>
          <cell r="P327">
            <v>12.5</v>
          </cell>
          <cell r="Q327">
            <v>2.4</v>
          </cell>
          <cell r="R327">
            <v>22.6</v>
          </cell>
          <cell r="S327">
            <v>4.5999999999999996</v>
          </cell>
          <cell r="AK327">
            <v>4.4651831670754864E-2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43754</v>
          </cell>
          <cell r="I328">
            <v>828</v>
          </cell>
          <cell r="J328" t="str">
            <v>lv</v>
          </cell>
          <cell r="K328">
            <v>34</v>
          </cell>
          <cell r="L328">
            <v>0</v>
          </cell>
          <cell r="M328">
            <v>2</v>
          </cell>
          <cell r="N328">
            <v>3</v>
          </cell>
          <cell r="O328">
            <v>1</v>
          </cell>
          <cell r="P328">
            <v>15</v>
          </cell>
          <cell r="Q328">
            <v>1</v>
          </cell>
          <cell r="R328">
            <v>18</v>
          </cell>
          <cell r="S328">
            <v>2</v>
          </cell>
          <cell r="AK328">
            <v>6.974357037669367E-4</v>
          </cell>
        </row>
        <row r="329">
          <cell r="C329" t="str">
            <v>YouGov</v>
          </cell>
          <cell r="E329" t="str">
            <v>US</v>
          </cell>
          <cell r="F329" t="str">
            <v>B-</v>
          </cell>
          <cell r="H329">
            <v>43753</v>
          </cell>
          <cell r="I329">
            <v>623</v>
          </cell>
          <cell r="J329" t="str">
            <v>lv</v>
          </cell>
          <cell r="K329">
            <v>25</v>
          </cell>
          <cell r="L329">
            <v>0</v>
          </cell>
          <cell r="M329">
            <v>2</v>
          </cell>
          <cell r="N329">
            <v>6</v>
          </cell>
          <cell r="O329">
            <v>2</v>
          </cell>
          <cell r="P329">
            <v>13</v>
          </cell>
          <cell r="Q329">
            <v>1</v>
          </cell>
          <cell r="R329">
            <v>28</v>
          </cell>
          <cell r="S329">
            <v>2</v>
          </cell>
          <cell r="AK329">
            <v>5.5388085182550627E-4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43753</v>
          </cell>
          <cell r="I330">
            <v>828</v>
          </cell>
          <cell r="J330" t="str">
            <v>lv</v>
          </cell>
          <cell r="K330">
            <v>35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14</v>
          </cell>
          <cell r="Q330">
            <v>1</v>
          </cell>
          <cell r="R330">
            <v>17</v>
          </cell>
          <cell r="S330">
            <v>2</v>
          </cell>
          <cell r="AK330">
            <v>5.8317058748455757E-4</v>
          </cell>
        </row>
        <row r="331">
          <cell r="C331" t="str">
            <v>Capitol Weekly</v>
          </cell>
          <cell r="E331" t="str">
            <v>California</v>
          </cell>
          <cell r="F331">
            <v>0</v>
          </cell>
          <cell r="H331">
            <v>43752</v>
          </cell>
          <cell r="I331">
            <v>590</v>
          </cell>
          <cell r="J331" t="str">
            <v>lv</v>
          </cell>
          <cell r="K331">
            <v>21</v>
          </cell>
          <cell r="L331">
            <v>0</v>
          </cell>
          <cell r="M331">
            <v>2</v>
          </cell>
          <cell r="N331">
            <v>6</v>
          </cell>
          <cell r="O331">
            <v>1</v>
          </cell>
          <cell r="P331">
            <v>15</v>
          </cell>
          <cell r="Q331">
            <v>1</v>
          </cell>
          <cell r="R331">
            <v>35</v>
          </cell>
          <cell r="S331">
            <v>3</v>
          </cell>
          <cell r="AK331">
            <v>1.8479070136251149E-2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43752</v>
          </cell>
          <cell r="I332">
            <v>789</v>
          </cell>
          <cell r="J332" t="str">
            <v>lv</v>
          </cell>
          <cell r="K332">
            <v>34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15</v>
          </cell>
          <cell r="Q332">
            <v>0</v>
          </cell>
          <cell r="R332">
            <v>20</v>
          </cell>
          <cell r="S332">
            <v>3</v>
          </cell>
          <cell r="AK332">
            <v>4.8293491171353358E-4</v>
          </cell>
        </row>
        <row r="333">
          <cell r="C333" t="str">
            <v>Public Policy Polling</v>
          </cell>
          <cell r="E333" t="str">
            <v>Maine</v>
          </cell>
          <cell r="F333" t="str">
            <v>B</v>
          </cell>
          <cell r="H333">
            <v>43751</v>
          </cell>
          <cell r="I333">
            <v>366</v>
          </cell>
          <cell r="J333" t="str">
            <v>v</v>
          </cell>
          <cell r="K333">
            <v>19</v>
          </cell>
          <cell r="L333">
            <v>0</v>
          </cell>
          <cell r="M333">
            <v>2</v>
          </cell>
          <cell r="N333">
            <v>9</v>
          </cell>
          <cell r="O333">
            <v>0</v>
          </cell>
          <cell r="P333">
            <v>12</v>
          </cell>
          <cell r="Q333">
            <v>0</v>
          </cell>
          <cell r="R333">
            <v>31</v>
          </cell>
          <cell r="S333">
            <v>3</v>
          </cell>
          <cell r="AK333">
            <v>2.9654842937893147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43751</v>
          </cell>
          <cell r="I334">
            <v>15683</v>
          </cell>
          <cell r="J334" t="str">
            <v>lv</v>
          </cell>
          <cell r="K334">
            <v>32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1.5516160835840024E-3</v>
          </cell>
        </row>
        <row r="335">
          <cell r="C335" t="str">
            <v>Quinnipiac University</v>
          </cell>
          <cell r="E335" t="str">
            <v>US</v>
          </cell>
          <cell r="F335" t="str">
            <v>B+</v>
          </cell>
          <cell r="H335">
            <v>43751</v>
          </cell>
          <cell r="I335">
            <v>505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2</v>
          </cell>
          <cell r="P335">
            <v>11</v>
          </cell>
          <cell r="Q335">
            <v>2</v>
          </cell>
          <cell r="R335">
            <v>30</v>
          </cell>
          <cell r="S335">
            <v>2</v>
          </cell>
          <cell r="AK335">
            <v>1.3678645500250315E-2</v>
          </cell>
        </row>
        <row r="336">
          <cell r="C336" t="str">
            <v>RKM Research and Communications Inc.</v>
          </cell>
          <cell r="E336" t="str">
            <v>New Hampshire</v>
          </cell>
          <cell r="F336" t="str">
            <v>A/B</v>
          </cell>
          <cell r="H336">
            <v>43751</v>
          </cell>
          <cell r="I336">
            <v>422</v>
          </cell>
          <cell r="J336" t="str">
            <v>lv</v>
          </cell>
          <cell r="K336">
            <v>19.7</v>
          </cell>
          <cell r="L336">
            <v>0</v>
          </cell>
          <cell r="M336">
            <v>1.9</v>
          </cell>
          <cell r="N336">
            <v>4.5</v>
          </cell>
          <cell r="O336">
            <v>2.4</v>
          </cell>
          <cell r="P336">
            <v>14.7</v>
          </cell>
          <cell r="Q336">
            <v>0.5</v>
          </cell>
          <cell r="R336">
            <v>20.100000000000001</v>
          </cell>
          <cell r="S336">
            <v>0.9</v>
          </cell>
          <cell r="AK336">
            <v>0</v>
          </cell>
        </row>
        <row r="337">
          <cell r="C337" t="str">
            <v>RKM Research and Communications Inc.</v>
          </cell>
          <cell r="E337" t="str">
            <v>New Hampshire</v>
          </cell>
          <cell r="F337" t="str">
            <v>A/B</v>
          </cell>
          <cell r="H337">
            <v>43751</v>
          </cell>
          <cell r="I337">
            <v>422</v>
          </cell>
          <cell r="J337" t="str">
            <v>lv</v>
          </cell>
          <cell r="K337">
            <v>23.9</v>
          </cell>
          <cell r="L337">
            <v>0</v>
          </cell>
          <cell r="M337">
            <v>1.9</v>
          </cell>
          <cell r="N337">
            <v>9</v>
          </cell>
          <cell r="O337">
            <v>2.4</v>
          </cell>
          <cell r="P337">
            <v>21.6</v>
          </cell>
          <cell r="Q337">
            <v>1.2</v>
          </cell>
          <cell r="R337">
            <v>24.6</v>
          </cell>
          <cell r="S337">
            <v>0.9</v>
          </cell>
          <cell r="AK337">
            <v>8.1206367316174824E-2</v>
          </cell>
        </row>
        <row r="338">
          <cell r="C338" t="str">
            <v>YouGov</v>
          </cell>
          <cell r="E338" t="str">
            <v>South Carolina</v>
          </cell>
          <cell r="F338" t="str">
            <v>B-</v>
          </cell>
          <cell r="H338">
            <v>43749</v>
          </cell>
          <cell r="I338">
            <v>846</v>
          </cell>
          <cell r="J338" t="str">
            <v>lv</v>
          </cell>
          <cell r="K338">
            <v>43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16</v>
          </cell>
          <cell r="Q338">
            <v>2</v>
          </cell>
          <cell r="R338">
            <v>18</v>
          </cell>
          <cell r="S338">
            <v>1</v>
          </cell>
          <cell r="AK338">
            <v>6.4312952011535057E-2</v>
          </cell>
        </row>
        <row r="339">
          <cell r="C339" t="str">
            <v>YouGov</v>
          </cell>
          <cell r="E339" t="str">
            <v>New Hampshire</v>
          </cell>
          <cell r="F339" t="str">
            <v>B-</v>
          </cell>
          <cell r="H339">
            <v>43749</v>
          </cell>
          <cell r="I339">
            <v>488</v>
          </cell>
          <cell r="J339" t="str">
            <v>lv</v>
          </cell>
          <cell r="K339">
            <v>24</v>
          </cell>
          <cell r="L339">
            <v>0</v>
          </cell>
          <cell r="M339">
            <v>1</v>
          </cell>
          <cell r="N339">
            <v>7</v>
          </cell>
          <cell r="O339">
            <v>2</v>
          </cell>
          <cell r="P339">
            <v>17</v>
          </cell>
          <cell r="Q339">
            <v>4</v>
          </cell>
          <cell r="R339">
            <v>32</v>
          </cell>
          <cell r="S339">
            <v>5</v>
          </cell>
          <cell r="AK339">
            <v>5.0847108230833389E-2</v>
          </cell>
        </row>
        <row r="340">
          <cell r="C340" t="str">
            <v>YouGov</v>
          </cell>
          <cell r="E340" t="str">
            <v>Iowa</v>
          </cell>
          <cell r="F340" t="str">
            <v>B-</v>
          </cell>
          <cell r="H340">
            <v>43749</v>
          </cell>
          <cell r="I340">
            <v>597</v>
          </cell>
          <cell r="J340" t="str">
            <v>lv</v>
          </cell>
          <cell r="K340">
            <v>22</v>
          </cell>
          <cell r="L340">
            <v>0</v>
          </cell>
          <cell r="M340">
            <v>2</v>
          </cell>
          <cell r="N340">
            <v>14</v>
          </cell>
          <cell r="O340">
            <v>2</v>
          </cell>
          <cell r="P340">
            <v>21</v>
          </cell>
          <cell r="Q340">
            <v>3</v>
          </cell>
          <cell r="R340">
            <v>22</v>
          </cell>
          <cell r="S340">
            <v>0</v>
          </cell>
          <cell r="AK340">
            <v>5.5418112456163252E-2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43749</v>
          </cell>
          <cell r="I341">
            <v>1841</v>
          </cell>
          <cell r="J341" t="str">
            <v>lv</v>
          </cell>
          <cell r="K341">
            <v>35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15</v>
          </cell>
          <cell r="Q341">
            <v>1</v>
          </cell>
          <cell r="R341">
            <v>18</v>
          </cell>
          <cell r="S341">
            <v>2</v>
          </cell>
          <cell r="AK341">
            <v>2.53664202284497E-4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43749</v>
          </cell>
          <cell r="I342">
            <v>812</v>
          </cell>
          <cell r="J342" t="str">
            <v>lv</v>
          </cell>
          <cell r="K342">
            <v>36</v>
          </cell>
          <cell r="L342">
            <v>0</v>
          </cell>
          <cell r="M342">
            <v>2</v>
          </cell>
          <cell r="N342">
            <v>6</v>
          </cell>
          <cell r="O342">
            <v>1</v>
          </cell>
          <cell r="P342">
            <v>14</v>
          </cell>
          <cell r="Q342">
            <v>1</v>
          </cell>
          <cell r="R342">
            <v>16</v>
          </cell>
          <cell r="S342">
            <v>2</v>
          </cell>
          <cell r="AK342">
            <v>0</v>
          </cell>
        </row>
        <row r="343">
          <cell r="C343" t="str">
            <v>Siena College</v>
          </cell>
          <cell r="E343" t="str">
            <v>New York</v>
          </cell>
          <cell r="F343" t="str">
            <v>A-</v>
          </cell>
          <cell r="H343">
            <v>43748</v>
          </cell>
          <cell r="I343">
            <v>340</v>
          </cell>
          <cell r="J343" t="str">
            <v>rv</v>
          </cell>
          <cell r="K343">
            <v>21</v>
          </cell>
          <cell r="L343">
            <v>0</v>
          </cell>
          <cell r="M343">
            <v>1</v>
          </cell>
          <cell r="N343">
            <v>4</v>
          </cell>
          <cell r="O343">
            <v>1</v>
          </cell>
          <cell r="P343">
            <v>16</v>
          </cell>
          <cell r="Q343">
            <v>0</v>
          </cell>
          <cell r="R343">
            <v>21</v>
          </cell>
          <cell r="S343">
            <v>3</v>
          </cell>
          <cell r="AK343">
            <v>0.54314907992440487</v>
          </cell>
        </row>
        <row r="344">
          <cell r="C344" t="str">
            <v>Optimus</v>
          </cell>
          <cell r="E344" t="str">
            <v>South Carolina</v>
          </cell>
          <cell r="F344" t="str">
            <v>C/D</v>
          </cell>
          <cell r="H344">
            <v>43748</v>
          </cell>
          <cell r="I344">
            <v>607</v>
          </cell>
          <cell r="J344" t="str">
            <v>lv</v>
          </cell>
          <cell r="K344">
            <v>32.1</v>
          </cell>
          <cell r="L344">
            <v>0</v>
          </cell>
          <cell r="M344">
            <v>2.2000000000000002</v>
          </cell>
          <cell r="N344">
            <v>4</v>
          </cell>
          <cell r="O344">
            <v>0</v>
          </cell>
          <cell r="P344">
            <v>8.1</v>
          </cell>
          <cell r="Q344">
            <v>0</v>
          </cell>
          <cell r="R344">
            <v>16</v>
          </cell>
          <cell r="S344">
            <v>1.9</v>
          </cell>
          <cell r="AK344">
            <v>1.5404951365456903</v>
          </cell>
        </row>
        <row r="345">
          <cell r="C345" t="str">
            <v>Optimus</v>
          </cell>
          <cell r="E345" t="str">
            <v>New Hampshire</v>
          </cell>
          <cell r="F345" t="str">
            <v>C/D</v>
          </cell>
          <cell r="H345">
            <v>43748</v>
          </cell>
          <cell r="I345">
            <v>610</v>
          </cell>
          <cell r="J345" t="str">
            <v>lv</v>
          </cell>
          <cell r="K345">
            <v>18.2</v>
          </cell>
          <cell r="L345">
            <v>0</v>
          </cell>
          <cell r="M345">
            <v>2.4</v>
          </cell>
          <cell r="N345">
            <v>7.4</v>
          </cell>
          <cell r="O345">
            <v>0</v>
          </cell>
          <cell r="P345">
            <v>9.3000000000000007</v>
          </cell>
          <cell r="Q345">
            <v>0</v>
          </cell>
          <cell r="R345">
            <v>25.4</v>
          </cell>
          <cell r="S345">
            <v>2.4</v>
          </cell>
          <cell r="AK345">
            <v>1.5428502571068701</v>
          </cell>
        </row>
        <row r="346">
          <cell r="C346" t="str">
            <v>Optimus</v>
          </cell>
          <cell r="E346" t="str">
            <v>Iowa</v>
          </cell>
          <cell r="F346" t="str">
            <v>C/D</v>
          </cell>
          <cell r="H346">
            <v>43748</v>
          </cell>
          <cell r="I346">
            <v>548</v>
          </cell>
          <cell r="J346" t="str">
            <v>lv</v>
          </cell>
          <cell r="K346">
            <v>21.5</v>
          </cell>
          <cell r="L346">
            <v>0</v>
          </cell>
          <cell r="M346">
            <v>1.9</v>
          </cell>
          <cell r="N346">
            <v>16.600000000000001</v>
          </cell>
          <cell r="O346">
            <v>0</v>
          </cell>
          <cell r="P346">
            <v>5</v>
          </cell>
          <cell r="Q346">
            <v>0</v>
          </cell>
          <cell r="R346">
            <v>24.6</v>
          </cell>
          <cell r="S346">
            <v>0.9</v>
          </cell>
          <cell r="AK346">
            <v>1.4924273269060142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43748</v>
          </cell>
          <cell r="I347">
            <v>813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6</v>
          </cell>
          <cell r="O347">
            <v>0</v>
          </cell>
          <cell r="P347">
            <v>14</v>
          </cell>
          <cell r="Q347">
            <v>1</v>
          </cell>
          <cell r="R347">
            <v>17</v>
          </cell>
          <cell r="S347">
            <v>2</v>
          </cell>
          <cell r="AK347">
            <v>3.0581729217757787E-4</v>
          </cell>
        </row>
        <row r="348">
          <cell r="C348" t="str">
            <v>East Carolina University</v>
          </cell>
          <cell r="E348" t="str">
            <v>North Carolina</v>
          </cell>
          <cell r="F348">
            <v>0</v>
          </cell>
          <cell r="H348">
            <v>43747</v>
          </cell>
          <cell r="I348">
            <v>291</v>
          </cell>
          <cell r="J348" t="str">
            <v>lv</v>
          </cell>
          <cell r="K348">
            <v>29</v>
          </cell>
          <cell r="L348">
            <v>0</v>
          </cell>
          <cell r="M348">
            <v>1</v>
          </cell>
          <cell r="N348">
            <v>4</v>
          </cell>
          <cell r="O348">
            <v>3</v>
          </cell>
          <cell r="P348">
            <v>19</v>
          </cell>
          <cell r="Q348">
            <v>0</v>
          </cell>
          <cell r="R348">
            <v>17</v>
          </cell>
          <cell r="S348">
            <v>9</v>
          </cell>
          <cell r="AK348">
            <v>1.6775672330581088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43747</v>
          </cell>
          <cell r="I349">
            <v>784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5</v>
          </cell>
          <cell r="O349">
            <v>1</v>
          </cell>
          <cell r="P349">
            <v>15</v>
          </cell>
          <cell r="Q349">
            <v>2</v>
          </cell>
          <cell r="R349">
            <v>17</v>
          </cell>
          <cell r="S349">
            <v>2</v>
          </cell>
          <cell r="AK349">
            <v>2.6196238608326586E-4</v>
          </cell>
        </row>
        <row r="350">
          <cell r="C350" t="str">
            <v>Fox News/Beacon Research/Shaw &amp; Co. Research</v>
          </cell>
          <cell r="E350" t="str">
            <v>US</v>
          </cell>
          <cell r="F350" t="str">
            <v>A-</v>
          </cell>
          <cell r="H350">
            <v>43746</v>
          </cell>
          <cell r="I350">
            <v>484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17</v>
          </cell>
          <cell r="Q350">
            <v>1</v>
          </cell>
          <cell r="R350">
            <v>22</v>
          </cell>
          <cell r="S350">
            <v>2</v>
          </cell>
          <cell r="AK350">
            <v>9.4016700374098941E-2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43746</v>
          </cell>
          <cell r="I351">
            <v>598</v>
          </cell>
          <cell r="J351" t="str">
            <v>lv</v>
          </cell>
          <cell r="K351">
            <v>25</v>
          </cell>
          <cell r="L351">
            <v>0</v>
          </cell>
          <cell r="M351">
            <v>1</v>
          </cell>
          <cell r="N351">
            <v>5</v>
          </cell>
          <cell r="O351">
            <v>2</v>
          </cell>
          <cell r="P351">
            <v>13</v>
          </cell>
          <cell r="Q351">
            <v>1</v>
          </cell>
          <cell r="R351">
            <v>28</v>
          </cell>
          <cell r="S351">
            <v>3</v>
          </cell>
          <cell r="AK351">
            <v>4.4355979930185398E-4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43746</v>
          </cell>
          <cell r="I352">
            <v>759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5</v>
          </cell>
          <cell r="O352">
            <v>0</v>
          </cell>
          <cell r="P352">
            <v>15</v>
          </cell>
          <cell r="Q352">
            <v>2</v>
          </cell>
          <cell r="R352">
            <v>18</v>
          </cell>
          <cell r="S352">
            <v>2</v>
          </cell>
          <cell r="AK352">
            <v>1.9997608833388004E-4</v>
          </cell>
        </row>
        <row r="353">
          <cell r="C353" t="str">
            <v>Gravis Marketing</v>
          </cell>
          <cell r="E353" t="str">
            <v>South Carolina</v>
          </cell>
          <cell r="F353" t="str">
            <v>C+</v>
          </cell>
          <cell r="H353">
            <v>43745</v>
          </cell>
          <cell r="I353">
            <v>516</v>
          </cell>
          <cell r="J353" t="str">
            <v>lv</v>
          </cell>
          <cell r="K353">
            <v>34</v>
          </cell>
          <cell r="L353">
            <v>0</v>
          </cell>
          <cell r="M353">
            <v>6</v>
          </cell>
          <cell r="N353">
            <v>0</v>
          </cell>
          <cell r="O353">
            <v>2</v>
          </cell>
          <cell r="P353">
            <v>10</v>
          </cell>
          <cell r="Q353">
            <v>7</v>
          </cell>
          <cell r="R353">
            <v>9</v>
          </cell>
          <cell r="S353">
            <v>2</v>
          </cell>
          <cell r="AK353">
            <v>2.6580948960147781</v>
          </cell>
        </row>
        <row r="354">
          <cell r="C354" t="str">
            <v>Climate Nexus</v>
          </cell>
          <cell r="E354" t="str">
            <v>Ohio</v>
          </cell>
          <cell r="F354">
            <v>0</v>
          </cell>
          <cell r="H354">
            <v>43745</v>
          </cell>
          <cell r="I354">
            <v>443</v>
          </cell>
          <cell r="J354" t="str">
            <v>lv</v>
          </cell>
          <cell r="K354">
            <v>32</v>
          </cell>
          <cell r="L354">
            <v>0</v>
          </cell>
          <cell r="M354">
            <v>3</v>
          </cell>
          <cell r="N354">
            <v>5</v>
          </cell>
          <cell r="O354">
            <v>0</v>
          </cell>
          <cell r="P354">
            <v>13</v>
          </cell>
          <cell r="Q354">
            <v>1</v>
          </cell>
          <cell r="R354">
            <v>21</v>
          </cell>
          <cell r="S354">
            <v>3</v>
          </cell>
          <cell r="AK354">
            <v>2.0331321057379204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43745</v>
          </cell>
          <cell r="I355">
            <v>446</v>
          </cell>
          <cell r="J355" t="str">
            <v>rv</v>
          </cell>
          <cell r="K355">
            <v>31</v>
          </cell>
          <cell r="L355">
            <v>0</v>
          </cell>
          <cell r="M355">
            <v>1</v>
          </cell>
          <cell r="N355">
            <v>4</v>
          </cell>
          <cell r="O355">
            <v>2</v>
          </cell>
          <cell r="P355">
            <v>17</v>
          </cell>
          <cell r="Q355">
            <v>2</v>
          </cell>
          <cell r="R355">
            <v>15</v>
          </cell>
          <cell r="S355">
            <v>2</v>
          </cell>
          <cell r="AK355">
            <v>0</v>
          </cell>
        </row>
        <row r="356">
          <cell r="C356" t="str">
            <v>Quinnipiac University</v>
          </cell>
          <cell r="E356" t="str">
            <v>US</v>
          </cell>
          <cell r="F356" t="str">
            <v>B+</v>
          </cell>
          <cell r="H356">
            <v>43745</v>
          </cell>
          <cell r="I356">
            <v>646</v>
          </cell>
          <cell r="J356" t="str">
            <v>rv</v>
          </cell>
          <cell r="K356">
            <v>26</v>
          </cell>
          <cell r="L356">
            <v>0</v>
          </cell>
          <cell r="M356">
            <v>2</v>
          </cell>
          <cell r="N356">
            <v>4</v>
          </cell>
          <cell r="O356">
            <v>2</v>
          </cell>
          <cell r="P356">
            <v>16</v>
          </cell>
          <cell r="Q356">
            <v>0</v>
          </cell>
          <cell r="R356">
            <v>29</v>
          </cell>
          <cell r="S356">
            <v>3</v>
          </cell>
          <cell r="AK356">
            <v>9.8768345649076633E-3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43745</v>
          </cell>
          <cell r="I357">
            <v>774</v>
          </cell>
          <cell r="J357" t="str">
            <v>lv</v>
          </cell>
          <cell r="K357">
            <v>33</v>
          </cell>
          <cell r="L357">
            <v>0</v>
          </cell>
          <cell r="M357">
            <v>3</v>
          </cell>
          <cell r="N357">
            <v>4</v>
          </cell>
          <cell r="O357">
            <v>1</v>
          </cell>
          <cell r="P357">
            <v>16</v>
          </cell>
          <cell r="Q357">
            <v>1</v>
          </cell>
          <cell r="R357">
            <v>19</v>
          </cell>
          <cell r="S357">
            <v>2</v>
          </cell>
          <cell r="AK357">
            <v>1.7790021877139546E-4</v>
          </cell>
        </row>
        <row r="358">
          <cell r="C358" t="str">
            <v>Public Policy Polling</v>
          </cell>
          <cell r="E358" t="str">
            <v>North Carolina</v>
          </cell>
          <cell r="F358" t="str">
            <v>B</v>
          </cell>
          <cell r="H358">
            <v>43744</v>
          </cell>
          <cell r="I358">
            <v>410</v>
          </cell>
          <cell r="J358" t="str">
            <v>v</v>
          </cell>
          <cell r="K358">
            <v>39</v>
          </cell>
          <cell r="L358">
            <v>0</v>
          </cell>
          <cell r="M358">
            <v>2</v>
          </cell>
          <cell r="N358">
            <v>9</v>
          </cell>
          <cell r="O358">
            <v>0</v>
          </cell>
          <cell r="P358">
            <v>6</v>
          </cell>
          <cell r="Q358">
            <v>0</v>
          </cell>
          <cell r="R358">
            <v>22</v>
          </cell>
          <cell r="S358">
            <v>3</v>
          </cell>
          <cell r="AK358">
            <v>0.11008661220883847</v>
          </cell>
        </row>
        <row r="359">
          <cell r="C359" t="str">
            <v>Susquehanna Polling &amp; Research Inc.</v>
          </cell>
          <cell r="E359" t="str">
            <v>Pennsylvania</v>
          </cell>
          <cell r="F359" t="str">
            <v>C</v>
          </cell>
          <cell r="H359">
            <v>43744</v>
          </cell>
          <cell r="I359">
            <v>307</v>
          </cell>
          <cell r="J359" t="str">
            <v>rv</v>
          </cell>
          <cell r="K359">
            <v>17</v>
          </cell>
          <cell r="L359">
            <v>0</v>
          </cell>
          <cell r="M359">
            <v>0</v>
          </cell>
          <cell r="N359">
            <v>8</v>
          </cell>
          <cell r="O359">
            <v>1</v>
          </cell>
          <cell r="P359">
            <v>6</v>
          </cell>
          <cell r="Q359">
            <v>0</v>
          </cell>
          <cell r="R359">
            <v>9</v>
          </cell>
          <cell r="S359">
            <v>0</v>
          </cell>
          <cell r="AK359">
            <v>1.6082038692735534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526</v>
          </cell>
          <cell r="J360" t="str">
            <v>lv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39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888</v>
          </cell>
          <cell r="J361" t="str">
            <v>rv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36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526</v>
          </cell>
          <cell r="J362" t="str">
            <v>lv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44</v>
          </cell>
          <cell r="Q362">
            <v>0</v>
          </cell>
          <cell r="R362">
            <v>42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888</v>
          </cell>
          <cell r="J363" t="str">
            <v>rv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41</v>
          </cell>
          <cell r="Q363">
            <v>0</v>
          </cell>
          <cell r="R363">
            <v>39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526</v>
          </cell>
          <cell r="J364" t="str">
            <v>lv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43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888</v>
          </cell>
          <cell r="J365" t="str">
            <v>rv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526</v>
          </cell>
          <cell r="J366" t="str">
            <v>lv</v>
          </cell>
          <cell r="K366">
            <v>43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41</v>
          </cell>
          <cell r="S366">
            <v>0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888</v>
          </cell>
          <cell r="J367" t="str">
            <v>rv</v>
          </cell>
          <cell r="K367">
            <v>41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38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526</v>
          </cell>
          <cell r="J368" t="str">
            <v>lv</v>
          </cell>
          <cell r="K368">
            <v>39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888</v>
          </cell>
          <cell r="J369" t="str">
            <v>rv</v>
          </cell>
          <cell r="K369">
            <v>39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42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</v>
          </cell>
          <cell r="Q370">
            <v>0</v>
          </cell>
          <cell r="R370">
            <v>0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41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38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Morning Consult</v>
          </cell>
          <cell r="E372" t="str">
            <v>US</v>
          </cell>
          <cell r="F372" t="str">
            <v>B/C</v>
          </cell>
          <cell r="H372">
            <v>43744</v>
          </cell>
          <cell r="I372">
            <v>16529</v>
          </cell>
          <cell r="J372" t="str">
            <v>lv</v>
          </cell>
          <cell r="K372">
            <v>33</v>
          </cell>
          <cell r="L372">
            <v>0</v>
          </cell>
          <cell r="M372">
            <v>2</v>
          </cell>
          <cell r="N372">
            <v>5</v>
          </cell>
          <cell r="O372">
            <v>1</v>
          </cell>
          <cell r="P372">
            <v>19</v>
          </cell>
          <cell r="Q372">
            <v>1</v>
          </cell>
          <cell r="R372">
            <v>21</v>
          </cell>
          <cell r="S372">
            <v>3</v>
          </cell>
          <cell r="AK372">
            <v>1.3036930098874568E-3</v>
          </cell>
        </row>
        <row r="373">
          <cell r="C373" t="str">
            <v>Swayable</v>
          </cell>
          <cell r="E373" t="str">
            <v>US</v>
          </cell>
          <cell r="F373">
            <v>0</v>
          </cell>
          <cell r="H373">
            <v>43734</v>
          </cell>
          <cell r="I373">
            <v>3491</v>
          </cell>
          <cell r="J373" t="str">
            <v>lv</v>
          </cell>
          <cell r="K373">
            <v>33.200000000000003</v>
          </cell>
          <cell r="L373">
            <v>0</v>
          </cell>
          <cell r="M373">
            <v>2.1</v>
          </cell>
          <cell r="N373">
            <v>5</v>
          </cell>
          <cell r="O373">
            <v>1.4</v>
          </cell>
          <cell r="P373">
            <v>16.399999999999999</v>
          </cell>
          <cell r="Q373">
            <v>1.3</v>
          </cell>
          <cell r="R373">
            <v>19.600000000000001</v>
          </cell>
          <cell r="S373">
            <v>2.2999999999999998</v>
          </cell>
          <cell r="AK373">
            <v>1.1844912881333452E-2</v>
          </cell>
        </row>
        <row r="374">
          <cell r="C374" t="str">
            <v>Swayable</v>
          </cell>
          <cell r="E374" t="str">
            <v>US</v>
          </cell>
          <cell r="F374">
            <v>0</v>
          </cell>
          <cell r="H374">
            <v>43734</v>
          </cell>
          <cell r="I374">
            <v>7120</v>
          </cell>
          <cell r="J374" t="str">
            <v>a</v>
          </cell>
          <cell r="K374">
            <v>28</v>
          </cell>
          <cell r="L374">
            <v>0</v>
          </cell>
          <cell r="M374">
            <v>1.9</v>
          </cell>
          <cell r="N374">
            <v>4</v>
          </cell>
          <cell r="O374">
            <v>1.7</v>
          </cell>
          <cell r="P374">
            <v>19.2</v>
          </cell>
          <cell r="Q374">
            <v>1.7</v>
          </cell>
          <cell r="R374">
            <v>15.3</v>
          </cell>
          <cell r="S374">
            <v>3.1</v>
          </cell>
          <cell r="AK374">
            <v>0</v>
          </cell>
        </row>
        <row r="375">
          <cell r="C375" t="str">
            <v>Avalanche Strategy</v>
          </cell>
          <cell r="E375" t="str">
            <v>US</v>
          </cell>
          <cell r="F375">
            <v>0</v>
          </cell>
          <cell r="H375">
            <v>43742</v>
          </cell>
          <cell r="I375">
            <v>1043</v>
          </cell>
          <cell r="J375" t="str">
            <v>lv</v>
          </cell>
          <cell r="K375">
            <v>27</v>
          </cell>
          <cell r="L375">
            <v>0</v>
          </cell>
          <cell r="M375">
            <v>0</v>
          </cell>
          <cell r="N375">
            <v>7</v>
          </cell>
          <cell r="O375">
            <v>0</v>
          </cell>
          <cell r="P375">
            <v>12</v>
          </cell>
          <cell r="Q375">
            <v>0</v>
          </cell>
          <cell r="R375">
            <v>29</v>
          </cell>
          <cell r="S375">
            <v>0</v>
          </cell>
          <cell r="AK375">
            <v>2.1913428025116266</v>
          </cell>
        </row>
        <row r="376">
          <cell r="C376" t="str">
            <v>YouGov Blue/Data for Progress</v>
          </cell>
          <cell r="E376" t="str">
            <v>US</v>
          </cell>
          <cell r="F376">
            <v>0</v>
          </cell>
          <cell r="H376">
            <v>43742</v>
          </cell>
          <cell r="I376">
            <v>1276</v>
          </cell>
          <cell r="J376" t="str">
            <v>lv</v>
          </cell>
          <cell r="K376">
            <v>23</v>
          </cell>
          <cell r="L376">
            <v>0</v>
          </cell>
          <cell r="M376">
            <v>2</v>
          </cell>
          <cell r="N376">
            <v>6</v>
          </cell>
          <cell r="O376">
            <v>1</v>
          </cell>
          <cell r="P376">
            <v>15</v>
          </cell>
          <cell r="Q376">
            <v>0</v>
          </cell>
          <cell r="R376">
            <v>36</v>
          </cell>
          <cell r="S376">
            <v>3</v>
          </cell>
          <cell r="AK376">
            <v>2.2936813870830054E-2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43742</v>
          </cell>
          <cell r="I377">
            <v>1840</v>
          </cell>
          <cell r="J377" t="str">
            <v>lv</v>
          </cell>
          <cell r="K377">
            <v>35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13</v>
          </cell>
          <cell r="Q377">
            <v>1</v>
          </cell>
          <cell r="R377">
            <v>19</v>
          </cell>
          <cell r="S377">
            <v>2</v>
          </cell>
          <cell r="AK377">
            <v>4.9854748045376416E-5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43742</v>
          </cell>
          <cell r="I378">
            <v>782</v>
          </cell>
          <cell r="J378" t="str">
            <v>lv</v>
          </cell>
          <cell r="K378">
            <v>35</v>
          </cell>
          <cell r="L378">
            <v>0</v>
          </cell>
          <cell r="M378">
            <v>2</v>
          </cell>
          <cell r="N378">
            <v>3</v>
          </cell>
          <cell r="O378">
            <v>1</v>
          </cell>
          <cell r="P378">
            <v>12</v>
          </cell>
          <cell r="Q378">
            <v>1</v>
          </cell>
          <cell r="R378">
            <v>17</v>
          </cell>
          <cell r="S378">
            <v>2</v>
          </cell>
          <cell r="AK378">
            <v>0</v>
          </cell>
        </row>
        <row r="379">
          <cell r="C379" t="str">
            <v>IBD/TIPP</v>
          </cell>
          <cell r="E379" t="str">
            <v>US</v>
          </cell>
          <cell r="F379" t="str">
            <v>A/B</v>
          </cell>
          <cell r="H379">
            <v>43741</v>
          </cell>
          <cell r="I379">
            <v>341</v>
          </cell>
          <cell r="J379" t="str">
            <v>rv</v>
          </cell>
          <cell r="K379">
            <v>26</v>
          </cell>
          <cell r="L379">
            <v>0</v>
          </cell>
          <cell r="M379">
            <v>0</v>
          </cell>
          <cell r="N379">
            <v>7</v>
          </cell>
          <cell r="O379">
            <v>1</v>
          </cell>
          <cell r="P379">
            <v>10</v>
          </cell>
          <cell r="Q379">
            <v>0</v>
          </cell>
          <cell r="R379">
            <v>27</v>
          </cell>
          <cell r="S379">
            <v>3</v>
          </cell>
          <cell r="AK379">
            <v>3.1296303275587606E-2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43741</v>
          </cell>
          <cell r="I380">
            <v>783</v>
          </cell>
          <cell r="J380" t="str">
            <v>lv</v>
          </cell>
          <cell r="K380">
            <v>33</v>
          </cell>
          <cell r="L380">
            <v>0</v>
          </cell>
          <cell r="M380">
            <v>2</v>
          </cell>
          <cell r="N380">
            <v>3</v>
          </cell>
          <cell r="O380">
            <v>2</v>
          </cell>
          <cell r="P380">
            <v>12</v>
          </cell>
          <cell r="Q380">
            <v>1</v>
          </cell>
          <cell r="R380">
            <v>22</v>
          </cell>
          <cell r="S380">
            <v>3</v>
          </cell>
          <cell r="AK380">
            <v>4.4340048030260263E-5</v>
          </cell>
        </row>
        <row r="381">
          <cell r="C381" t="str">
            <v>Change Research</v>
          </cell>
          <cell r="E381" t="str">
            <v>Wisconsin</v>
          </cell>
          <cell r="F381" t="str">
            <v>C</v>
          </cell>
          <cell r="H381">
            <v>43740</v>
          </cell>
          <cell r="I381">
            <v>663</v>
          </cell>
          <cell r="J381" t="str">
            <v>lv</v>
          </cell>
          <cell r="K381">
            <v>11</v>
          </cell>
          <cell r="L381">
            <v>0</v>
          </cell>
          <cell r="M381">
            <v>1</v>
          </cell>
          <cell r="N381">
            <v>6</v>
          </cell>
          <cell r="O381">
            <v>1</v>
          </cell>
          <cell r="P381">
            <v>25</v>
          </cell>
          <cell r="Q381">
            <v>0</v>
          </cell>
          <cell r="R381">
            <v>34</v>
          </cell>
          <cell r="S381">
            <v>3</v>
          </cell>
          <cell r="AK381">
            <v>2.2948765142019512</v>
          </cell>
        </row>
        <row r="382">
          <cell r="C382" t="str">
            <v>Fox News/Beacon Research/Shaw &amp; Co. Research</v>
          </cell>
          <cell r="E382" t="str">
            <v>Wisconsin</v>
          </cell>
          <cell r="F382" t="str">
            <v>A-</v>
          </cell>
          <cell r="H382">
            <v>43740</v>
          </cell>
          <cell r="I382">
            <v>663</v>
          </cell>
          <cell r="J382" t="str">
            <v>lv</v>
          </cell>
          <cell r="K382">
            <v>28</v>
          </cell>
          <cell r="L382">
            <v>0</v>
          </cell>
          <cell r="M382">
            <v>2</v>
          </cell>
          <cell r="N382">
            <v>7</v>
          </cell>
          <cell r="O382">
            <v>2</v>
          </cell>
          <cell r="P382">
            <v>17</v>
          </cell>
          <cell r="Q382">
            <v>0</v>
          </cell>
          <cell r="R382">
            <v>22</v>
          </cell>
          <cell r="S382">
            <v>2</v>
          </cell>
          <cell r="AK382">
            <v>0.84886760141381579</v>
          </cell>
        </row>
        <row r="383">
          <cell r="C383" t="str">
            <v>Fox News/Beacon Research/Shaw &amp; Co. Research</v>
          </cell>
          <cell r="E383" t="str">
            <v>South Carolina</v>
          </cell>
          <cell r="F383" t="str">
            <v>A-</v>
          </cell>
          <cell r="H383">
            <v>43740</v>
          </cell>
          <cell r="I383">
            <v>803</v>
          </cell>
          <cell r="J383" t="str">
            <v>lv</v>
          </cell>
          <cell r="K383">
            <v>41</v>
          </cell>
          <cell r="L383">
            <v>0</v>
          </cell>
          <cell r="M383">
            <v>3</v>
          </cell>
          <cell r="N383">
            <v>2</v>
          </cell>
          <cell r="O383">
            <v>0</v>
          </cell>
          <cell r="P383">
            <v>10</v>
          </cell>
          <cell r="Q383">
            <v>4</v>
          </cell>
          <cell r="R383">
            <v>12</v>
          </cell>
          <cell r="S383">
            <v>1</v>
          </cell>
          <cell r="AK383">
            <v>0.93904656826097621</v>
          </cell>
        </row>
        <row r="384">
          <cell r="C384" t="str">
            <v>Emerson College</v>
          </cell>
          <cell r="E384" t="str">
            <v>Ohio</v>
          </cell>
          <cell r="F384" t="str">
            <v>B-</v>
          </cell>
          <cell r="H384">
            <v>43740</v>
          </cell>
          <cell r="I384">
            <v>353</v>
          </cell>
          <cell r="J384" t="str">
            <v>lv</v>
          </cell>
          <cell r="K384">
            <v>29.2</v>
          </cell>
          <cell r="L384">
            <v>0</v>
          </cell>
          <cell r="M384">
            <v>0.3</v>
          </cell>
          <cell r="N384">
            <v>5</v>
          </cell>
          <cell r="O384">
            <v>0.2</v>
          </cell>
          <cell r="P384">
            <v>26.6</v>
          </cell>
          <cell r="Q384">
            <v>0.2</v>
          </cell>
          <cell r="R384">
            <v>20.6</v>
          </cell>
          <cell r="S384">
            <v>3.3</v>
          </cell>
          <cell r="AK384">
            <v>2.7094039944910007</v>
          </cell>
        </row>
        <row r="385">
          <cell r="C385" t="str">
            <v>Denno Research</v>
          </cell>
          <cell r="E385" t="str">
            <v>Michigan</v>
          </cell>
          <cell r="F385">
            <v>0</v>
          </cell>
          <cell r="H385">
            <v>43732</v>
          </cell>
          <cell r="I385">
            <v>217</v>
          </cell>
          <cell r="J385" t="str">
            <v>lv</v>
          </cell>
          <cell r="K385">
            <v>27</v>
          </cell>
          <cell r="L385">
            <v>0</v>
          </cell>
          <cell r="M385">
            <v>1</v>
          </cell>
          <cell r="N385">
            <v>4</v>
          </cell>
          <cell r="O385">
            <v>1</v>
          </cell>
          <cell r="P385">
            <v>12</v>
          </cell>
          <cell r="Q385">
            <v>0</v>
          </cell>
          <cell r="R385">
            <v>23</v>
          </cell>
          <cell r="S385">
            <v>1</v>
          </cell>
          <cell r="AK385">
            <v>1.4642451185644951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43740</v>
          </cell>
          <cell r="I386">
            <v>783</v>
          </cell>
          <cell r="J386" t="str">
            <v>lv</v>
          </cell>
          <cell r="K386">
            <v>32</v>
          </cell>
          <cell r="L386">
            <v>0</v>
          </cell>
          <cell r="M386">
            <v>2</v>
          </cell>
          <cell r="N386">
            <v>4</v>
          </cell>
          <cell r="O386">
            <v>2</v>
          </cell>
          <cell r="P386">
            <v>14</v>
          </cell>
          <cell r="Q386">
            <v>1</v>
          </cell>
          <cell r="R386">
            <v>22</v>
          </cell>
          <cell r="S386">
            <v>2</v>
          </cell>
          <cell r="AK386">
            <v>4.0968329750715447E-5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43739</v>
          </cell>
          <cell r="I387">
            <v>602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7</v>
          </cell>
          <cell r="O387">
            <v>1</v>
          </cell>
          <cell r="P387">
            <v>14</v>
          </cell>
          <cell r="Q387">
            <v>1</v>
          </cell>
          <cell r="R387">
            <v>26</v>
          </cell>
          <cell r="S387">
            <v>3</v>
          </cell>
          <cell r="AK387">
            <v>3.6496101699652443E-4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43739</v>
          </cell>
          <cell r="I388">
            <v>766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2</v>
          </cell>
          <cell r="P388">
            <v>13</v>
          </cell>
          <cell r="Q388">
            <v>1</v>
          </cell>
          <cell r="R388">
            <v>21</v>
          </cell>
          <cell r="S388">
            <v>3</v>
          </cell>
          <cell r="AK388">
            <v>3.7591484951331201E-5</v>
          </cell>
        </row>
        <row r="389">
          <cell r="C389" t="str">
            <v>YouGov</v>
          </cell>
          <cell r="E389" t="str">
            <v>US</v>
          </cell>
          <cell r="F389" t="str">
            <v>B-</v>
          </cell>
          <cell r="H389">
            <v>43738</v>
          </cell>
          <cell r="I389">
            <v>600</v>
          </cell>
          <cell r="J389" t="str">
            <v>rv</v>
          </cell>
          <cell r="K389">
            <v>18.399999999999999</v>
          </cell>
          <cell r="L389">
            <v>0</v>
          </cell>
          <cell r="M389">
            <v>1</v>
          </cell>
          <cell r="N389">
            <v>5</v>
          </cell>
          <cell r="O389">
            <v>1.9</v>
          </cell>
          <cell r="P389">
            <v>21</v>
          </cell>
          <cell r="Q389">
            <v>0.7</v>
          </cell>
          <cell r="R389">
            <v>27.8</v>
          </cell>
          <cell r="S389">
            <v>2.8</v>
          </cell>
          <cell r="AK389">
            <v>2.8546938870759335E-4</v>
          </cell>
        </row>
        <row r="390">
          <cell r="C390" t="str">
            <v>Winthrop University</v>
          </cell>
          <cell r="E390" t="str">
            <v>South Carolina</v>
          </cell>
          <cell r="F390" t="str">
            <v>A/B</v>
          </cell>
          <cell r="H390">
            <v>43738</v>
          </cell>
          <cell r="I390">
            <v>462</v>
          </cell>
          <cell r="J390" t="str">
            <v>rv</v>
          </cell>
          <cell r="K390">
            <v>37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8</v>
          </cell>
          <cell r="Q390">
            <v>2</v>
          </cell>
          <cell r="R390">
            <v>17</v>
          </cell>
          <cell r="S390">
            <v>2</v>
          </cell>
          <cell r="AK390">
            <v>4.4478363086640504</v>
          </cell>
        </row>
        <row r="391">
          <cell r="C391" t="str">
            <v>Ipsos</v>
          </cell>
          <cell r="E391" t="str">
            <v>US</v>
          </cell>
          <cell r="F391" t="str">
            <v>B-</v>
          </cell>
          <cell r="H391">
            <v>43738</v>
          </cell>
          <cell r="I391">
            <v>1136</v>
          </cell>
          <cell r="J391" t="str">
            <v>rv</v>
          </cell>
          <cell r="K391">
            <v>21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0</v>
          </cell>
          <cell r="R391">
            <v>15</v>
          </cell>
          <cell r="S391">
            <v>3</v>
          </cell>
          <cell r="AK391">
            <v>3.2789451157409078E-4</v>
          </cell>
        </row>
        <row r="392">
          <cell r="C392" t="str">
            <v>Ipsos</v>
          </cell>
          <cell r="E392" t="str">
            <v>US</v>
          </cell>
          <cell r="F392" t="str">
            <v>B-</v>
          </cell>
          <cell r="H392">
            <v>43738</v>
          </cell>
          <cell r="I392">
            <v>1379</v>
          </cell>
          <cell r="J392" t="str">
            <v>a</v>
          </cell>
          <cell r="K392">
            <v>17.7</v>
          </cell>
          <cell r="L392">
            <v>0</v>
          </cell>
          <cell r="M392">
            <v>1.1000000000000001</v>
          </cell>
          <cell r="N392">
            <v>3.1</v>
          </cell>
          <cell r="O392">
            <v>1.1000000000000001</v>
          </cell>
          <cell r="P392">
            <v>15.1</v>
          </cell>
          <cell r="Q392">
            <v>0.4</v>
          </cell>
          <cell r="R392">
            <v>13.8</v>
          </cell>
          <cell r="S392">
            <v>3</v>
          </cell>
          <cell r="AK392">
            <v>0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43738</v>
          </cell>
          <cell r="I393">
            <v>769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0</v>
          </cell>
          <cell r="P393">
            <v>15</v>
          </cell>
          <cell r="Q393">
            <v>1</v>
          </cell>
          <cell r="R393">
            <v>19</v>
          </cell>
          <cell r="S393">
            <v>2</v>
          </cell>
          <cell r="AK393">
            <v>3.490662845489228E-5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43738</v>
          </cell>
          <cell r="I394">
            <v>1322</v>
          </cell>
          <cell r="J394" t="str">
            <v>rv</v>
          </cell>
          <cell r="K394">
            <v>30</v>
          </cell>
          <cell r="L394">
            <v>0</v>
          </cell>
          <cell r="M394">
            <v>2</v>
          </cell>
          <cell r="N394">
            <v>4</v>
          </cell>
          <cell r="O394">
            <v>0</v>
          </cell>
          <cell r="P394">
            <v>16</v>
          </cell>
          <cell r="Q394">
            <v>1</v>
          </cell>
          <cell r="R394">
            <v>15</v>
          </cell>
          <cell r="S394">
            <v>2</v>
          </cell>
          <cell r="AK394">
            <v>0</v>
          </cell>
        </row>
        <row r="395">
          <cell r="C395" t="str">
            <v>Monmouth University</v>
          </cell>
          <cell r="E395" t="str">
            <v>US</v>
          </cell>
          <cell r="F395" t="str">
            <v>A+</v>
          </cell>
          <cell r="H395">
            <v>43737</v>
          </cell>
          <cell r="I395">
            <v>434</v>
          </cell>
          <cell r="J395" t="str">
            <v>rv</v>
          </cell>
          <cell r="K395">
            <v>25</v>
          </cell>
          <cell r="L395">
            <v>0</v>
          </cell>
          <cell r="M395">
            <v>1</v>
          </cell>
          <cell r="N395">
            <v>5</v>
          </cell>
          <cell r="O395">
            <v>1</v>
          </cell>
          <cell r="P395">
            <v>15</v>
          </cell>
          <cell r="Q395">
            <v>1</v>
          </cell>
          <cell r="R395">
            <v>28</v>
          </cell>
          <cell r="S395">
            <v>2</v>
          </cell>
          <cell r="AK395">
            <v>0.11181288520689081</v>
          </cell>
        </row>
        <row r="396">
          <cell r="C396" t="str">
            <v>St. Anselm</v>
          </cell>
          <cell r="E396" t="str">
            <v>New Hampshire</v>
          </cell>
          <cell r="F396">
            <v>0</v>
          </cell>
          <cell r="H396">
            <v>43737</v>
          </cell>
          <cell r="I396">
            <v>423</v>
          </cell>
          <cell r="J396" t="str">
            <v>lv</v>
          </cell>
          <cell r="K396">
            <v>24</v>
          </cell>
          <cell r="L396">
            <v>0</v>
          </cell>
          <cell r="M396">
            <v>1</v>
          </cell>
          <cell r="N396">
            <v>10</v>
          </cell>
          <cell r="O396">
            <v>3</v>
          </cell>
          <cell r="P396">
            <v>11</v>
          </cell>
          <cell r="Q396">
            <v>2</v>
          </cell>
          <cell r="R396">
            <v>25</v>
          </cell>
          <cell r="S396">
            <v>2</v>
          </cell>
          <cell r="AK396">
            <v>7.0622071369240022E-2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43737</v>
          </cell>
          <cell r="I397">
            <v>16274</v>
          </cell>
          <cell r="J397" t="str">
            <v>lv</v>
          </cell>
          <cell r="K397">
            <v>32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19</v>
          </cell>
          <cell r="Q397">
            <v>1</v>
          </cell>
          <cell r="R397">
            <v>21</v>
          </cell>
          <cell r="S397">
            <v>3</v>
          </cell>
          <cell r="AK397">
            <v>1.0750252171092408E-3</v>
          </cell>
        </row>
        <row r="398">
          <cell r="C398" t="str">
            <v>Change Research</v>
          </cell>
          <cell r="E398" t="str">
            <v>Arizona</v>
          </cell>
          <cell r="F398" t="str">
            <v>C</v>
          </cell>
          <cell r="H398">
            <v>43736</v>
          </cell>
          <cell r="I398">
            <v>396</v>
          </cell>
          <cell r="J398" t="str">
            <v>lv</v>
          </cell>
          <cell r="K398">
            <v>15</v>
          </cell>
          <cell r="L398">
            <v>0</v>
          </cell>
          <cell r="M398">
            <v>1</v>
          </cell>
          <cell r="N398">
            <v>13</v>
          </cell>
          <cell r="O398">
            <v>1</v>
          </cell>
          <cell r="P398">
            <v>19</v>
          </cell>
          <cell r="Q398">
            <v>0</v>
          </cell>
          <cell r="R398">
            <v>35</v>
          </cell>
          <cell r="S398">
            <v>8</v>
          </cell>
          <cell r="AK398">
            <v>1.8684161980407465</v>
          </cell>
        </row>
        <row r="399">
          <cell r="C399" t="str">
            <v>Swayable</v>
          </cell>
          <cell r="E399" t="str">
            <v>US</v>
          </cell>
          <cell r="F399">
            <v>0</v>
          </cell>
          <cell r="H399">
            <v>43726</v>
          </cell>
          <cell r="I399">
            <v>3140</v>
          </cell>
          <cell r="J399" t="str">
            <v>lv</v>
          </cell>
          <cell r="K399">
            <v>32.9</v>
          </cell>
          <cell r="L399">
            <v>0</v>
          </cell>
          <cell r="M399">
            <v>2.2999999999999998</v>
          </cell>
          <cell r="N399">
            <v>5.7</v>
          </cell>
          <cell r="O399">
            <v>1.1000000000000001</v>
          </cell>
          <cell r="P399">
            <v>18.399999999999999</v>
          </cell>
          <cell r="Q399">
            <v>1</v>
          </cell>
          <cell r="R399">
            <v>16.399999999999999</v>
          </cell>
          <cell r="S399">
            <v>2.1</v>
          </cell>
          <cell r="AK399">
            <v>5.0824596968317157E-3</v>
          </cell>
        </row>
        <row r="400">
          <cell r="C400" t="str">
            <v>Swayable</v>
          </cell>
          <cell r="E400" t="str">
            <v>US</v>
          </cell>
          <cell r="F400">
            <v>0</v>
          </cell>
          <cell r="H400">
            <v>43726</v>
          </cell>
          <cell r="I400">
            <v>6341</v>
          </cell>
          <cell r="J400" t="str">
            <v>a</v>
          </cell>
          <cell r="K400">
            <v>28.5</v>
          </cell>
          <cell r="L400">
            <v>0</v>
          </cell>
          <cell r="M400">
            <v>2.2000000000000002</v>
          </cell>
          <cell r="N400">
            <v>5.2</v>
          </cell>
          <cell r="O400">
            <v>1.3</v>
          </cell>
          <cell r="P400">
            <v>21.4</v>
          </cell>
          <cell r="Q400">
            <v>1.5</v>
          </cell>
          <cell r="R400">
            <v>13.4</v>
          </cell>
          <cell r="S400">
            <v>2.7</v>
          </cell>
          <cell r="AK400">
            <v>0</v>
          </cell>
        </row>
        <row r="401">
          <cell r="C401" t="str">
            <v>Pew Research Center</v>
          </cell>
          <cell r="E401" t="str">
            <v>US</v>
          </cell>
          <cell r="F401" t="str">
            <v>B/C</v>
          </cell>
          <cell r="H401">
            <v>43723</v>
          </cell>
          <cell r="I401">
            <v>4655</v>
          </cell>
          <cell r="J401" t="str">
            <v>rv</v>
          </cell>
          <cell r="K401">
            <v>27</v>
          </cell>
          <cell r="L401">
            <v>0</v>
          </cell>
          <cell r="M401">
            <v>1</v>
          </cell>
          <cell r="N401">
            <v>5</v>
          </cell>
          <cell r="O401">
            <v>1</v>
          </cell>
          <cell r="P401">
            <v>15</v>
          </cell>
          <cell r="Q401">
            <v>0</v>
          </cell>
          <cell r="R401">
            <v>22</v>
          </cell>
          <cell r="S401">
            <v>2</v>
          </cell>
          <cell r="AK401">
            <v>0.70641481833697894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43728</v>
          </cell>
          <cell r="I402">
            <v>2692</v>
          </cell>
          <cell r="J402" t="str">
            <v>a</v>
          </cell>
          <cell r="K402">
            <v>19</v>
          </cell>
          <cell r="L402">
            <v>0</v>
          </cell>
          <cell r="M402">
            <v>2</v>
          </cell>
          <cell r="N402">
            <v>3</v>
          </cell>
          <cell r="O402">
            <v>1</v>
          </cell>
          <cell r="P402">
            <v>17</v>
          </cell>
          <cell r="Q402">
            <v>0</v>
          </cell>
          <cell r="R402">
            <v>12</v>
          </cell>
          <cell r="S402">
            <v>3</v>
          </cell>
          <cell r="AK402">
            <v>2.7614386636694744E-4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43735</v>
          </cell>
          <cell r="I403">
            <v>1840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15</v>
          </cell>
          <cell r="Q403">
            <v>0</v>
          </cell>
          <cell r="R403">
            <v>19</v>
          </cell>
          <cell r="S403">
            <v>2</v>
          </cell>
          <cell r="AK403">
            <v>0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43735</v>
          </cell>
          <cell r="I404">
            <v>3100</v>
          </cell>
          <cell r="J404" t="str">
            <v>rv</v>
          </cell>
          <cell r="K404">
            <v>28</v>
          </cell>
          <cell r="L404">
            <v>0</v>
          </cell>
          <cell r="M404">
            <v>2</v>
          </cell>
          <cell r="N404">
            <v>4</v>
          </cell>
          <cell r="O404">
            <v>1</v>
          </cell>
          <cell r="P404">
            <v>15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43735</v>
          </cell>
          <cell r="I405">
            <v>772</v>
          </cell>
          <cell r="J405" t="str">
            <v>lv</v>
          </cell>
          <cell r="K405">
            <v>33</v>
          </cell>
          <cell r="L405">
            <v>0</v>
          </cell>
          <cell r="M405">
            <v>3</v>
          </cell>
          <cell r="N405">
            <v>5</v>
          </cell>
          <cell r="O405">
            <v>2</v>
          </cell>
          <cell r="P405">
            <v>13</v>
          </cell>
          <cell r="Q405">
            <v>1</v>
          </cell>
          <cell r="R405">
            <v>19</v>
          </cell>
          <cell r="S405">
            <v>1</v>
          </cell>
          <cell r="AK405">
            <v>0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43735</v>
          </cell>
          <cell r="I406">
            <v>1309</v>
          </cell>
          <cell r="J406" t="str">
            <v>rv</v>
          </cell>
          <cell r="K406">
            <v>28</v>
          </cell>
          <cell r="L406">
            <v>0</v>
          </cell>
          <cell r="M406">
            <v>3</v>
          </cell>
          <cell r="N406">
            <v>4</v>
          </cell>
          <cell r="O406">
            <v>2</v>
          </cell>
          <cell r="P406">
            <v>13</v>
          </cell>
          <cell r="Q406">
            <v>1</v>
          </cell>
          <cell r="R406">
            <v>15</v>
          </cell>
          <cell r="S406">
            <v>2</v>
          </cell>
          <cell r="AK406">
            <v>0</v>
          </cell>
        </row>
        <row r="407">
          <cell r="C407" t="str">
            <v>SSRS</v>
          </cell>
          <cell r="E407" t="str">
            <v>Nevada</v>
          </cell>
          <cell r="F407" t="str">
            <v>A/B</v>
          </cell>
          <cell r="H407">
            <v>43734</v>
          </cell>
          <cell r="I407">
            <v>324</v>
          </cell>
          <cell r="J407" t="str">
            <v>lv</v>
          </cell>
          <cell r="K407">
            <v>22</v>
          </cell>
          <cell r="L407">
            <v>0</v>
          </cell>
          <cell r="M407">
            <v>2</v>
          </cell>
          <cell r="N407">
            <v>4</v>
          </cell>
          <cell r="O407">
            <v>1</v>
          </cell>
          <cell r="P407">
            <v>22</v>
          </cell>
          <cell r="Q407">
            <v>4</v>
          </cell>
          <cell r="R407">
            <v>18</v>
          </cell>
          <cell r="S407">
            <v>3</v>
          </cell>
          <cell r="AK407">
            <v>4.043212685904142</v>
          </cell>
        </row>
        <row r="408">
          <cell r="C408" t="str">
            <v>SSRS</v>
          </cell>
          <cell r="E408" t="str">
            <v>South Carolina</v>
          </cell>
          <cell r="F408" t="str">
            <v>A/B</v>
          </cell>
          <cell r="H408">
            <v>43734</v>
          </cell>
          <cell r="I408">
            <v>406</v>
          </cell>
          <cell r="J408" t="str">
            <v>lv</v>
          </cell>
          <cell r="K408">
            <v>37</v>
          </cell>
          <cell r="L408">
            <v>0</v>
          </cell>
          <cell r="M408">
            <v>2</v>
          </cell>
          <cell r="N408">
            <v>4</v>
          </cell>
          <cell r="O408">
            <v>1</v>
          </cell>
          <cell r="P408">
            <v>11</v>
          </cell>
          <cell r="Q408">
            <v>3</v>
          </cell>
          <cell r="R408">
            <v>16</v>
          </cell>
          <cell r="S408">
            <v>0</v>
          </cell>
          <cell r="AK408">
            <v>4.5362463328592151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43734</v>
          </cell>
          <cell r="I409">
            <v>801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2</v>
          </cell>
          <cell r="P409">
            <v>13</v>
          </cell>
          <cell r="Q409">
            <v>0</v>
          </cell>
          <cell r="R409">
            <v>20</v>
          </cell>
          <cell r="S409">
            <v>2</v>
          </cell>
          <cell r="AK409">
            <v>2.5019382493187933E-5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43734</v>
          </cell>
          <cell r="I410">
            <v>1335</v>
          </cell>
          <cell r="J410" t="str">
            <v>rv</v>
          </cell>
          <cell r="K410">
            <v>28</v>
          </cell>
          <cell r="L410">
            <v>0</v>
          </cell>
          <cell r="M410">
            <v>3</v>
          </cell>
          <cell r="N410">
            <v>3</v>
          </cell>
          <cell r="O410">
            <v>1</v>
          </cell>
          <cell r="P410">
            <v>14</v>
          </cell>
          <cell r="Q410">
            <v>0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Public Policy Institute of California</v>
          </cell>
          <cell r="E411" t="str">
            <v>California</v>
          </cell>
          <cell r="F411" t="str">
            <v>A/B</v>
          </cell>
          <cell r="H411">
            <v>43733</v>
          </cell>
          <cell r="I411">
            <v>692</v>
          </cell>
          <cell r="J411" t="str">
            <v>lv</v>
          </cell>
          <cell r="K411">
            <v>22</v>
          </cell>
          <cell r="L411">
            <v>0</v>
          </cell>
          <cell r="M411">
            <v>2</v>
          </cell>
          <cell r="N411">
            <v>6</v>
          </cell>
          <cell r="O411">
            <v>1</v>
          </cell>
          <cell r="P411">
            <v>21</v>
          </cell>
          <cell r="Q411">
            <v>1</v>
          </cell>
          <cell r="R411">
            <v>23</v>
          </cell>
          <cell r="S411">
            <v>3</v>
          </cell>
          <cell r="AK411">
            <v>0.21570252215238714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43733</v>
          </cell>
          <cell r="I412">
            <v>816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4</v>
          </cell>
          <cell r="O412">
            <v>2</v>
          </cell>
          <cell r="P412">
            <v>13</v>
          </cell>
          <cell r="Q412">
            <v>0</v>
          </cell>
          <cell r="R412">
            <v>21</v>
          </cell>
          <cell r="S412">
            <v>2</v>
          </cell>
          <cell r="AK412">
            <v>2.2208727330191112E-5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43733</v>
          </cell>
          <cell r="I413">
            <v>1332</v>
          </cell>
          <cell r="J413" t="str">
            <v>rv</v>
          </cell>
          <cell r="K413">
            <v>29</v>
          </cell>
          <cell r="L413">
            <v>0</v>
          </cell>
          <cell r="M413">
            <v>2</v>
          </cell>
          <cell r="N413">
            <v>3</v>
          </cell>
          <cell r="O413">
            <v>1</v>
          </cell>
          <cell r="P413">
            <v>15</v>
          </cell>
          <cell r="Q413">
            <v>0</v>
          </cell>
          <cell r="R413">
            <v>16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693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3</v>
          </cell>
          <cell r="O414">
            <v>1</v>
          </cell>
          <cell r="P414">
            <v>16</v>
          </cell>
          <cell r="Q414">
            <v>2</v>
          </cell>
          <cell r="R414">
            <v>17</v>
          </cell>
          <cell r="S414">
            <v>3</v>
          </cell>
          <cell r="AK414">
            <v>0</v>
          </cell>
        </row>
        <row r="415">
          <cell r="C415" t="str">
            <v>YouGov</v>
          </cell>
          <cell r="E415" t="str">
            <v>US</v>
          </cell>
          <cell r="F415" t="str">
            <v>B-</v>
          </cell>
          <cell r="H415">
            <v>43732</v>
          </cell>
          <cell r="I415">
            <v>608</v>
          </cell>
          <cell r="J415" t="str">
            <v>lv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1</v>
          </cell>
          <cell r="P415">
            <v>16</v>
          </cell>
          <cell r="Q415">
            <v>0</v>
          </cell>
          <cell r="R415">
            <v>25</v>
          </cell>
          <cell r="S415">
            <v>2</v>
          </cell>
          <cell r="AK415">
            <v>2.6734238191183208E-4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43732</v>
          </cell>
          <cell r="I416">
            <v>495</v>
          </cell>
          <cell r="J416" t="str">
            <v>rv</v>
          </cell>
          <cell r="K416">
            <v>22</v>
          </cell>
          <cell r="L416">
            <v>0</v>
          </cell>
          <cell r="M416">
            <v>1</v>
          </cell>
          <cell r="N416">
            <v>4</v>
          </cell>
          <cell r="O416">
            <v>1</v>
          </cell>
          <cell r="P416">
            <v>14</v>
          </cell>
          <cell r="Q416">
            <v>2</v>
          </cell>
          <cell r="R416">
            <v>17</v>
          </cell>
          <cell r="S416">
            <v>1</v>
          </cell>
          <cell r="AK416">
            <v>1.7388570802855376E-4</v>
          </cell>
        </row>
        <row r="417">
          <cell r="C417" t="str">
            <v>Ipsos</v>
          </cell>
          <cell r="E417" t="str">
            <v>US</v>
          </cell>
          <cell r="F417" t="str">
            <v>B-</v>
          </cell>
          <cell r="H417">
            <v>43732</v>
          </cell>
          <cell r="I417">
            <v>589</v>
          </cell>
          <cell r="J417" t="str">
            <v>a</v>
          </cell>
          <cell r="K417">
            <v>20</v>
          </cell>
          <cell r="L417">
            <v>0</v>
          </cell>
          <cell r="M417">
            <v>1</v>
          </cell>
          <cell r="N417">
            <v>4</v>
          </cell>
          <cell r="O417">
            <v>1</v>
          </cell>
          <cell r="P417">
            <v>13</v>
          </cell>
          <cell r="Q417">
            <v>2</v>
          </cell>
          <cell r="R417">
            <v>14</v>
          </cell>
          <cell r="S417">
            <v>1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43732</v>
          </cell>
          <cell r="I418">
            <v>812</v>
          </cell>
          <cell r="J418" t="str">
            <v>lv</v>
          </cell>
          <cell r="K418">
            <v>34</v>
          </cell>
          <cell r="L418">
            <v>0</v>
          </cell>
          <cell r="M418">
            <v>1</v>
          </cell>
          <cell r="N418">
            <v>4</v>
          </cell>
          <cell r="O418">
            <v>1</v>
          </cell>
          <cell r="P418">
            <v>15</v>
          </cell>
          <cell r="Q418">
            <v>0</v>
          </cell>
          <cell r="R418">
            <v>19</v>
          </cell>
          <cell r="S418">
            <v>2</v>
          </cell>
          <cell r="AK418">
            <v>1.8551605533265585E-5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43732</v>
          </cell>
          <cell r="I419">
            <v>1352</v>
          </cell>
          <cell r="J419" t="str">
            <v>rv</v>
          </cell>
          <cell r="K419">
            <v>29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Quinnipiac University</v>
          </cell>
          <cell r="E420" t="str">
            <v>US</v>
          </cell>
          <cell r="F420" t="str">
            <v>B+</v>
          </cell>
          <cell r="H420">
            <v>43731</v>
          </cell>
          <cell r="I420">
            <v>561</v>
          </cell>
          <cell r="J420" t="str">
            <v>rv</v>
          </cell>
          <cell r="K420">
            <v>25</v>
          </cell>
          <cell r="L420">
            <v>0</v>
          </cell>
          <cell r="M420">
            <v>0</v>
          </cell>
          <cell r="N420">
            <v>7</v>
          </cell>
          <cell r="O420">
            <v>2</v>
          </cell>
          <cell r="P420">
            <v>16</v>
          </cell>
          <cell r="Q420">
            <v>0</v>
          </cell>
          <cell r="R420">
            <v>27</v>
          </cell>
          <cell r="S420">
            <v>2</v>
          </cell>
          <cell r="AK420">
            <v>5.876377372968606E-3</v>
          </cell>
        </row>
        <row r="421">
          <cell r="C421" t="str">
            <v>Emerson College</v>
          </cell>
          <cell r="E421" t="str">
            <v>US</v>
          </cell>
          <cell r="F421" t="str">
            <v>B-</v>
          </cell>
          <cell r="H421">
            <v>43731</v>
          </cell>
          <cell r="I421">
            <v>462</v>
          </cell>
          <cell r="J421" t="str">
            <v>lv</v>
          </cell>
          <cell r="K421">
            <v>25</v>
          </cell>
          <cell r="L421">
            <v>0</v>
          </cell>
          <cell r="M421">
            <v>2.2999999999999998</v>
          </cell>
          <cell r="N421">
            <v>6.4</v>
          </cell>
          <cell r="O421">
            <v>0.4</v>
          </cell>
          <cell r="P421">
            <v>21.7</v>
          </cell>
          <cell r="Q421">
            <v>0</v>
          </cell>
          <cell r="R421">
            <v>22.9</v>
          </cell>
          <cell r="S421">
            <v>8.1</v>
          </cell>
          <cell r="AK421">
            <v>2.2993185506082377E-2</v>
          </cell>
        </row>
        <row r="422">
          <cell r="C422" t="str">
            <v>Suffolk University</v>
          </cell>
          <cell r="E422" t="str">
            <v>Nevada</v>
          </cell>
          <cell r="F422" t="str">
            <v>A-</v>
          </cell>
          <cell r="H422">
            <v>43731</v>
          </cell>
          <cell r="I422">
            <v>500</v>
          </cell>
          <cell r="J422" t="str">
            <v>lv</v>
          </cell>
          <cell r="K422">
            <v>23.2</v>
          </cell>
          <cell r="L422">
            <v>0</v>
          </cell>
          <cell r="M422">
            <v>2.4</v>
          </cell>
          <cell r="N422">
            <v>3.4</v>
          </cell>
          <cell r="O422">
            <v>0.4</v>
          </cell>
          <cell r="P422">
            <v>14.2</v>
          </cell>
          <cell r="Q422">
            <v>2.8</v>
          </cell>
          <cell r="R422">
            <v>19.399999999999999</v>
          </cell>
          <cell r="S422">
            <v>3</v>
          </cell>
          <cell r="AK422">
            <v>0.68742884834557427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43731</v>
          </cell>
          <cell r="I423">
            <v>789</v>
          </cell>
          <cell r="J423" t="str">
            <v>lv</v>
          </cell>
          <cell r="K423">
            <v>33</v>
          </cell>
          <cell r="L423">
            <v>0</v>
          </cell>
          <cell r="M423">
            <v>2</v>
          </cell>
          <cell r="N423">
            <v>5</v>
          </cell>
          <cell r="O423">
            <v>1</v>
          </cell>
          <cell r="P423">
            <v>17</v>
          </cell>
          <cell r="Q423">
            <v>0</v>
          </cell>
          <cell r="R423">
            <v>19</v>
          </cell>
          <cell r="S423">
            <v>2</v>
          </cell>
          <cell r="AK423">
            <v>1.6342222292193727E-5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43731</v>
          </cell>
          <cell r="I424">
            <v>1331</v>
          </cell>
          <cell r="J424" t="str">
            <v>rv</v>
          </cell>
          <cell r="K424">
            <v>28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16</v>
          </cell>
          <cell r="S424">
            <v>2</v>
          </cell>
          <cell r="AK424">
            <v>0</v>
          </cell>
        </row>
        <row r="425">
          <cell r="C425" t="str">
            <v>David Binder Research</v>
          </cell>
          <cell r="E425" t="str">
            <v>US</v>
          </cell>
          <cell r="F425">
            <v>0</v>
          </cell>
          <cell r="H425">
            <v>43730</v>
          </cell>
          <cell r="I425">
            <v>1200</v>
          </cell>
          <cell r="J425" t="str">
            <v>lv</v>
          </cell>
          <cell r="K425">
            <v>34</v>
          </cell>
          <cell r="L425">
            <v>0</v>
          </cell>
          <cell r="M425">
            <v>3</v>
          </cell>
          <cell r="N425">
            <v>5</v>
          </cell>
          <cell r="O425">
            <v>1</v>
          </cell>
          <cell r="P425">
            <v>15</v>
          </cell>
          <cell r="Q425">
            <v>1</v>
          </cell>
          <cell r="R425">
            <v>17</v>
          </cell>
          <cell r="S425">
            <v>2</v>
          </cell>
          <cell r="AK425">
            <v>0.33277184373187702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635</v>
          </cell>
          <cell r="J426" t="str">
            <v>lv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38</v>
          </cell>
          <cell r="Q426">
            <v>0</v>
          </cell>
          <cell r="R426">
            <v>49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726</v>
          </cell>
          <cell r="J427" t="str">
            <v>rv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37</v>
          </cell>
          <cell r="Q427">
            <v>0</v>
          </cell>
          <cell r="R427">
            <v>46</v>
          </cell>
          <cell r="S427">
            <v>0</v>
          </cell>
          <cell r="AK427">
            <v>0</v>
          </cell>
        </row>
        <row r="428">
          <cell r="C428" t="str">
            <v>Morning Consult</v>
          </cell>
          <cell r="E428" t="str">
            <v>US</v>
          </cell>
          <cell r="F428" t="str">
            <v>B/C</v>
          </cell>
          <cell r="H428">
            <v>43730</v>
          </cell>
          <cell r="I428">
            <v>635</v>
          </cell>
          <cell r="J428" t="str">
            <v>lv</v>
          </cell>
          <cell r="K428">
            <v>52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37</v>
          </cell>
          <cell r="Q428">
            <v>0</v>
          </cell>
          <cell r="R428">
            <v>0</v>
          </cell>
          <cell r="S428">
            <v>0</v>
          </cell>
          <cell r="AK428">
            <v>0</v>
          </cell>
        </row>
        <row r="429">
          <cell r="C429" t="str">
            <v>Morning Consult</v>
          </cell>
          <cell r="E429" t="str">
            <v>US</v>
          </cell>
          <cell r="F429" t="str">
            <v>B/C</v>
          </cell>
          <cell r="H429">
            <v>43730</v>
          </cell>
          <cell r="I429">
            <v>726</v>
          </cell>
          <cell r="J429" t="str">
            <v>rv</v>
          </cell>
          <cell r="K429">
            <v>48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35</v>
          </cell>
          <cell r="Q429">
            <v>0</v>
          </cell>
          <cell r="R429">
            <v>0</v>
          </cell>
          <cell r="S429">
            <v>0</v>
          </cell>
          <cell r="AK429">
            <v>0</v>
          </cell>
        </row>
        <row r="430">
          <cell r="C430" t="str">
            <v>Morning Consult</v>
          </cell>
          <cell r="E430" t="str">
            <v>US</v>
          </cell>
          <cell r="F430" t="str">
            <v>B/C</v>
          </cell>
          <cell r="H430">
            <v>43730</v>
          </cell>
          <cell r="I430">
            <v>635</v>
          </cell>
          <cell r="J430" t="str">
            <v>lv</v>
          </cell>
          <cell r="K430">
            <v>45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38</v>
          </cell>
          <cell r="S430">
            <v>0</v>
          </cell>
          <cell r="AK430">
            <v>0</v>
          </cell>
        </row>
        <row r="431">
          <cell r="C431" t="str">
            <v>Morning Consult</v>
          </cell>
          <cell r="E431" t="str">
            <v>US</v>
          </cell>
          <cell r="F431" t="str">
            <v>B/C</v>
          </cell>
          <cell r="H431">
            <v>43730</v>
          </cell>
          <cell r="I431">
            <v>726</v>
          </cell>
          <cell r="J431" t="str">
            <v>rv</v>
          </cell>
          <cell r="K431">
            <v>43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36</v>
          </cell>
          <cell r="S431">
            <v>0</v>
          </cell>
          <cell r="AK431">
            <v>0</v>
          </cell>
        </row>
        <row r="432">
          <cell r="C432" t="str">
            <v>Morning Consult</v>
          </cell>
          <cell r="E432" t="str">
            <v>US</v>
          </cell>
          <cell r="F432" t="str">
            <v>B/C</v>
          </cell>
          <cell r="H432">
            <v>43730</v>
          </cell>
          <cell r="I432">
            <v>17377</v>
          </cell>
          <cell r="J432" t="str">
            <v>lv</v>
          </cell>
          <cell r="K432">
            <v>32</v>
          </cell>
          <cell r="L432">
            <v>0</v>
          </cell>
          <cell r="M432">
            <v>3</v>
          </cell>
          <cell r="N432">
            <v>5</v>
          </cell>
          <cell r="O432">
            <v>2</v>
          </cell>
          <cell r="P432">
            <v>19</v>
          </cell>
          <cell r="Q432">
            <v>1</v>
          </cell>
          <cell r="R432">
            <v>20</v>
          </cell>
          <cell r="S432">
            <v>3</v>
          </cell>
          <cell r="AK432">
            <v>4.6100987001769077E-4</v>
          </cell>
        </row>
        <row r="433">
          <cell r="C433" t="str">
            <v>Landmark Communications</v>
          </cell>
          <cell r="E433" t="str">
            <v>Georgia</v>
          </cell>
          <cell r="F433" t="str">
            <v>B</v>
          </cell>
          <cell r="H433">
            <v>43729</v>
          </cell>
          <cell r="I433">
            <v>500</v>
          </cell>
          <cell r="J433" t="str">
            <v>lv</v>
          </cell>
          <cell r="K433">
            <v>41.4</v>
          </cell>
          <cell r="L433">
            <v>0</v>
          </cell>
          <cell r="M433">
            <v>2</v>
          </cell>
          <cell r="N433">
            <v>4.9000000000000004</v>
          </cell>
          <cell r="O433">
            <v>1.1000000000000001</v>
          </cell>
          <cell r="P433">
            <v>8.1</v>
          </cell>
          <cell r="Q433">
            <v>0.1</v>
          </cell>
          <cell r="R433">
            <v>17.399999999999999</v>
          </cell>
          <cell r="S433">
            <v>1.9</v>
          </cell>
          <cell r="AK433">
            <v>3.5927385719464762</v>
          </cell>
        </row>
        <row r="434">
          <cell r="C434" t="str">
            <v>Monmouth University</v>
          </cell>
          <cell r="E434" t="str">
            <v>New Hampshire</v>
          </cell>
          <cell r="F434" t="str">
            <v>A+</v>
          </cell>
          <cell r="H434">
            <v>43729</v>
          </cell>
          <cell r="I434">
            <v>401</v>
          </cell>
          <cell r="J434" t="str">
            <v>lv</v>
          </cell>
          <cell r="K434">
            <v>25</v>
          </cell>
          <cell r="L434">
            <v>0</v>
          </cell>
          <cell r="M434">
            <v>2</v>
          </cell>
          <cell r="N434">
            <v>10</v>
          </cell>
          <cell r="O434">
            <v>2</v>
          </cell>
          <cell r="P434">
            <v>12</v>
          </cell>
          <cell r="Q434">
            <v>2</v>
          </cell>
          <cell r="R434">
            <v>27</v>
          </cell>
          <cell r="S434">
            <v>2</v>
          </cell>
          <cell r="AK434">
            <v>2.0935920889606711E-2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43729</v>
          </cell>
          <cell r="I435">
            <v>440</v>
          </cell>
          <cell r="J435" t="str">
            <v>rv</v>
          </cell>
          <cell r="K435">
            <v>31</v>
          </cell>
          <cell r="L435">
            <v>0</v>
          </cell>
          <cell r="M435">
            <v>2</v>
          </cell>
          <cell r="N435">
            <v>5</v>
          </cell>
          <cell r="O435">
            <v>2</v>
          </cell>
          <cell r="P435">
            <v>16</v>
          </cell>
          <cell r="Q435">
            <v>1</v>
          </cell>
          <cell r="R435">
            <v>14</v>
          </cell>
          <cell r="S435">
            <v>2</v>
          </cell>
          <cell r="AK435">
            <v>1.1735634141860144E-5</v>
          </cell>
        </row>
        <row r="436">
          <cell r="C436" t="str">
            <v>Tel Opinion Research</v>
          </cell>
          <cell r="E436" t="str">
            <v>South Carolina</v>
          </cell>
          <cell r="F436" t="str">
            <v>B/C</v>
          </cell>
          <cell r="H436">
            <v>43728</v>
          </cell>
          <cell r="I436">
            <v>600</v>
          </cell>
          <cell r="J436" t="str">
            <v>lv</v>
          </cell>
          <cell r="K436">
            <v>41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9</v>
          </cell>
          <cell r="Q436">
            <v>0</v>
          </cell>
          <cell r="R436">
            <v>19</v>
          </cell>
          <cell r="S436">
            <v>0</v>
          </cell>
          <cell r="AK436">
            <v>0</v>
          </cell>
        </row>
        <row r="437">
          <cell r="C437" t="str">
            <v>Tel Opinion Research</v>
          </cell>
          <cell r="E437" t="str">
            <v>South Carolina</v>
          </cell>
          <cell r="F437" t="str">
            <v>B/C</v>
          </cell>
          <cell r="H437">
            <v>43728</v>
          </cell>
          <cell r="I437">
            <v>600</v>
          </cell>
          <cell r="J437" t="str">
            <v>lv</v>
          </cell>
          <cell r="K437">
            <v>36</v>
          </cell>
          <cell r="L437">
            <v>0</v>
          </cell>
          <cell r="M437">
            <v>0</v>
          </cell>
          <cell r="N437">
            <v>3</v>
          </cell>
          <cell r="O437">
            <v>0</v>
          </cell>
          <cell r="P437">
            <v>7</v>
          </cell>
          <cell r="Q437">
            <v>0</v>
          </cell>
          <cell r="R437">
            <v>14</v>
          </cell>
          <cell r="S437">
            <v>1</v>
          </cell>
          <cell r="AK437">
            <v>2.4044754816948046</v>
          </cell>
        </row>
        <row r="438">
          <cell r="C438" t="str">
            <v>Tel Opinion Research</v>
          </cell>
          <cell r="E438" t="str">
            <v>South Carolina</v>
          </cell>
          <cell r="F438" t="str">
            <v>B/C</v>
          </cell>
          <cell r="H438">
            <v>43728</v>
          </cell>
          <cell r="I438">
            <v>600</v>
          </cell>
          <cell r="J438" t="str">
            <v>lv</v>
          </cell>
          <cell r="K438">
            <v>19</v>
          </cell>
          <cell r="L438">
            <v>0</v>
          </cell>
          <cell r="M438">
            <v>0</v>
          </cell>
          <cell r="N438">
            <v>2</v>
          </cell>
          <cell r="O438">
            <v>0</v>
          </cell>
          <cell r="P438">
            <v>3</v>
          </cell>
          <cell r="Q438">
            <v>1</v>
          </cell>
          <cell r="R438">
            <v>9</v>
          </cell>
          <cell r="S438">
            <v>0</v>
          </cell>
          <cell r="AK438">
            <v>0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43728</v>
          </cell>
          <cell r="I439">
            <v>1831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43728</v>
          </cell>
          <cell r="I440">
            <v>761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1</v>
          </cell>
          <cell r="P440">
            <v>15</v>
          </cell>
          <cell r="Q440">
            <v>1</v>
          </cell>
          <cell r="R440">
            <v>20</v>
          </cell>
          <cell r="S440">
            <v>2</v>
          </cell>
          <cell r="AK440">
            <v>1.2233321113823062E-5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43728</v>
          </cell>
          <cell r="I441">
            <v>1340</v>
          </cell>
          <cell r="J441" t="str">
            <v>rv</v>
          </cell>
          <cell r="K441">
            <v>28</v>
          </cell>
          <cell r="L441">
            <v>0</v>
          </cell>
          <cell r="M441">
            <v>3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17</v>
          </cell>
          <cell r="S441">
            <v>2</v>
          </cell>
          <cell r="AK441">
            <v>0</v>
          </cell>
        </row>
        <row r="442">
          <cell r="C442" t="str">
            <v>High Point University</v>
          </cell>
          <cell r="E442" t="str">
            <v>North Carolina</v>
          </cell>
          <cell r="F442" t="str">
            <v>A/B</v>
          </cell>
          <cell r="H442">
            <v>43727</v>
          </cell>
          <cell r="I442">
            <v>348</v>
          </cell>
          <cell r="J442" t="str">
            <v>a</v>
          </cell>
          <cell r="K442">
            <v>31</v>
          </cell>
          <cell r="L442">
            <v>0</v>
          </cell>
          <cell r="M442">
            <v>4</v>
          </cell>
          <cell r="N442">
            <v>3</v>
          </cell>
          <cell r="O442">
            <v>1</v>
          </cell>
          <cell r="P442">
            <v>20</v>
          </cell>
          <cell r="Q442">
            <v>0</v>
          </cell>
          <cell r="R442">
            <v>15</v>
          </cell>
          <cell r="S442">
            <v>4</v>
          </cell>
          <cell r="AK442">
            <v>0.43055577301989667</v>
          </cell>
        </row>
        <row r="443">
          <cell r="C443" t="str">
            <v>Tel Opinion Research</v>
          </cell>
          <cell r="E443" t="str">
            <v>New Hampshire</v>
          </cell>
          <cell r="F443" t="str">
            <v>B/C</v>
          </cell>
          <cell r="H443">
            <v>43727</v>
          </cell>
          <cell r="I443">
            <v>600</v>
          </cell>
          <cell r="J443" t="str">
            <v>lv</v>
          </cell>
          <cell r="K443">
            <v>28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14</v>
          </cell>
          <cell r="Q443">
            <v>0</v>
          </cell>
          <cell r="R443">
            <v>39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New Hampshire</v>
          </cell>
          <cell r="F444" t="str">
            <v>B/C</v>
          </cell>
          <cell r="H444">
            <v>43727</v>
          </cell>
          <cell r="I444">
            <v>600</v>
          </cell>
          <cell r="J444" t="str">
            <v>lv</v>
          </cell>
          <cell r="K444">
            <v>24</v>
          </cell>
          <cell r="L444">
            <v>0</v>
          </cell>
          <cell r="M444">
            <v>0</v>
          </cell>
          <cell r="N444">
            <v>9</v>
          </cell>
          <cell r="O444">
            <v>0</v>
          </cell>
          <cell r="P444">
            <v>13</v>
          </cell>
          <cell r="Q444">
            <v>0</v>
          </cell>
          <cell r="R444">
            <v>29</v>
          </cell>
          <cell r="S444">
            <v>1</v>
          </cell>
          <cell r="AK444">
            <v>2.3896004596491949</v>
          </cell>
        </row>
        <row r="445">
          <cell r="C445" t="str">
            <v>Tel Opinion Research</v>
          </cell>
          <cell r="E445" t="str">
            <v>New Hampshire</v>
          </cell>
          <cell r="F445" t="str">
            <v>B/C</v>
          </cell>
          <cell r="H445">
            <v>43727</v>
          </cell>
          <cell r="I445">
            <v>600</v>
          </cell>
          <cell r="J445" t="str">
            <v>lv</v>
          </cell>
          <cell r="K445">
            <v>15</v>
          </cell>
          <cell r="L445">
            <v>0</v>
          </cell>
          <cell r="M445">
            <v>0</v>
          </cell>
          <cell r="N445">
            <v>4</v>
          </cell>
          <cell r="O445">
            <v>2</v>
          </cell>
          <cell r="P445">
            <v>8</v>
          </cell>
          <cell r="Q445">
            <v>0</v>
          </cell>
          <cell r="R445">
            <v>18</v>
          </cell>
          <cell r="S445">
            <v>0</v>
          </cell>
          <cell r="AK445">
            <v>0</v>
          </cell>
        </row>
        <row r="446">
          <cell r="C446" t="str">
            <v>Goucher College</v>
          </cell>
          <cell r="E446" t="str">
            <v>Maryland</v>
          </cell>
          <cell r="F446">
            <v>0</v>
          </cell>
          <cell r="H446">
            <v>43727</v>
          </cell>
          <cell r="I446">
            <v>300</v>
          </cell>
          <cell r="J446" t="str">
            <v>lv</v>
          </cell>
          <cell r="K446">
            <v>33</v>
          </cell>
          <cell r="L446">
            <v>0</v>
          </cell>
          <cell r="M446">
            <v>1</v>
          </cell>
          <cell r="N446">
            <v>5</v>
          </cell>
          <cell r="O446">
            <v>1</v>
          </cell>
          <cell r="P446">
            <v>10</v>
          </cell>
          <cell r="Q446">
            <v>0</v>
          </cell>
          <cell r="R446">
            <v>21</v>
          </cell>
          <cell r="S446">
            <v>1</v>
          </cell>
          <cell r="AK446">
            <v>1.5713616074112207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43727</v>
          </cell>
          <cell r="I447">
            <v>773</v>
          </cell>
          <cell r="J447" t="str">
            <v>lv</v>
          </cell>
          <cell r="K447">
            <v>31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16</v>
          </cell>
          <cell r="Q447">
            <v>1</v>
          </cell>
          <cell r="R447">
            <v>19</v>
          </cell>
          <cell r="S447">
            <v>2</v>
          </cell>
          <cell r="AK447">
            <v>1.1104408944092034E-5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43727</v>
          </cell>
          <cell r="I448">
            <v>1343</v>
          </cell>
          <cell r="J448" t="str">
            <v>rv</v>
          </cell>
          <cell r="K448">
            <v>26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16</v>
          </cell>
          <cell r="S448">
            <v>2</v>
          </cell>
          <cell r="AK448">
            <v>0</v>
          </cell>
        </row>
        <row r="449">
          <cell r="C449" t="str">
            <v>University of California, Berkeley</v>
          </cell>
          <cell r="E449" t="str">
            <v>California</v>
          </cell>
          <cell r="F449" t="str">
            <v>B/C</v>
          </cell>
          <cell r="H449">
            <v>43726</v>
          </cell>
          <cell r="I449">
            <v>2272</v>
          </cell>
          <cell r="J449" t="str">
            <v>lv</v>
          </cell>
          <cell r="K449">
            <v>19.600000000000001</v>
          </cell>
          <cell r="L449">
            <v>0</v>
          </cell>
          <cell r="M449">
            <v>0.9</v>
          </cell>
          <cell r="N449">
            <v>6.1</v>
          </cell>
          <cell r="O449">
            <v>1.6</v>
          </cell>
          <cell r="P449">
            <v>18.899999999999999</v>
          </cell>
          <cell r="Q449">
            <v>0.1</v>
          </cell>
          <cell r="R449">
            <v>28.6</v>
          </cell>
          <cell r="S449">
            <v>1.8</v>
          </cell>
          <cell r="AK449">
            <v>0.17700159429885656</v>
          </cell>
        </row>
        <row r="450">
          <cell r="C450" t="str">
            <v>Tel Opinion Research</v>
          </cell>
          <cell r="E450" t="str">
            <v>Florida</v>
          </cell>
          <cell r="F450" t="str">
            <v>B/C</v>
          </cell>
          <cell r="H450">
            <v>43726</v>
          </cell>
          <cell r="I450">
            <v>800</v>
          </cell>
          <cell r="J450" t="str">
            <v>lv</v>
          </cell>
          <cell r="K450">
            <v>43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10</v>
          </cell>
          <cell r="Q450">
            <v>0</v>
          </cell>
          <cell r="R450">
            <v>26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Florida</v>
          </cell>
          <cell r="F451" t="str">
            <v>B/C</v>
          </cell>
          <cell r="H451">
            <v>43726</v>
          </cell>
          <cell r="I451">
            <v>800</v>
          </cell>
          <cell r="J451" t="str">
            <v>lv</v>
          </cell>
          <cell r="K451">
            <v>37</v>
          </cell>
          <cell r="L451">
            <v>0</v>
          </cell>
          <cell r="M451">
            <v>0</v>
          </cell>
          <cell r="N451">
            <v>5</v>
          </cell>
          <cell r="O451">
            <v>0</v>
          </cell>
          <cell r="P451">
            <v>9</v>
          </cell>
          <cell r="Q451">
            <v>0</v>
          </cell>
          <cell r="R451">
            <v>18</v>
          </cell>
          <cell r="S451">
            <v>2</v>
          </cell>
          <cell r="AK451">
            <v>9.8668104603451198E-2</v>
          </cell>
        </row>
        <row r="452">
          <cell r="C452" t="str">
            <v>Tel Opinion Research</v>
          </cell>
          <cell r="E452" t="str">
            <v>Florida</v>
          </cell>
          <cell r="F452" t="str">
            <v>B/C</v>
          </cell>
          <cell r="H452">
            <v>43726</v>
          </cell>
          <cell r="I452">
            <v>800</v>
          </cell>
          <cell r="J452" t="str">
            <v>lv</v>
          </cell>
          <cell r="K452">
            <v>24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5</v>
          </cell>
          <cell r="Q452">
            <v>0</v>
          </cell>
          <cell r="R452">
            <v>11</v>
          </cell>
          <cell r="S452">
            <v>1</v>
          </cell>
          <cell r="AK452">
            <v>0</v>
          </cell>
        </row>
        <row r="453">
          <cell r="C453" t="str">
            <v>Selzer &amp; Co.</v>
          </cell>
          <cell r="E453" t="str">
            <v>Iowa</v>
          </cell>
          <cell r="F453" t="str">
            <v>A+</v>
          </cell>
          <cell r="H453">
            <v>43726</v>
          </cell>
          <cell r="I453">
            <v>602</v>
          </cell>
          <cell r="J453" t="str">
            <v>lv</v>
          </cell>
          <cell r="K453">
            <v>20</v>
          </cell>
          <cell r="L453">
            <v>0</v>
          </cell>
          <cell r="M453">
            <v>3</v>
          </cell>
          <cell r="N453">
            <v>9</v>
          </cell>
          <cell r="O453">
            <v>3</v>
          </cell>
          <cell r="P453">
            <v>11</v>
          </cell>
          <cell r="Q453">
            <v>2</v>
          </cell>
          <cell r="R453">
            <v>22</v>
          </cell>
          <cell r="S453">
            <v>2</v>
          </cell>
          <cell r="AK453">
            <v>0.3322046173941004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43726</v>
          </cell>
          <cell r="I454">
            <v>768</v>
          </cell>
          <cell r="J454" t="str">
            <v>lv</v>
          </cell>
          <cell r="K454">
            <v>34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14</v>
          </cell>
          <cell r="Q454">
            <v>1</v>
          </cell>
          <cell r="R454">
            <v>18</v>
          </cell>
          <cell r="S454">
            <v>2</v>
          </cell>
          <cell r="AK454">
            <v>1.0022631925539384E-5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43726</v>
          </cell>
          <cell r="I455">
            <v>1326</v>
          </cell>
          <cell r="J455" t="str">
            <v>rv</v>
          </cell>
          <cell r="K455">
            <v>27</v>
          </cell>
          <cell r="L455">
            <v>0</v>
          </cell>
          <cell r="M455">
            <v>2</v>
          </cell>
          <cell r="N455">
            <v>3</v>
          </cell>
          <cell r="O455">
            <v>1</v>
          </cell>
          <cell r="P455">
            <v>15</v>
          </cell>
          <cell r="Q455">
            <v>1</v>
          </cell>
          <cell r="R455">
            <v>16</v>
          </cell>
          <cell r="S455">
            <v>3</v>
          </cell>
          <cell r="AK455">
            <v>0</v>
          </cell>
        </row>
        <row r="456">
          <cell r="C456" t="str">
            <v>Zogby Interactive/JZ Analytics</v>
          </cell>
          <cell r="E456" t="str">
            <v>US</v>
          </cell>
          <cell r="F456" t="str">
            <v>C</v>
          </cell>
          <cell r="H456">
            <v>43725</v>
          </cell>
          <cell r="I456">
            <v>601</v>
          </cell>
          <cell r="J456" t="str">
            <v>lv</v>
          </cell>
          <cell r="K456">
            <v>31</v>
          </cell>
          <cell r="L456">
            <v>0</v>
          </cell>
          <cell r="M456">
            <v>4</v>
          </cell>
          <cell r="N456">
            <v>6</v>
          </cell>
          <cell r="O456">
            <v>3</v>
          </cell>
          <cell r="P456">
            <v>17</v>
          </cell>
          <cell r="Q456">
            <v>0</v>
          </cell>
          <cell r="R456">
            <v>17</v>
          </cell>
          <cell r="S456">
            <v>2</v>
          </cell>
          <cell r="AK456">
            <v>3.0048954656735721E-2</v>
          </cell>
        </row>
        <row r="457">
          <cell r="C457" t="str">
            <v>Fox News/Beacon Research/Shaw &amp; Co. Research</v>
          </cell>
          <cell r="E457" t="str">
            <v>US</v>
          </cell>
          <cell r="F457" t="str">
            <v>A-</v>
          </cell>
          <cell r="H457">
            <v>43725</v>
          </cell>
          <cell r="I457">
            <v>480</v>
          </cell>
          <cell r="J457" t="str">
            <v>lv</v>
          </cell>
          <cell r="K457">
            <v>29</v>
          </cell>
          <cell r="L457">
            <v>0</v>
          </cell>
          <cell r="M457">
            <v>3</v>
          </cell>
          <cell r="N457">
            <v>5</v>
          </cell>
          <cell r="O457">
            <v>2</v>
          </cell>
          <cell r="P457">
            <v>18</v>
          </cell>
          <cell r="Q457">
            <v>1</v>
          </cell>
          <cell r="R457">
            <v>16</v>
          </cell>
          <cell r="S457">
            <v>2</v>
          </cell>
          <cell r="AK457">
            <v>4.1739970276292442E-2</v>
          </cell>
        </row>
        <row r="458">
          <cell r="C458" t="str">
            <v>Fox News/Beacon Research/Shaw &amp; Co. Research</v>
          </cell>
          <cell r="E458" t="str">
            <v>US</v>
          </cell>
          <cell r="F458" t="str">
            <v>A-</v>
          </cell>
          <cell r="H458">
            <v>43725</v>
          </cell>
          <cell r="I458">
            <v>480</v>
          </cell>
          <cell r="J458" t="str">
            <v>lv</v>
          </cell>
          <cell r="K458">
            <v>53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37</v>
          </cell>
          <cell r="S458">
            <v>0</v>
          </cell>
          <cell r="AK458">
            <v>0</v>
          </cell>
        </row>
        <row r="459">
          <cell r="C459" t="str">
            <v>Civiqs</v>
          </cell>
          <cell r="E459" t="str">
            <v>Iowa</v>
          </cell>
          <cell r="F459">
            <v>0</v>
          </cell>
          <cell r="H459">
            <v>43725</v>
          </cell>
          <cell r="I459">
            <v>572</v>
          </cell>
          <cell r="J459" t="str">
            <v>lv</v>
          </cell>
          <cell r="K459">
            <v>16</v>
          </cell>
          <cell r="L459">
            <v>0</v>
          </cell>
          <cell r="M459">
            <v>2</v>
          </cell>
          <cell r="N459">
            <v>13</v>
          </cell>
          <cell r="O459">
            <v>3</v>
          </cell>
          <cell r="P459">
            <v>16</v>
          </cell>
          <cell r="Q459">
            <v>2</v>
          </cell>
          <cell r="R459">
            <v>24</v>
          </cell>
          <cell r="S459">
            <v>3</v>
          </cell>
          <cell r="AK459">
            <v>5.743364482212342E-3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43725</v>
          </cell>
          <cell r="I460">
            <v>603</v>
          </cell>
          <cell r="J460" t="str">
            <v>lv</v>
          </cell>
          <cell r="K460">
            <v>25</v>
          </cell>
          <cell r="L460">
            <v>0</v>
          </cell>
          <cell r="M460">
            <v>2</v>
          </cell>
          <cell r="N460">
            <v>8</v>
          </cell>
          <cell r="O460">
            <v>1</v>
          </cell>
          <cell r="P460">
            <v>15</v>
          </cell>
          <cell r="Q460">
            <v>0</v>
          </cell>
          <cell r="R460">
            <v>19</v>
          </cell>
          <cell r="S460">
            <v>3</v>
          </cell>
          <cell r="AK460">
            <v>2.2369608658373628E-4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43725</v>
          </cell>
          <cell r="I461">
            <v>799</v>
          </cell>
          <cell r="J461" t="str">
            <v>lv</v>
          </cell>
          <cell r="K461">
            <v>32</v>
          </cell>
          <cell r="L461">
            <v>0</v>
          </cell>
          <cell r="M461">
            <v>3</v>
          </cell>
          <cell r="N461">
            <v>5</v>
          </cell>
          <cell r="O461">
            <v>2</v>
          </cell>
          <cell r="P461">
            <v>14</v>
          </cell>
          <cell r="Q461">
            <v>1</v>
          </cell>
          <cell r="R461">
            <v>15</v>
          </cell>
          <cell r="S461">
            <v>2</v>
          </cell>
          <cell r="AK461">
            <v>9.2376490582411521E-6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43725</v>
          </cell>
          <cell r="I462">
            <v>1329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14</v>
          </cell>
          <cell r="Q462">
            <v>1</v>
          </cell>
          <cell r="R462">
            <v>13</v>
          </cell>
          <cell r="S462">
            <v>3</v>
          </cell>
          <cell r="AK462">
            <v>0</v>
          </cell>
        </row>
        <row r="463">
          <cell r="C463" t="str">
            <v>Show Me Victories</v>
          </cell>
          <cell r="E463" t="str">
            <v>Missouri</v>
          </cell>
          <cell r="F463">
            <v>0</v>
          </cell>
          <cell r="H463">
            <v>43724</v>
          </cell>
          <cell r="I463">
            <v>400</v>
          </cell>
          <cell r="J463" t="str">
            <v>lv</v>
          </cell>
          <cell r="K463">
            <v>34</v>
          </cell>
          <cell r="L463">
            <v>0</v>
          </cell>
          <cell r="M463">
            <v>1</v>
          </cell>
          <cell r="N463">
            <v>10</v>
          </cell>
          <cell r="O463">
            <v>1</v>
          </cell>
          <cell r="P463">
            <v>14</v>
          </cell>
          <cell r="Q463">
            <v>0</v>
          </cell>
          <cell r="R463">
            <v>22</v>
          </cell>
          <cell r="S463">
            <v>1</v>
          </cell>
          <cell r="AK463">
            <v>1.6408345858625304</v>
          </cell>
        </row>
        <row r="464">
          <cell r="C464" t="str">
            <v>Monmouth University</v>
          </cell>
          <cell r="E464" t="str">
            <v>New Jersey</v>
          </cell>
          <cell r="F464" t="str">
            <v>A+</v>
          </cell>
          <cell r="H464">
            <v>43724</v>
          </cell>
          <cell r="I464">
            <v>325</v>
          </cell>
          <cell r="J464" t="str">
            <v>rv</v>
          </cell>
          <cell r="K464">
            <v>26</v>
          </cell>
          <cell r="L464">
            <v>0</v>
          </cell>
          <cell r="M464">
            <v>9</v>
          </cell>
          <cell r="N464">
            <v>6</v>
          </cell>
          <cell r="O464">
            <v>1</v>
          </cell>
          <cell r="P464">
            <v>18</v>
          </cell>
          <cell r="Q464">
            <v>0</v>
          </cell>
          <cell r="R464">
            <v>20</v>
          </cell>
          <cell r="S464">
            <v>1</v>
          </cell>
          <cell r="AK464">
            <v>5.5891037584591956</v>
          </cell>
        </row>
        <row r="465">
          <cell r="C465" t="str">
            <v>Civiqs</v>
          </cell>
          <cell r="E465" t="str">
            <v>US</v>
          </cell>
          <cell r="F465">
            <v>0</v>
          </cell>
          <cell r="H465">
            <v>43724</v>
          </cell>
          <cell r="I465">
            <v>1291</v>
          </cell>
          <cell r="J465" t="str">
            <v>lv</v>
          </cell>
          <cell r="K465">
            <v>24</v>
          </cell>
          <cell r="L465">
            <v>0</v>
          </cell>
          <cell r="M465">
            <v>1</v>
          </cell>
          <cell r="N465">
            <v>7</v>
          </cell>
          <cell r="O465">
            <v>1</v>
          </cell>
          <cell r="P465">
            <v>14</v>
          </cell>
          <cell r="Q465">
            <v>1</v>
          </cell>
          <cell r="R465">
            <v>30</v>
          </cell>
          <cell r="S465">
            <v>2</v>
          </cell>
          <cell r="AK465">
            <v>2.6328001296700694</v>
          </cell>
        </row>
        <row r="466">
          <cell r="C466" t="str">
            <v>David Binder Research</v>
          </cell>
          <cell r="E466" t="str">
            <v>Iowa</v>
          </cell>
          <cell r="F466">
            <v>0</v>
          </cell>
          <cell r="H466">
            <v>43724</v>
          </cell>
          <cell r="I466">
            <v>500</v>
          </cell>
          <cell r="J466" t="str">
            <v>lv</v>
          </cell>
          <cell r="K466">
            <v>25</v>
          </cell>
          <cell r="L466">
            <v>0</v>
          </cell>
          <cell r="M466">
            <v>2</v>
          </cell>
          <cell r="N466">
            <v>12</v>
          </cell>
          <cell r="O466">
            <v>8</v>
          </cell>
          <cell r="P466">
            <v>9</v>
          </cell>
          <cell r="Q466">
            <v>3</v>
          </cell>
          <cell r="R466">
            <v>23</v>
          </cell>
          <cell r="S466">
            <v>2</v>
          </cell>
          <cell r="AK466">
            <v>2.9323676235257282E-2</v>
          </cell>
        </row>
        <row r="467">
          <cell r="C467" t="str">
            <v>SurveyUSA</v>
          </cell>
          <cell r="E467" t="str">
            <v>US</v>
          </cell>
          <cell r="F467" t="str">
            <v>A</v>
          </cell>
          <cell r="H467">
            <v>43724</v>
          </cell>
          <cell r="I467">
            <v>1017</v>
          </cell>
          <cell r="J467" t="str">
            <v>lv</v>
          </cell>
          <cell r="K467">
            <v>33</v>
          </cell>
          <cell r="L467">
            <v>0</v>
          </cell>
          <cell r="M467">
            <v>4</v>
          </cell>
          <cell r="N467">
            <v>5</v>
          </cell>
          <cell r="O467">
            <v>1</v>
          </cell>
          <cell r="P467">
            <v>17</v>
          </cell>
          <cell r="Q467">
            <v>0</v>
          </cell>
          <cell r="R467">
            <v>19</v>
          </cell>
          <cell r="S467">
            <v>3</v>
          </cell>
          <cell r="AK467">
            <v>7.33437431676843E-2</v>
          </cell>
        </row>
        <row r="468">
          <cell r="C468" t="str">
            <v>NBC News/Wall Street Journal</v>
          </cell>
          <cell r="E468" t="str">
            <v>US</v>
          </cell>
          <cell r="F468" t="str">
            <v>A/B</v>
          </cell>
          <cell r="H468">
            <v>43724</v>
          </cell>
          <cell r="I468">
            <v>506</v>
          </cell>
          <cell r="J468" t="str">
            <v>lv</v>
          </cell>
          <cell r="K468">
            <v>31</v>
          </cell>
          <cell r="L468">
            <v>0</v>
          </cell>
          <cell r="M468">
            <v>2</v>
          </cell>
          <cell r="N468">
            <v>7</v>
          </cell>
          <cell r="O468">
            <v>2</v>
          </cell>
          <cell r="P468">
            <v>14</v>
          </cell>
          <cell r="Q468">
            <v>1</v>
          </cell>
          <cell r="R468">
            <v>25</v>
          </cell>
          <cell r="S468">
            <v>4</v>
          </cell>
          <cell r="AK468">
            <v>7.4711160612862135E-2</v>
          </cell>
        </row>
        <row r="469">
          <cell r="C469" t="str">
            <v>Emerson College</v>
          </cell>
          <cell r="E469" t="str">
            <v>California</v>
          </cell>
          <cell r="F469" t="str">
            <v>B-</v>
          </cell>
          <cell r="H469">
            <v>43724</v>
          </cell>
          <cell r="I469">
            <v>424</v>
          </cell>
          <cell r="J469" t="str">
            <v>lv</v>
          </cell>
          <cell r="K469">
            <v>25.8</v>
          </cell>
          <cell r="L469">
            <v>0</v>
          </cell>
          <cell r="M469">
            <v>1.4</v>
          </cell>
          <cell r="N469">
            <v>4.3</v>
          </cell>
          <cell r="O469">
            <v>0.3</v>
          </cell>
          <cell r="P469">
            <v>25.5</v>
          </cell>
          <cell r="Q469">
            <v>0.6</v>
          </cell>
          <cell r="R469">
            <v>20.399999999999999</v>
          </cell>
          <cell r="S469">
            <v>6.7</v>
          </cell>
          <cell r="AK469">
            <v>2.6444283923702434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43724</v>
          </cell>
          <cell r="I470">
            <v>812</v>
          </cell>
          <cell r="J470" t="str">
            <v>lv</v>
          </cell>
          <cell r="K470">
            <v>33</v>
          </cell>
          <cell r="L470">
            <v>0</v>
          </cell>
          <cell r="M470">
            <v>4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14</v>
          </cell>
          <cell r="S470">
            <v>2</v>
          </cell>
          <cell r="AK470">
            <v>8.4593647775324325E-6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43724</v>
          </cell>
          <cell r="I471">
            <v>1332</v>
          </cell>
          <cell r="J471" t="str">
            <v>rv</v>
          </cell>
          <cell r="K471">
            <v>29</v>
          </cell>
          <cell r="L471">
            <v>0</v>
          </cell>
          <cell r="M471">
            <v>3</v>
          </cell>
          <cell r="N471">
            <v>4</v>
          </cell>
          <cell r="O471">
            <v>1</v>
          </cell>
          <cell r="P471">
            <v>14</v>
          </cell>
          <cell r="Q471">
            <v>1</v>
          </cell>
          <cell r="R471">
            <v>12</v>
          </cell>
          <cell r="S471">
            <v>2</v>
          </cell>
          <cell r="AK471">
            <v>0</v>
          </cell>
        </row>
        <row r="472">
          <cell r="C472" t="str">
            <v>Research America Inc.</v>
          </cell>
          <cell r="E472" t="str">
            <v>Virginia</v>
          </cell>
          <cell r="F472" t="str">
            <v>B/C</v>
          </cell>
          <cell r="H472">
            <v>43723</v>
          </cell>
          <cell r="I472">
            <v>882</v>
          </cell>
          <cell r="J472" t="str">
            <v>rv</v>
          </cell>
          <cell r="K472">
            <v>23</v>
          </cell>
          <cell r="L472">
            <v>0</v>
          </cell>
          <cell r="M472">
            <v>1</v>
          </cell>
          <cell r="N472">
            <v>4</v>
          </cell>
          <cell r="O472">
            <v>2</v>
          </cell>
          <cell r="P472">
            <v>9</v>
          </cell>
          <cell r="Q472">
            <v>0</v>
          </cell>
          <cell r="R472">
            <v>9</v>
          </cell>
          <cell r="S472">
            <v>2</v>
          </cell>
          <cell r="AK472">
            <v>2.6937720173766109</v>
          </cell>
        </row>
        <row r="473">
          <cell r="C473" t="str">
            <v>Research America Inc.</v>
          </cell>
          <cell r="E473" t="str">
            <v>Virginia</v>
          </cell>
          <cell r="F473" t="str">
            <v>B/C</v>
          </cell>
          <cell r="H473">
            <v>43723</v>
          </cell>
          <cell r="I473">
            <v>1009</v>
          </cell>
          <cell r="J473" t="str">
            <v>a</v>
          </cell>
          <cell r="K473">
            <v>23</v>
          </cell>
          <cell r="L473">
            <v>0</v>
          </cell>
          <cell r="M473">
            <v>1</v>
          </cell>
          <cell r="N473">
            <v>4</v>
          </cell>
          <cell r="O473">
            <v>2</v>
          </cell>
          <cell r="P473">
            <v>10</v>
          </cell>
          <cell r="Q473">
            <v>0</v>
          </cell>
          <cell r="R473">
            <v>10</v>
          </cell>
          <cell r="S473">
            <v>3</v>
          </cell>
          <cell r="AK473">
            <v>0</v>
          </cell>
        </row>
        <row r="474">
          <cell r="C474" t="str">
            <v>Change Research</v>
          </cell>
          <cell r="E474" t="str">
            <v>California</v>
          </cell>
          <cell r="F474" t="str">
            <v>C</v>
          </cell>
          <cell r="H474">
            <v>43723</v>
          </cell>
          <cell r="I474">
            <v>3325</v>
          </cell>
          <cell r="J474" t="str">
            <v>lv</v>
          </cell>
          <cell r="K474">
            <v>18</v>
          </cell>
          <cell r="L474">
            <v>0</v>
          </cell>
          <cell r="M474">
            <v>2</v>
          </cell>
          <cell r="N474">
            <v>10</v>
          </cell>
          <cell r="O474">
            <v>1</v>
          </cell>
          <cell r="P474">
            <v>23</v>
          </cell>
          <cell r="Q474">
            <v>0</v>
          </cell>
          <cell r="R474">
            <v>25</v>
          </cell>
          <cell r="S474">
            <v>3</v>
          </cell>
          <cell r="AK474">
            <v>5.748391949177227E-2</v>
          </cell>
        </row>
        <row r="475">
          <cell r="C475" t="str">
            <v>University of Texas at Tyler</v>
          </cell>
          <cell r="E475" t="str">
            <v>Texas</v>
          </cell>
          <cell r="F475" t="str">
            <v>B/C</v>
          </cell>
          <cell r="H475">
            <v>43723</v>
          </cell>
          <cell r="I475">
            <v>474</v>
          </cell>
          <cell r="J475" t="str">
            <v>rv</v>
          </cell>
          <cell r="K475">
            <v>27.7</v>
          </cell>
          <cell r="L475">
            <v>0</v>
          </cell>
          <cell r="M475">
            <v>6.1</v>
          </cell>
          <cell r="N475">
            <v>3.6</v>
          </cell>
          <cell r="O475">
            <v>0.2</v>
          </cell>
          <cell r="P475">
            <v>17</v>
          </cell>
          <cell r="Q475">
            <v>0.6</v>
          </cell>
          <cell r="R475">
            <v>10.9</v>
          </cell>
          <cell r="S475">
            <v>0.8</v>
          </cell>
          <cell r="AK475">
            <v>3.5373876113440297E-2</v>
          </cell>
        </row>
        <row r="476">
          <cell r="C476" t="str">
            <v>Florida Atlantic University</v>
          </cell>
          <cell r="E476" t="str">
            <v>Florida</v>
          </cell>
          <cell r="F476" t="str">
            <v>B/C</v>
          </cell>
          <cell r="H476">
            <v>43723</v>
          </cell>
          <cell r="I476">
            <v>407</v>
          </cell>
          <cell r="J476" t="str">
            <v>lv</v>
          </cell>
          <cell r="K476">
            <v>34</v>
          </cell>
          <cell r="L476">
            <v>0</v>
          </cell>
          <cell r="M476">
            <v>0.9</v>
          </cell>
          <cell r="N476">
            <v>5.2</v>
          </cell>
          <cell r="O476">
            <v>0</v>
          </cell>
          <cell r="P476">
            <v>14.4</v>
          </cell>
          <cell r="Q476">
            <v>0.2</v>
          </cell>
          <cell r="R476">
            <v>23.8</v>
          </cell>
          <cell r="S476">
            <v>1.5</v>
          </cell>
          <cell r="AK476">
            <v>0.29154491816341394</v>
          </cell>
        </row>
        <row r="477">
          <cell r="C477" t="str">
            <v>SurveyUSA</v>
          </cell>
          <cell r="E477" t="str">
            <v>California</v>
          </cell>
          <cell r="F477" t="str">
            <v>A</v>
          </cell>
          <cell r="H477">
            <v>43723</v>
          </cell>
          <cell r="I477">
            <v>547</v>
          </cell>
          <cell r="J477" t="str">
            <v>lv</v>
          </cell>
          <cell r="K477">
            <v>27</v>
          </cell>
          <cell r="L477">
            <v>0</v>
          </cell>
          <cell r="M477">
            <v>2</v>
          </cell>
          <cell r="N477">
            <v>3</v>
          </cell>
          <cell r="O477">
            <v>1</v>
          </cell>
          <cell r="P477">
            <v>18</v>
          </cell>
          <cell r="Q477">
            <v>0</v>
          </cell>
          <cell r="R477">
            <v>16</v>
          </cell>
          <cell r="S477">
            <v>7</v>
          </cell>
          <cell r="AK477">
            <v>5.1668303261219573E-2</v>
          </cell>
        </row>
        <row r="478">
          <cell r="C478" t="str">
            <v>Morning Consult</v>
          </cell>
          <cell r="E478" t="str">
            <v>US</v>
          </cell>
          <cell r="F478" t="str">
            <v>B/C</v>
          </cell>
          <cell r="H478">
            <v>43723</v>
          </cell>
          <cell r="I478">
            <v>7487</v>
          </cell>
          <cell r="J478" t="str">
            <v>lv</v>
          </cell>
          <cell r="K478">
            <v>32</v>
          </cell>
          <cell r="L478">
            <v>0</v>
          </cell>
          <cell r="M478">
            <v>3</v>
          </cell>
          <cell r="N478">
            <v>5</v>
          </cell>
          <cell r="O478">
            <v>2</v>
          </cell>
          <cell r="P478">
            <v>20</v>
          </cell>
          <cell r="Q478">
            <v>1</v>
          </cell>
          <cell r="R478">
            <v>18</v>
          </cell>
          <cell r="S478">
            <v>3</v>
          </cell>
          <cell r="AK478">
            <v>2.8589934511202142E-4</v>
          </cell>
        </row>
        <row r="479">
          <cell r="C479" t="str">
            <v>Capitol Weekly</v>
          </cell>
          <cell r="E479" t="str">
            <v>California</v>
          </cell>
          <cell r="F479">
            <v>0</v>
          </cell>
          <cell r="H479">
            <v>43721</v>
          </cell>
          <cell r="I479">
            <v>599</v>
          </cell>
          <cell r="J479" t="str">
            <v>lv</v>
          </cell>
          <cell r="K479">
            <v>18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21</v>
          </cell>
          <cell r="Q479">
            <v>0</v>
          </cell>
          <cell r="R479">
            <v>29</v>
          </cell>
          <cell r="S479">
            <v>4</v>
          </cell>
          <cell r="AK479">
            <v>8.8427212549327047E-3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43721</v>
          </cell>
          <cell r="I480">
            <v>1865</v>
          </cell>
          <cell r="J480" t="str">
            <v>lv</v>
          </cell>
          <cell r="K480">
            <v>35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3</v>
          </cell>
          <cell r="AK480">
            <v>0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43721</v>
          </cell>
          <cell r="I481">
            <v>3074</v>
          </cell>
          <cell r="J481" t="str">
            <v>rv</v>
          </cell>
          <cell r="K481">
            <v>29</v>
          </cell>
          <cell r="L481">
            <v>0</v>
          </cell>
          <cell r="M481">
            <v>2</v>
          </cell>
          <cell r="N481">
            <v>4</v>
          </cell>
          <cell r="O481">
            <v>1</v>
          </cell>
          <cell r="P481">
            <v>16</v>
          </cell>
          <cell r="Q481">
            <v>1</v>
          </cell>
          <cell r="R481">
            <v>12</v>
          </cell>
          <cell r="S481">
            <v>3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43721</v>
          </cell>
          <cell r="I482">
            <v>799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2</v>
          </cell>
          <cell r="R482">
            <v>15</v>
          </cell>
          <cell r="S482">
            <v>2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43721</v>
          </cell>
          <cell r="I483">
            <v>1302</v>
          </cell>
          <cell r="J483" t="str">
            <v>rv</v>
          </cell>
          <cell r="K483">
            <v>31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15</v>
          </cell>
          <cell r="Q483">
            <v>1</v>
          </cell>
          <cell r="R483">
            <v>12</v>
          </cell>
          <cell r="S483">
            <v>2</v>
          </cell>
          <cell r="AK483">
            <v>0</v>
          </cell>
        </row>
        <row r="484">
          <cell r="C484" t="str">
            <v>Civiqs</v>
          </cell>
          <cell r="E484" t="str">
            <v>US</v>
          </cell>
          <cell r="F484">
            <v>0</v>
          </cell>
          <cell r="H484">
            <v>43720</v>
          </cell>
          <cell r="I484">
            <v>1784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7</v>
          </cell>
          <cell r="O484">
            <v>1</v>
          </cell>
          <cell r="P484">
            <v>15</v>
          </cell>
          <cell r="Q484">
            <v>0</v>
          </cell>
          <cell r="R484">
            <v>28</v>
          </cell>
          <cell r="S484">
            <v>2</v>
          </cell>
          <cell r="AK484">
            <v>0.36206930555782263</v>
          </cell>
        </row>
        <row r="485">
          <cell r="C485" t="str">
            <v>Bendixen &amp; Amandi International</v>
          </cell>
          <cell r="E485" t="str">
            <v>Arizona</v>
          </cell>
          <cell r="F485" t="str">
            <v>B/C</v>
          </cell>
          <cell r="H485">
            <v>43720</v>
          </cell>
          <cell r="I485">
            <v>250</v>
          </cell>
          <cell r="J485" t="str">
            <v>rv</v>
          </cell>
          <cell r="K485">
            <v>29</v>
          </cell>
          <cell r="L485">
            <v>0</v>
          </cell>
          <cell r="M485">
            <v>0</v>
          </cell>
          <cell r="N485">
            <v>5</v>
          </cell>
          <cell r="O485">
            <v>1</v>
          </cell>
          <cell r="P485">
            <v>18</v>
          </cell>
          <cell r="Q485">
            <v>0</v>
          </cell>
          <cell r="R485">
            <v>24</v>
          </cell>
          <cell r="S485">
            <v>2</v>
          </cell>
          <cell r="AK485">
            <v>1.6201242262185285</v>
          </cell>
        </row>
        <row r="486">
          <cell r="C486" t="str">
            <v>Siena College</v>
          </cell>
          <cell r="E486" t="str">
            <v>New York</v>
          </cell>
          <cell r="F486" t="str">
            <v>A-</v>
          </cell>
          <cell r="H486">
            <v>43720</v>
          </cell>
          <cell r="I486">
            <v>359</v>
          </cell>
          <cell r="J486" t="str">
            <v>rv</v>
          </cell>
          <cell r="K486">
            <v>22</v>
          </cell>
          <cell r="L486">
            <v>0</v>
          </cell>
          <cell r="M486">
            <v>0</v>
          </cell>
          <cell r="N486">
            <v>3</v>
          </cell>
          <cell r="O486">
            <v>1</v>
          </cell>
          <cell r="P486">
            <v>15</v>
          </cell>
          <cell r="Q486">
            <v>0</v>
          </cell>
          <cell r="R486">
            <v>17</v>
          </cell>
          <cell r="S486">
            <v>1</v>
          </cell>
          <cell r="AK486">
            <v>0.13812412541597538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43720</v>
          </cell>
          <cell r="I487">
            <v>801</v>
          </cell>
          <cell r="J487" t="str">
            <v>lv</v>
          </cell>
          <cell r="K487">
            <v>38</v>
          </cell>
          <cell r="L487">
            <v>0</v>
          </cell>
          <cell r="M487">
            <v>1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15</v>
          </cell>
          <cell r="S487">
            <v>2</v>
          </cell>
          <cell r="AK487">
            <v>6.6595932633704299E-6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43720</v>
          </cell>
          <cell r="I488">
            <v>1319</v>
          </cell>
          <cell r="J488" t="str">
            <v>rv</v>
          </cell>
          <cell r="K488">
            <v>32</v>
          </cell>
          <cell r="L488">
            <v>0</v>
          </cell>
          <cell r="M488">
            <v>2</v>
          </cell>
          <cell r="N488">
            <v>3</v>
          </cell>
          <cell r="O488">
            <v>1</v>
          </cell>
          <cell r="P488">
            <v>15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Change Research</v>
          </cell>
          <cell r="E489" t="str">
            <v>Georgia</v>
          </cell>
          <cell r="F489" t="str">
            <v>C</v>
          </cell>
          <cell r="H489">
            <v>43719</v>
          </cell>
          <cell r="I489">
            <v>755</v>
          </cell>
          <cell r="J489" t="str">
            <v>lv</v>
          </cell>
          <cell r="K489">
            <v>33</v>
          </cell>
          <cell r="L489">
            <v>0</v>
          </cell>
          <cell r="M489">
            <v>2</v>
          </cell>
          <cell r="N489">
            <v>7</v>
          </cell>
          <cell r="O489">
            <v>1</v>
          </cell>
          <cell r="P489">
            <v>17</v>
          </cell>
          <cell r="Q489">
            <v>0</v>
          </cell>
          <cell r="R489">
            <v>22</v>
          </cell>
          <cell r="S489">
            <v>3</v>
          </cell>
          <cell r="AK489">
            <v>2.1002431693015189</v>
          </cell>
        </row>
        <row r="490">
          <cell r="C490" t="str">
            <v>GQR Research (GQRR)</v>
          </cell>
          <cell r="E490" t="str">
            <v>US</v>
          </cell>
          <cell r="F490" t="str">
            <v>C+</v>
          </cell>
          <cell r="H490">
            <v>43719</v>
          </cell>
          <cell r="I490">
            <v>241</v>
          </cell>
          <cell r="J490" t="str">
            <v>lv</v>
          </cell>
          <cell r="K490">
            <v>30</v>
          </cell>
          <cell r="L490">
            <v>0</v>
          </cell>
          <cell r="M490">
            <v>4</v>
          </cell>
          <cell r="N490">
            <v>4</v>
          </cell>
          <cell r="O490">
            <v>2</v>
          </cell>
          <cell r="P490">
            <v>21</v>
          </cell>
          <cell r="Q490">
            <v>0</v>
          </cell>
          <cell r="R490">
            <v>19</v>
          </cell>
          <cell r="S490">
            <v>2</v>
          </cell>
          <cell r="AK490">
            <v>1.6685240576793465</v>
          </cell>
        </row>
        <row r="491">
          <cell r="C491" t="str">
            <v>Harris Insights &amp; Analytics</v>
          </cell>
          <cell r="E491" t="str">
            <v>New Hampshire</v>
          </cell>
          <cell r="F491" t="str">
            <v>C+</v>
          </cell>
          <cell r="H491">
            <v>43719</v>
          </cell>
          <cell r="I491">
            <v>595</v>
          </cell>
          <cell r="J491" t="str">
            <v>lv</v>
          </cell>
          <cell r="K491">
            <v>22</v>
          </cell>
          <cell r="L491">
            <v>0</v>
          </cell>
          <cell r="M491">
            <v>3</v>
          </cell>
          <cell r="N491">
            <v>5</v>
          </cell>
          <cell r="O491">
            <v>1</v>
          </cell>
          <cell r="P491">
            <v>21</v>
          </cell>
          <cell r="Q491">
            <v>2</v>
          </cell>
          <cell r="R491">
            <v>15</v>
          </cell>
          <cell r="S491">
            <v>2</v>
          </cell>
          <cell r="AK491">
            <v>2.3729387773030797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43719</v>
          </cell>
          <cell r="I492">
            <v>807</v>
          </cell>
          <cell r="J492" t="str">
            <v>lv</v>
          </cell>
          <cell r="K492">
            <v>35</v>
          </cell>
          <cell r="L492">
            <v>0</v>
          </cell>
          <cell r="M492">
            <v>2</v>
          </cell>
          <cell r="N492">
            <v>5</v>
          </cell>
          <cell r="O492">
            <v>1</v>
          </cell>
          <cell r="P492">
            <v>17</v>
          </cell>
          <cell r="Q492">
            <v>1</v>
          </cell>
          <cell r="R492">
            <v>15</v>
          </cell>
          <cell r="S492">
            <v>3</v>
          </cell>
          <cell r="AK492">
            <v>6.1291802331783431E-6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43719</v>
          </cell>
          <cell r="I493">
            <v>1313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18</v>
          </cell>
          <cell r="Q493">
            <v>1</v>
          </cell>
          <cell r="R493">
            <v>11</v>
          </cell>
          <cell r="S493">
            <v>2</v>
          </cell>
          <cell r="AK493">
            <v>0</v>
          </cell>
        </row>
        <row r="494">
          <cell r="C494" t="str">
            <v>McLaughlin &amp; Associates</v>
          </cell>
          <cell r="E494" t="str">
            <v>US</v>
          </cell>
          <cell r="F494" t="str">
            <v>C/D</v>
          </cell>
          <cell r="H494">
            <v>43718</v>
          </cell>
          <cell r="I494">
            <v>454</v>
          </cell>
          <cell r="J494" t="str">
            <v>lv</v>
          </cell>
          <cell r="K494">
            <v>28</v>
          </cell>
          <cell r="L494">
            <v>0</v>
          </cell>
          <cell r="M494">
            <v>4</v>
          </cell>
          <cell r="N494">
            <v>6</v>
          </cell>
          <cell r="O494">
            <v>1</v>
          </cell>
          <cell r="P494">
            <v>21</v>
          </cell>
          <cell r="Q494">
            <v>0</v>
          </cell>
          <cell r="R494">
            <v>12</v>
          </cell>
          <cell r="S494">
            <v>2</v>
          </cell>
          <cell r="AK494">
            <v>1.0272787503378969E-2</v>
          </cell>
        </row>
        <row r="495">
          <cell r="C495" t="str">
            <v>Ipsos</v>
          </cell>
          <cell r="E495" t="str">
            <v>US</v>
          </cell>
          <cell r="F495" t="str">
            <v>B-</v>
          </cell>
          <cell r="H495">
            <v>43718</v>
          </cell>
          <cell r="I495">
            <v>557</v>
          </cell>
          <cell r="J495" t="str">
            <v>rv</v>
          </cell>
          <cell r="K495">
            <v>22</v>
          </cell>
          <cell r="L495">
            <v>0</v>
          </cell>
          <cell r="M495">
            <v>3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11</v>
          </cell>
          <cell r="S495">
            <v>3</v>
          </cell>
          <cell r="AK495">
            <v>1.1941435430034548E-4</v>
          </cell>
        </row>
        <row r="496">
          <cell r="C496" t="str">
            <v>Ipsos</v>
          </cell>
          <cell r="E496" t="str">
            <v>US</v>
          </cell>
          <cell r="F496" t="str">
            <v>B-</v>
          </cell>
          <cell r="H496">
            <v>43718</v>
          </cell>
          <cell r="I496">
            <v>615</v>
          </cell>
          <cell r="J496" t="str">
            <v>a</v>
          </cell>
          <cell r="K496">
            <v>22</v>
          </cell>
          <cell r="L496">
            <v>0</v>
          </cell>
          <cell r="M496">
            <v>3</v>
          </cell>
          <cell r="N496">
            <v>4</v>
          </cell>
          <cell r="O496">
            <v>1</v>
          </cell>
          <cell r="P496">
            <v>16</v>
          </cell>
          <cell r="Q496">
            <v>1</v>
          </cell>
          <cell r="R496">
            <v>11</v>
          </cell>
          <cell r="S496">
            <v>3</v>
          </cell>
          <cell r="AK496">
            <v>0</v>
          </cell>
        </row>
        <row r="497">
          <cell r="C497" t="str">
            <v>RKM Research and Communications Inc.</v>
          </cell>
          <cell r="E497" t="str">
            <v>New Hampshire</v>
          </cell>
          <cell r="F497" t="str">
            <v>A/B</v>
          </cell>
          <cell r="H497">
            <v>43718</v>
          </cell>
          <cell r="I497">
            <v>425</v>
          </cell>
          <cell r="J497" t="str">
            <v>lv</v>
          </cell>
          <cell r="K497">
            <v>21.2</v>
          </cell>
          <cell r="L497">
            <v>0</v>
          </cell>
          <cell r="M497">
            <v>0.5</v>
          </cell>
          <cell r="N497">
            <v>4.5</v>
          </cell>
          <cell r="O497">
            <v>0.5</v>
          </cell>
          <cell r="P497">
            <v>28.5</v>
          </cell>
          <cell r="Q497">
            <v>0</v>
          </cell>
          <cell r="R497">
            <v>17.2</v>
          </cell>
          <cell r="S497">
            <v>5.2</v>
          </cell>
          <cell r="AK497">
            <v>1.9370085993430528E-2</v>
          </cell>
        </row>
        <row r="498">
          <cell r="C498" t="str">
            <v>YouGov</v>
          </cell>
          <cell r="E498" t="str">
            <v>US</v>
          </cell>
          <cell r="F498" t="str">
            <v>B-</v>
          </cell>
          <cell r="H498">
            <v>43718</v>
          </cell>
          <cell r="I498">
            <v>632</v>
          </cell>
          <cell r="J498" t="str">
            <v>lv</v>
          </cell>
          <cell r="K498">
            <v>24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17</v>
          </cell>
          <cell r="Q498">
            <v>0</v>
          </cell>
          <cell r="R498">
            <v>24</v>
          </cell>
          <cell r="S498">
            <v>2</v>
          </cell>
          <cell r="AK498">
            <v>1.9419116830906289E-4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43718</v>
          </cell>
          <cell r="I499">
            <v>815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5.6579404423225591E-6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43718</v>
          </cell>
          <cell r="I500">
            <v>1339</v>
          </cell>
          <cell r="J500" t="str">
            <v>rv</v>
          </cell>
          <cell r="K500">
            <v>29</v>
          </cell>
          <cell r="L500">
            <v>0</v>
          </cell>
          <cell r="M500">
            <v>2</v>
          </cell>
          <cell r="N500">
            <v>4</v>
          </cell>
          <cell r="O500">
            <v>2</v>
          </cell>
          <cell r="P500">
            <v>17</v>
          </cell>
          <cell r="Q500">
            <v>2</v>
          </cell>
          <cell r="R500">
            <v>12</v>
          </cell>
          <cell r="S500">
            <v>3</v>
          </cell>
          <cell r="AK500">
            <v>0</v>
          </cell>
        </row>
        <row r="501">
          <cell r="C501" t="str">
            <v>SSRS</v>
          </cell>
          <cell r="E501" t="str">
            <v>US</v>
          </cell>
          <cell r="F501" t="str">
            <v>A/B</v>
          </cell>
          <cell r="H501">
            <v>43717</v>
          </cell>
          <cell r="I501">
            <v>908</v>
          </cell>
          <cell r="J501" t="str">
            <v>rv</v>
          </cell>
          <cell r="K501">
            <v>24</v>
          </cell>
          <cell r="L501">
            <v>0</v>
          </cell>
          <cell r="M501">
            <v>2</v>
          </cell>
          <cell r="N501">
            <v>6</v>
          </cell>
          <cell r="O501">
            <v>1</v>
          </cell>
          <cell r="P501">
            <v>17</v>
          </cell>
          <cell r="Q501">
            <v>1</v>
          </cell>
          <cell r="R501">
            <v>18</v>
          </cell>
          <cell r="S501">
            <v>2</v>
          </cell>
          <cell r="AK501">
            <v>2.5935063097554192E-2</v>
          </cell>
        </row>
        <row r="502">
          <cell r="C502" t="str">
            <v>Quinnipiac University</v>
          </cell>
          <cell r="E502" t="str">
            <v>Texas</v>
          </cell>
          <cell r="F502" t="str">
            <v>B+</v>
          </cell>
          <cell r="H502">
            <v>43717</v>
          </cell>
          <cell r="I502">
            <v>456</v>
          </cell>
          <cell r="J502" t="str">
            <v>rv</v>
          </cell>
          <cell r="K502">
            <v>28</v>
          </cell>
          <cell r="L502">
            <v>0</v>
          </cell>
          <cell r="M502">
            <v>1</v>
          </cell>
          <cell r="N502">
            <v>3</v>
          </cell>
          <cell r="O502">
            <v>2</v>
          </cell>
          <cell r="P502">
            <v>12</v>
          </cell>
          <cell r="Q502">
            <v>0</v>
          </cell>
          <cell r="R502">
            <v>18</v>
          </cell>
          <cell r="S502">
            <v>1</v>
          </cell>
          <cell r="AK502">
            <v>3.542371589244564</v>
          </cell>
        </row>
        <row r="503">
          <cell r="C503" t="str">
            <v>Emerson College</v>
          </cell>
          <cell r="E503" t="str">
            <v>New Hampshire</v>
          </cell>
          <cell r="F503" t="str">
            <v>B-</v>
          </cell>
          <cell r="H503">
            <v>43717</v>
          </cell>
          <cell r="I503">
            <v>483</v>
          </cell>
          <cell r="J503" t="str">
            <v>lv</v>
          </cell>
          <cell r="K503">
            <v>24.1</v>
          </cell>
          <cell r="L503">
            <v>0</v>
          </cell>
          <cell r="M503">
            <v>4.3</v>
          </cell>
          <cell r="N503">
            <v>10.8</v>
          </cell>
          <cell r="O503">
            <v>1.1000000000000001</v>
          </cell>
          <cell r="P503">
            <v>12.9</v>
          </cell>
          <cell r="Q503">
            <v>1.2</v>
          </cell>
          <cell r="R503">
            <v>20.5</v>
          </cell>
          <cell r="S503">
            <v>3.1</v>
          </cell>
          <cell r="AK503">
            <v>5.2370601888352816E-3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43717</v>
          </cell>
          <cell r="I504">
            <v>788</v>
          </cell>
          <cell r="J504" t="str">
            <v>lv</v>
          </cell>
          <cell r="K504">
            <v>30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17</v>
          </cell>
          <cell r="Q504">
            <v>1</v>
          </cell>
          <cell r="R504">
            <v>15</v>
          </cell>
          <cell r="S504">
            <v>3</v>
          </cell>
          <cell r="AK504">
            <v>4.9566075857046086E-6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43717</v>
          </cell>
          <cell r="I505">
            <v>1322</v>
          </cell>
          <cell r="J505" t="str">
            <v>rv</v>
          </cell>
          <cell r="K505">
            <v>26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2</v>
          </cell>
          <cell r="R505">
            <v>13</v>
          </cell>
          <cell r="S505">
            <v>3</v>
          </cell>
          <cell r="AK505">
            <v>0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43716</v>
          </cell>
          <cell r="I506">
            <v>454</v>
          </cell>
          <cell r="J506" t="str">
            <v>rv</v>
          </cell>
          <cell r="K506">
            <v>27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5</v>
          </cell>
          <cell r="AK506">
            <v>0</v>
          </cell>
        </row>
        <row r="507">
          <cell r="C507" t="str">
            <v>USC Dornsife/LA Times</v>
          </cell>
          <cell r="E507" t="str">
            <v>US</v>
          </cell>
          <cell r="F507" t="str">
            <v>B/C</v>
          </cell>
          <cell r="H507">
            <v>43716</v>
          </cell>
          <cell r="I507">
            <v>2462</v>
          </cell>
          <cell r="J507" t="str">
            <v>lv</v>
          </cell>
          <cell r="K507">
            <v>28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13</v>
          </cell>
          <cell r="Q507">
            <v>0</v>
          </cell>
          <cell r="R507">
            <v>11</v>
          </cell>
          <cell r="S507">
            <v>2</v>
          </cell>
          <cell r="AK507">
            <v>0.16210901432749406</v>
          </cell>
        </row>
        <row r="508">
          <cell r="C508" t="str">
            <v>YouGov</v>
          </cell>
          <cell r="E508" t="str">
            <v>Texas</v>
          </cell>
          <cell r="F508" t="str">
            <v>B-</v>
          </cell>
          <cell r="H508">
            <v>43716</v>
          </cell>
          <cell r="I508">
            <v>552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4</v>
          </cell>
          <cell r="O508">
            <v>1</v>
          </cell>
          <cell r="P508">
            <v>12</v>
          </cell>
          <cell r="Q508">
            <v>0</v>
          </cell>
          <cell r="R508">
            <v>18</v>
          </cell>
          <cell r="S508">
            <v>3</v>
          </cell>
          <cell r="AK508">
            <v>0.34581827982294383</v>
          </cell>
        </row>
        <row r="509">
          <cell r="C509" t="str">
            <v>Morning Consult</v>
          </cell>
          <cell r="E509" t="str">
            <v>US</v>
          </cell>
          <cell r="F509" t="str">
            <v>B/C</v>
          </cell>
          <cell r="H509">
            <v>43716</v>
          </cell>
          <cell r="I509">
            <v>17824</v>
          </cell>
          <cell r="J509" t="str">
            <v>lv</v>
          </cell>
          <cell r="K509">
            <v>33</v>
          </cell>
          <cell r="L509">
            <v>0</v>
          </cell>
          <cell r="M509">
            <v>3</v>
          </cell>
          <cell r="N509">
            <v>5</v>
          </cell>
          <cell r="O509">
            <v>1</v>
          </cell>
          <cell r="P509">
            <v>21</v>
          </cell>
          <cell r="Q509">
            <v>1</v>
          </cell>
          <cell r="R509">
            <v>16</v>
          </cell>
          <cell r="S509">
            <v>3</v>
          </cell>
          <cell r="AK509">
            <v>3.5065140569610822E-4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43716</v>
          </cell>
          <cell r="I510">
            <v>1350</v>
          </cell>
          <cell r="J510" t="str">
            <v>rv</v>
          </cell>
          <cell r="K510">
            <v>27</v>
          </cell>
          <cell r="L510">
            <v>0</v>
          </cell>
          <cell r="M510">
            <v>3</v>
          </cell>
          <cell r="N510">
            <v>5</v>
          </cell>
          <cell r="O510">
            <v>1</v>
          </cell>
          <cell r="P510">
            <v>17</v>
          </cell>
          <cell r="Q510">
            <v>1</v>
          </cell>
          <cell r="R510">
            <v>13</v>
          </cell>
          <cell r="S510">
            <v>3</v>
          </cell>
          <cell r="AK510">
            <v>4.7903062115974431E-6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43715</v>
          </cell>
          <cell r="I511">
            <v>1350</v>
          </cell>
          <cell r="J511" t="str">
            <v>rv</v>
          </cell>
          <cell r="K511">
            <v>26</v>
          </cell>
          <cell r="L511">
            <v>0</v>
          </cell>
          <cell r="M511">
            <v>2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13</v>
          </cell>
          <cell r="S511">
            <v>2</v>
          </cell>
          <cell r="AK511">
            <v>4.5985952716701418E-6</v>
          </cell>
        </row>
        <row r="512">
          <cell r="C512" t="str">
            <v>Benenson Strategy Group</v>
          </cell>
          <cell r="E512" t="str">
            <v>US</v>
          </cell>
          <cell r="F512" t="str">
            <v>B/C</v>
          </cell>
          <cell r="H512">
            <v>43714</v>
          </cell>
          <cell r="I512">
            <v>762</v>
          </cell>
          <cell r="J512" t="str">
            <v>lv</v>
          </cell>
          <cell r="K512">
            <v>28</v>
          </cell>
          <cell r="L512">
            <v>0</v>
          </cell>
          <cell r="M512">
            <v>3</v>
          </cell>
          <cell r="N512">
            <v>8</v>
          </cell>
          <cell r="O512">
            <v>0</v>
          </cell>
          <cell r="P512">
            <v>21</v>
          </cell>
          <cell r="Q512">
            <v>0</v>
          </cell>
          <cell r="R512">
            <v>14</v>
          </cell>
          <cell r="S512">
            <v>2</v>
          </cell>
          <cell r="AK512">
            <v>2.7737938177671038</v>
          </cell>
        </row>
        <row r="513">
          <cell r="C513" t="str">
            <v>YouGov</v>
          </cell>
          <cell r="E513" t="str">
            <v>US</v>
          </cell>
          <cell r="F513" t="str">
            <v>B-</v>
          </cell>
          <cell r="H513">
            <v>43714</v>
          </cell>
          <cell r="I513">
            <v>1002</v>
          </cell>
          <cell r="J513" t="str">
            <v>lv</v>
          </cell>
          <cell r="K513">
            <v>27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0</v>
          </cell>
          <cell r="R513">
            <v>24</v>
          </cell>
          <cell r="S513">
            <v>2</v>
          </cell>
          <cell r="AK513">
            <v>2.0421463928162211E-4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43714</v>
          </cell>
          <cell r="I514">
            <v>1002</v>
          </cell>
          <cell r="J514" t="str">
            <v>lv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36</v>
          </cell>
          <cell r="Q514">
            <v>0</v>
          </cell>
          <cell r="R514">
            <v>55</v>
          </cell>
          <cell r="S514">
            <v>0</v>
          </cell>
          <cell r="AK514">
            <v>0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43714</v>
          </cell>
          <cell r="I515">
            <v>1002</v>
          </cell>
          <cell r="J515" t="str">
            <v>lv</v>
          </cell>
          <cell r="K515">
            <v>43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49</v>
          </cell>
          <cell r="S515">
            <v>0</v>
          </cell>
          <cell r="AK515">
            <v>0</v>
          </cell>
        </row>
        <row r="516">
          <cell r="C516" t="str">
            <v>YouGov</v>
          </cell>
          <cell r="E516" t="str">
            <v>US</v>
          </cell>
          <cell r="F516" t="str">
            <v>B-</v>
          </cell>
          <cell r="H516">
            <v>43714</v>
          </cell>
          <cell r="I516">
            <v>1002</v>
          </cell>
          <cell r="J516" t="str">
            <v>lv</v>
          </cell>
          <cell r="K516">
            <v>51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40</v>
          </cell>
          <cell r="Q516">
            <v>0</v>
          </cell>
          <cell r="R516">
            <v>0</v>
          </cell>
          <cell r="S516">
            <v>0</v>
          </cell>
          <cell r="AK516">
            <v>0</v>
          </cell>
        </row>
        <row r="517">
          <cell r="C517" t="str">
            <v>Univision/University of Houston/Latino Decisions/North Star Opinion Research</v>
          </cell>
          <cell r="E517" t="str">
            <v>Texas</v>
          </cell>
          <cell r="F517">
            <v>0</v>
          </cell>
          <cell r="H517">
            <v>43714</v>
          </cell>
          <cell r="I517">
            <v>552</v>
          </cell>
          <cell r="J517" t="str">
            <v>lv</v>
          </cell>
          <cell r="K517">
            <v>20</v>
          </cell>
          <cell r="L517">
            <v>0</v>
          </cell>
          <cell r="M517">
            <v>3</v>
          </cell>
          <cell r="N517">
            <v>1</v>
          </cell>
          <cell r="O517">
            <v>0</v>
          </cell>
          <cell r="P517">
            <v>13</v>
          </cell>
          <cell r="Q517">
            <v>1</v>
          </cell>
          <cell r="R517">
            <v>12</v>
          </cell>
          <cell r="S517">
            <v>1</v>
          </cell>
          <cell r="AK517">
            <v>1.8122564801260121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43714</v>
          </cell>
          <cell r="I518">
            <v>1891</v>
          </cell>
          <cell r="J518" t="str">
            <v>lv</v>
          </cell>
          <cell r="K518">
            <v>33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15</v>
          </cell>
          <cell r="Q518">
            <v>1</v>
          </cell>
          <cell r="R518">
            <v>15</v>
          </cell>
          <cell r="S518">
            <v>2</v>
          </cell>
          <cell r="AK518">
            <v>4.2115386483669066E-6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43714</v>
          </cell>
          <cell r="I519">
            <v>3137</v>
          </cell>
          <cell r="J519" t="str">
            <v>rv</v>
          </cell>
          <cell r="K519">
            <v>28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1</v>
          </cell>
          <cell r="R519">
            <v>13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43714</v>
          </cell>
          <cell r="I520">
            <v>829</v>
          </cell>
          <cell r="J520" t="str">
            <v>lv</v>
          </cell>
          <cell r="K520">
            <v>33</v>
          </cell>
          <cell r="L520">
            <v>0</v>
          </cell>
          <cell r="M520">
            <v>2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14</v>
          </cell>
          <cell r="S520">
            <v>3</v>
          </cell>
          <cell r="AK520">
            <v>0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43714</v>
          </cell>
          <cell r="I521">
            <v>1352</v>
          </cell>
          <cell r="J521" t="str">
            <v>rv</v>
          </cell>
          <cell r="K521">
            <v>29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0</v>
          </cell>
        </row>
        <row r="522">
          <cell r="C522" t="str">
            <v>Ragnar Research Partners</v>
          </cell>
          <cell r="E522" t="str">
            <v>Texas</v>
          </cell>
          <cell r="F522">
            <v>0</v>
          </cell>
          <cell r="H522">
            <v>43713</v>
          </cell>
          <cell r="I522">
            <v>600</v>
          </cell>
          <cell r="J522" t="str">
            <v>lv</v>
          </cell>
          <cell r="K522">
            <v>23</v>
          </cell>
          <cell r="L522">
            <v>0</v>
          </cell>
          <cell r="M522">
            <v>1</v>
          </cell>
          <cell r="N522">
            <v>6</v>
          </cell>
          <cell r="O522">
            <v>0</v>
          </cell>
          <cell r="P522">
            <v>12</v>
          </cell>
          <cell r="Q522">
            <v>0</v>
          </cell>
          <cell r="R522">
            <v>15</v>
          </cell>
          <cell r="S522">
            <v>0</v>
          </cell>
          <cell r="AK522">
            <v>1.5963704563299441</v>
          </cell>
        </row>
        <row r="523">
          <cell r="C523" t="str">
            <v>ABC News/Washington Post</v>
          </cell>
          <cell r="E523" t="str">
            <v>US</v>
          </cell>
          <cell r="F523" t="str">
            <v>A+</v>
          </cell>
          <cell r="H523">
            <v>43713</v>
          </cell>
          <cell r="I523">
            <v>437</v>
          </cell>
          <cell r="J523" t="str">
            <v>a</v>
          </cell>
          <cell r="K523">
            <v>27</v>
          </cell>
          <cell r="L523">
            <v>0</v>
          </cell>
          <cell r="M523">
            <v>1</v>
          </cell>
          <cell r="N523">
            <v>4</v>
          </cell>
          <cell r="O523">
            <v>1</v>
          </cell>
          <cell r="P523">
            <v>19</v>
          </cell>
          <cell r="Q523">
            <v>0</v>
          </cell>
          <cell r="R523">
            <v>17</v>
          </cell>
          <cell r="S523">
            <v>3</v>
          </cell>
          <cell r="AK523">
            <v>0</v>
          </cell>
        </row>
        <row r="524">
          <cell r="C524" t="str">
            <v>ABC News/Washington Post</v>
          </cell>
          <cell r="E524" t="str">
            <v>US</v>
          </cell>
          <cell r="F524" t="str">
            <v>A+</v>
          </cell>
          <cell r="H524">
            <v>43713</v>
          </cell>
          <cell r="I524">
            <v>391</v>
          </cell>
          <cell r="J524" t="str">
            <v>rv</v>
          </cell>
          <cell r="K524">
            <v>29</v>
          </cell>
          <cell r="L524">
            <v>0</v>
          </cell>
          <cell r="M524">
            <v>1</v>
          </cell>
          <cell r="N524">
            <v>4</v>
          </cell>
          <cell r="O524">
            <v>2</v>
          </cell>
          <cell r="P524">
            <v>19</v>
          </cell>
          <cell r="Q524">
            <v>1</v>
          </cell>
          <cell r="R524">
            <v>18</v>
          </cell>
          <cell r="S524">
            <v>3</v>
          </cell>
          <cell r="AK524">
            <v>2.7142227189949727E-2</v>
          </cell>
        </row>
        <row r="525">
          <cell r="C525" t="str">
            <v>Suffolk University</v>
          </cell>
          <cell r="E525" t="str">
            <v>Massachusetts</v>
          </cell>
          <cell r="F525" t="str">
            <v>A-</v>
          </cell>
          <cell r="H525">
            <v>43713</v>
          </cell>
          <cell r="I525">
            <v>500</v>
          </cell>
          <cell r="J525" t="str">
            <v>lv</v>
          </cell>
          <cell r="K525">
            <v>25.8</v>
          </cell>
          <cell r="L525">
            <v>0</v>
          </cell>
          <cell r="M525">
            <v>1.4</v>
          </cell>
          <cell r="N525">
            <v>5</v>
          </cell>
          <cell r="O525">
            <v>0</v>
          </cell>
          <cell r="P525">
            <v>8.4</v>
          </cell>
          <cell r="Q525">
            <v>0</v>
          </cell>
          <cell r="R525">
            <v>23.6</v>
          </cell>
          <cell r="S525">
            <v>0.6</v>
          </cell>
          <cell r="AK525">
            <v>4.965016505756644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43713</v>
          </cell>
          <cell r="I526">
            <v>846</v>
          </cell>
          <cell r="J526" t="str">
            <v>lv</v>
          </cell>
          <cell r="K526">
            <v>33</v>
          </cell>
          <cell r="L526">
            <v>0</v>
          </cell>
          <cell r="M526">
            <v>1</v>
          </cell>
          <cell r="N526">
            <v>4</v>
          </cell>
          <cell r="O526">
            <v>1</v>
          </cell>
          <cell r="P526">
            <v>15</v>
          </cell>
          <cell r="Q526">
            <v>1</v>
          </cell>
          <cell r="R526">
            <v>15</v>
          </cell>
          <cell r="S526">
            <v>3</v>
          </cell>
          <cell r="AK526">
            <v>3.7550196413624391E-6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43713</v>
          </cell>
          <cell r="I527">
            <v>1372</v>
          </cell>
          <cell r="J527" t="str">
            <v>rv</v>
          </cell>
          <cell r="K527">
            <v>30</v>
          </cell>
          <cell r="L527">
            <v>0</v>
          </cell>
          <cell r="M527">
            <v>1</v>
          </cell>
          <cell r="N527">
            <v>4</v>
          </cell>
          <cell r="O527">
            <v>1</v>
          </cell>
          <cell r="P527">
            <v>16</v>
          </cell>
          <cell r="Q527">
            <v>1</v>
          </cell>
          <cell r="R527">
            <v>13</v>
          </cell>
          <cell r="S527">
            <v>2</v>
          </cell>
          <cell r="AK527">
            <v>0</v>
          </cell>
        </row>
        <row r="528">
          <cell r="C528" t="str">
            <v>TargetPoint/GQR Research</v>
          </cell>
          <cell r="E528" t="str">
            <v>US</v>
          </cell>
          <cell r="F528">
            <v>0</v>
          </cell>
          <cell r="H528">
            <v>43712</v>
          </cell>
          <cell r="I528">
            <v>600</v>
          </cell>
          <cell r="J528" t="str">
            <v>lv</v>
          </cell>
          <cell r="K528">
            <v>26</v>
          </cell>
          <cell r="L528">
            <v>0</v>
          </cell>
          <cell r="M528">
            <v>1</v>
          </cell>
          <cell r="N528">
            <v>5</v>
          </cell>
          <cell r="O528">
            <v>2</v>
          </cell>
          <cell r="P528">
            <v>15</v>
          </cell>
          <cell r="Q528">
            <v>0</v>
          </cell>
          <cell r="R528">
            <v>23</v>
          </cell>
          <cell r="S528">
            <v>0</v>
          </cell>
          <cell r="AK528">
            <v>1.6857410047902208</v>
          </cell>
        </row>
        <row r="529">
          <cell r="C529" t="str">
            <v>YouGov</v>
          </cell>
          <cell r="E529" t="str">
            <v>South Carolina</v>
          </cell>
          <cell r="F529" t="str">
            <v>B-</v>
          </cell>
          <cell r="H529">
            <v>43712</v>
          </cell>
          <cell r="I529">
            <v>785</v>
          </cell>
          <cell r="J529" t="str">
            <v>lv</v>
          </cell>
          <cell r="K529">
            <v>43</v>
          </cell>
          <cell r="L529">
            <v>0</v>
          </cell>
          <cell r="M529">
            <v>2</v>
          </cell>
          <cell r="N529">
            <v>4</v>
          </cell>
          <cell r="O529">
            <v>1</v>
          </cell>
          <cell r="P529">
            <v>18</v>
          </cell>
          <cell r="Q529">
            <v>1</v>
          </cell>
          <cell r="R529">
            <v>14</v>
          </cell>
          <cell r="S529">
            <v>1</v>
          </cell>
          <cell r="AK529">
            <v>2.5363180578547046E-2</v>
          </cell>
        </row>
        <row r="530">
          <cell r="C530" t="str">
            <v>YouGov</v>
          </cell>
          <cell r="E530" t="str">
            <v>Nevada</v>
          </cell>
          <cell r="F530" t="str">
            <v>B-</v>
          </cell>
          <cell r="H530">
            <v>43712</v>
          </cell>
          <cell r="I530">
            <v>563</v>
          </cell>
          <cell r="J530" t="str">
            <v>lv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0</v>
          </cell>
          <cell r="P530">
            <v>29</v>
          </cell>
          <cell r="Q530">
            <v>2</v>
          </cell>
          <cell r="R530">
            <v>18</v>
          </cell>
          <cell r="S530">
            <v>1</v>
          </cell>
          <cell r="AK530">
            <v>0.34385966734250589</v>
          </cell>
        </row>
        <row r="531">
          <cell r="C531" t="str">
            <v>YouGov</v>
          </cell>
          <cell r="E531" t="str">
            <v>Iowa</v>
          </cell>
          <cell r="F531" t="str">
            <v>B-</v>
          </cell>
          <cell r="H531">
            <v>43712</v>
          </cell>
          <cell r="I531">
            <v>682</v>
          </cell>
          <cell r="J531" t="str">
            <v>lv</v>
          </cell>
          <cell r="K531">
            <v>29</v>
          </cell>
          <cell r="L531">
            <v>0</v>
          </cell>
          <cell r="M531">
            <v>2</v>
          </cell>
          <cell r="N531">
            <v>7</v>
          </cell>
          <cell r="O531">
            <v>2</v>
          </cell>
          <cell r="P531">
            <v>26</v>
          </cell>
          <cell r="Q531">
            <v>2</v>
          </cell>
          <cell r="R531">
            <v>17</v>
          </cell>
          <cell r="S531">
            <v>1</v>
          </cell>
          <cell r="AK531">
            <v>2.3884701266779686E-2</v>
          </cell>
        </row>
        <row r="532">
          <cell r="C532" t="str">
            <v>YouGov</v>
          </cell>
          <cell r="E532" t="str">
            <v>New Hampshire</v>
          </cell>
          <cell r="F532" t="str">
            <v>B-</v>
          </cell>
          <cell r="H532">
            <v>43712</v>
          </cell>
          <cell r="I532">
            <v>492</v>
          </cell>
          <cell r="J532" t="str">
            <v>lv</v>
          </cell>
          <cell r="K532">
            <v>26</v>
          </cell>
          <cell r="L532">
            <v>0</v>
          </cell>
          <cell r="M532">
            <v>2</v>
          </cell>
          <cell r="N532">
            <v>8</v>
          </cell>
          <cell r="O532">
            <v>1</v>
          </cell>
          <cell r="P532">
            <v>25</v>
          </cell>
          <cell r="Q532">
            <v>1</v>
          </cell>
          <cell r="R532">
            <v>27</v>
          </cell>
          <cell r="S532">
            <v>1</v>
          </cell>
          <cell r="AK532">
            <v>2.0776038549575278E-2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43712</v>
          </cell>
          <cell r="I533">
            <v>842</v>
          </cell>
          <cell r="J533" t="str">
            <v>lv</v>
          </cell>
          <cell r="K533">
            <v>33</v>
          </cell>
          <cell r="L533">
            <v>0</v>
          </cell>
          <cell r="M533">
            <v>2</v>
          </cell>
          <cell r="N533">
            <v>6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2</v>
          </cell>
          <cell r="AK533">
            <v>3.4865098842148082E-6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43712</v>
          </cell>
          <cell r="I534">
            <v>1347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16</v>
          </cell>
          <cell r="Q534">
            <v>1</v>
          </cell>
          <cell r="R534">
            <v>12</v>
          </cell>
          <cell r="S534">
            <v>2</v>
          </cell>
          <cell r="AK534">
            <v>0</v>
          </cell>
        </row>
        <row r="535">
          <cell r="C535" t="str">
            <v>Swayable</v>
          </cell>
          <cell r="E535" t="str">
            <v>US</v>
          </cell>
          <cell r="F535">
            <v>0</v>
          </cell>
          <cell r="H535">
            <v>43700</v>
          </cell>
          <cell r="I535">
            <v>1849</v>
          </cell>
          <cell r="J535" t="str">
            <v>lv</v>
          </cell>
          <cell r="K535">
            <v>32.799999999999997</v>
          </cell>
          <cell r="L535">
            <v>0</v>
          </cell>
          <cell r="M535">
            <v>2.2000000000000002</v>
          </cell>
          <cell r="N535">
            <v>3.2</v>
          </cell>
          <cell r="O535">
            <v>1.4</v>
          </cell>
          <cell r="P535">
            <v>17.899999999999999</v>
          </cell>
          <cell r="Q535">
            <v>1.9</v>
          </cell>
          <cell r="R535">
            <v>15.6</v>
          </cell>
          <cell r="S535">
            <v>1.1000000000000001</v>
          </cell>
          <cell r="AK535">
            <v>1.9870827769486515E-3</v>
          </cell>
        </row>
        <row r="536">
          <cell r="C536" t="str">
            <v>Swayable</v>
          </cell>
          <cell r="E536" t="str">
            <v>US</v>
          </cell>
          <cell r="F536">
            <v>0</v>
          </cell>
          <cell r="H536">
            <v>43700</v>
          </cell>
          <cell r="I536">
            <v>3790</v>
          </cell>
          <cell r="J536" t="str">
            <v>a</v>
          </cell>
          <cell r="K536">
            <v>28.1</v>
          </cell>
          <cell r="L536">
            <v>0</v>
          </cell>
          <cell r="M536">
            <v>2</v>
          </cell>
          <cell r="N536">
            <v>3.1</v>
          </cell>
          <cell r="O536">
            <v>1.2</v>
          </cell>
          <cell r="P536">
            <v>21</v>
          </cell>
          <cell r="Q536">
            <v>1.3</v>
          </cell>
          <cell r="R536">
            <v>13.1</v>
          </cell>
          <cell r="S536">
            <v>3.3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43711</v>
          </cell>
          <cell r="I537">
            <v>518</v>
          </cell>
          <cell r="J537" t="str">
            <v>lv</v>
          </cell>
          <cell r="K537">
            <v>26</v>
          </cell>
          <cell r="L537">
            <v>0</v>
          </cell>
          <cell r="M537">
            <v>1</v>
          </cell>
          <cell r="N537">
            <v>6</v>
          </cell>
          <cell r="O537">
            <v>0</v>
          </cell>
          <cell r="P537">
            <v>14</v>
          </cell>
          <cell r="Q537">
            <v>0</v>
          </cell>
          <cell r="R537">
            <v>21</v>
          </cell>
          <cell r="S537">
            <v>3</v>
          </cell>
          <cell r="AK537">
            <v>9.9145361673154777E-5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43711</v>
          </cell>
          <cell r="I538">
            <v>808</v>
          </cell>
          <cell r="J538" t="str">
            <v>lv</v>
          </cell>
          <cell r="K538">
            <v>34</v>
          </cell>
          <cell r="L538">
            <v>0</v>
          </cell>
          <cell r="M538">
            <v>1</v>
          </cell>
          <cell r="N538">
            <v>6</v>
          </cell>
          <cell r="O538">
            <v>1</v>
          </cell>
          <cell r="P538">
            <v>16</v>
          </cell>
          <cell r="Q538">
            <v>2</v>
          </cell>
          <cell r="R538">
            <v>15</v>
          </cell>
          <cell r="S538">
            <v>2</v>
          </cell>
          <cell r="AK538">
            <v>3.1956399230855542E-6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43711</v>
          </cell>
          <cell r="I539">
            <v>1346</v>
          </cell>
          <cell r="J539" t="str">
            <v>rv</v>
          </cell>
          <cell r="K539">
            <v>28</v>
          </cell>
          <cell r="L539">
            <v>0</v>
          </cell>
          <cell r="M539">
            <v>1</v>
          </cell>
          <cell r="N539">
            <v>5</v>
          </cell>
          <cell r="O539">
            <v>1</v>
          </cell>
          <cell r="P539">
            <v>18</v>
          </cell>
          <cell r="Q539">
            <v>1</v>
          </cell>
          <cell r="R539">
            <v>11</v>
          </cell>
          <cell r="S539">
            <v>2</v>
          </cell>
          <cell r="AK539">
            <v>0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43710</v>
          </cell>
          <cell r="I540">
            <v>1350</v>
          </cell>
          <cell r="J540" t="str">
            <v>rv</v>
          </cell>
          <cell r="K540">
            <v>27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18</v>
          </cell>
          <cell r="Q540">
            <v>2</v>
          </cell>
          <cell r="R540">
            <v>12</v>
          </cell>
          <cell r="S540">
            <v>1</v>
          </cell>
          <cell r="AK540">
            <v>3.3160669797499698E-6</v>
          </cell>
        </row>
        <row r="541">
          <cell r="C541" t="str">
            <v>Morning Consult</v>
          </cell>
          <cell r="E541" t="str">
            <v>US</v>
          </cell>
          <cell r="F541" t="str">
            <v>B/C</v>
          </cell>
          <cell r="H541">
            <v>43709</v>
          </cell>
          <cell r="I541">
            <v>16736</v>
          </cell>
          <cell r="J541" t="str">
            <v>lv</v>
          </cell>
          <cell r="K541">
            <v>32</v>
          </cell>
          <cell r="L541">
            <v>0</v>
          </cell>
          <cell r="M541">
            <v>3</v>
          </cell>
          <cell r="N541">
            <v>5</v>
          </cell>
          <cell r="O541">
            <v>1</v>
          </cell>
          <cell r="P541">
            <v>20</v>
          </cell>
          <cell r="Q541">
            <v>1</v>
          </cell>
          <cell r="R541">
            <v>16</v>
          </cell>
          <cell r="S541">
            <v>3</v>
          </cell>
          <cell r="AK541">
            <v>2.9867514455613354E-4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43709</v>
          </cell>
          <cell r="I542">
            <v>1350</v>
          </cell>
          <cell r="J542" t="str">
            <v>rv</v>
          </cell>
          <cell r="K542">
            <v>29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18</v>
          </cell>
          <cell r="Q542">
            <v>2</v>
          </cell>
          <cell r="R542">
            <v>12</v>
          </cell>
          <cell r="S542">
            <v>1</v>
          </cell>
          <cell r="AK542">
            <v>3.0040006858116306E-6</v>
          </cell>
        </row>
        <row r="543">
          <cell r="C543" t="str">
            <v>Capitol Weekly</v>
          </cell>
          <cell r="E543" t="str">
            <v>California</v>
          </cell>
          <cell r="F543">
            <v>0</v>
          </cell>
          <cell r="H543">
            <v>43708</v>
          </cell>
          <cell r="I543">
            <v>728</v>
          </cell>
          <cell r="J543" t="str">
            <v>lv</v>
          </cell>
          <cell r="K543">
            <v>26.5</v>
          </cell>
          <cell r="L543">
            <v>0</v>
          </cell>
          <cell r="M543">
            <v>1.4</v>
          </cell>
          <cell r="N543">
            <v>8.6999999999999993</v>
          </cell>
          <cell r="O543">
            <v>1.1000000000000001</v>
          </cell>
          <cell r="P543">
            <v>13.6</v>
          </cell>
          <cell r="Q543">
            <v>0.8</v>
          </cell>
          <cell r="R543">
            <v>23.2</v>
          </cell>
          <cell r="S543">
            <v>2.9</v>
          </cell>
          <cell r="AK543">
            <v>5.2987282725146341E-3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43708</v>
          </cell>
          <cell r="I544">
            <v>1350</v>
          </cell>
          <cell r="J544" t="str">
            <v>rv</v>
          </cell>
          <cell r="K544">
            <v>29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15</v>
          </cell>
          <cell r="Q544">
            <v>1</v>
          </cell>
          <cell r="R544">
            <v>12</v>
          </cell>
          <cell r="S544">
            <v>1</v>
          </cell>
          <cell r="AK544">
            <v>2.8978118214793876E-6</v>
          </cell>
        </row>
        <row r="545">
          <cell r="C545" t="str">
            <v>IBD/TIPP</v>
          </cell>
          <cell r="E545" t="str">
            <v>US</v>
          </cell>
          <cell r="F545" t="str">
            <v>A/B</v>
          </cell>
          <cell r="H545">
            <v>43707</v>
          </cell>
          <cell r="I545">
            <v>360</v>
          </cell>
          <cell r="J545" t="str">
            <v>rv</v>
          </cell>
          <cell r="K545">
            <v>28</v>
          </cell>
          <cell r="L545">
            <v>0</v>
          </cell>
          <cell r="M545">
            <v>4</v>
          </cell>
          <cell r="N545">
            <v>5</v>
          </cell>
          <cell r="O545">
            <v>1</v>
          </cell>
          <cell r="P545">
            <v>12</v>
          </cell>
          <cell r="Q545">
            <v>0</v>
          </cell>
          <cell r="R545">
            <v>24</v>
          </cell>
          <cell r="S545">
            <v>1</v>
          </cell>
          <cell r="AK545">
            <v>1.5125137037715175E-2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43707</v>
          </cell>
          <cell r="I546">
            <v>816</v>
          </cell>
          <cell r="J546" t="str">
            <v>lv</v>
          </cell>
          <cell r="K546">
            <v>36</v>
          </cell>
          <cell r="L546">
            <v>0</v>
          </cell>
          <cell r="M546">
            <v>3</v>
          </cell>
          <cell r="N546">
            <v>4</v>
          </cell>
          <cell r="O546">
            <v>1</v>
          </cell>
          <cell r="P546">
            <v>13</v>
          </cell>
          <cell r="Q546">
            <v>0</v>
          </cell>
          <cell r="R546">
            <v>13</v>
          </cell>
          <cell r="S546">
            <v>1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43707</v>
          </cell>
          <cell r="I547">
            <v>1331</v>
          </cell>
          <cell r="J547" t="str">
            <v>rv</v>
          </cell>
          <cell r="K547">
            <v>31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14</v>
          </cell>
          <cell r="Q547">
            <v>1</v>
          </cell>
          <cell r="R547">
            <v>11</v>
          </cell>
          <cell r="S547">
            <v>2</v>
          </cell>
          <cell r="AK547">
            <v>0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43707</v>
          </cell>
          <cell r="I548">
            <v>1870</v>
          </cell>
          <cell r="J548" t="str">
            <v>lv</v>
          </cell>
          <cell r="K548">
            <v>36</v>
          </cell>
          <cell r="L548">
            <v>0</v>
          </cell>
          <cell r="M548">
            <v>3</v>
          </cell>
          <cell r="N548">
            <v>4</v>
          </cell>
          <cell r="O548">
            <v>1</v>
          </cell>
          <cell r="P548">
            <v>13</v>
          </cell>
          <cell r="Q548">
            <v>1</v>
          </cell>
          <cell r="R548">
            <v>14</v>
          </cell>
          <cell r="S548">
            <v>2</v>
          </cell>
          <cell r="AK548">
            <v>2.6702928100467109E-6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43707</v>
          </cell>
          <cell r="I549">
            <v>3114</v>
          </cell>
          <cell r="J549" t="str">
            <v>rv</v>
          </cell>
          <cell r="K549">
            <v>31</v>
          </cell>
          <cell r="L549">
            <v>0</v>
          </cell>
          <cell r="M549">
            <v>3</v>
          </cell>
          <cell r="N549">
            <v>3</v>
          </cell>
          <cell r="O549">
            <v>1</v>
          </cell>
          <cell r="P549">
            <v>15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Claster Consulting</v>
          </cell>
          <cell r="E550" t="str">
            <v>US</v>
          </cell>
          <cell r="F550">
            <v>0</v>
          </cell>
          <cell r="H550">
            <v>43706</v>
          </cell>
          <cell r="I550">
            <v>752</v>
          </cell>
          <cell r="J550" t="str">
            <v>lv</v>
          </cell>
          <cell r="K550">
            <v>22</v>
          </cell>
          <cell r="L550">
            <v>0</v>
          </cell>
          <cell r="M550">
            <v>3</v>
          </cell>
          <cell r="N550">
            <v>3</v>
          </cell>
          <cell r="O550">
            <v>2</v>
          </cell>
          <cell r="P550">
            <v>19</v>
          </cell>
          <cell r="Q550">
            <v>0</v>
          </cell>
          <cell r="R550">
            <v>14</v>
          </cell>
          <cell r="S550">
            <v>2</v>
          </cell>
          <cell r="AK550">
            <v>1.9644262973124074</v>
          </cell>
        </row>
        <row r="551">
          <cell r="C551" t="str">
            <v>Marquette University Law School</v>
          </cell>
          <cell r="E551" t="str">
            <v>Wisconsin</v>
          </cell>
          <cell r="F551" t="str">
            <v>A/B</v>
          </cell>
          <cell r="H551">
            <v>43706</v>
          </cell>
          <cell r="I551">
            <v>444</v>
          </cell>
          <cell r="J551" t="str">
            <v>rv</v>
          </cell>
          <cell r="K551">
            <v>28</v>
          </cell>
          <cell r="L551">
            <v>0</v>
          </cell>
          <cell r="M551">
            <v>1</v>
          </cell>
          <cell r="N551">
            <v>6</v>
          </cell>
          <cell r="O551">
            <v>1</v>
          </cell>
          <cell r="P551">
            <v>20</v>
          </cell>
          <cell r="Q551">
            <v>1</v>
          </cell>
          <cell r="R551">
            <v>17</v>
          </cell>
          <cell r="S551">
            <v>2</v>
          </cell>
          <cell r="AK551">
            <v>2.9247226588538535E-2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43706</v>
          </cell>
          <cell r="I552">
            <v>809</v>
          </cell>
          <cell r="J552" t="str">
            <v>lv</v>
          </cell>
          <cell r="K552">
            <v>37</v>
          </cell>
          <cell r="L552">
            <v>0</v>
          </cell>
          <cell r="M552">
            <v>3</v>
          </cell>
          <cell r="N552">
            <v>4</v>
          </cell>
          <cell r="O552">
            <v>1</v>
          </cell>
          <cell r="P552">
            <v>13</v>
          </cell>
          <cell r="Q552">
            <v>1</v>
          </cell>
          <cell r="R552">
            <v>13</v>
          </cell>
          <cell r="S552">
            <v>1</v>
          </cell>
          <cell r="AK552">
            <v>2.3571426417929667E-6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43706</v>
          </cell>
          <cell r="I553">
            <v>1330</v>
          </cell>
          <cell r="J553" t="str">
            <v>rv</v>
          </cell>
          <cell r="K553">
            <v>32</v>
          </cell>
          <cell r="L553">
            <v>0</v>
          </cell>
          <cell r="M553">
            <v>3</v>
          </cell>
          <cell r="N553">
            <v>3</v>
          </cell>
          <cell r="O553">
            <v>1</v>
          </cell>
          <cell r="P553">
            <v>14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43705</v>
          </cell>
          <cell r="I554">
            <v>985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16</v>
          </cell>
          <cell r="Q554">
            <v>1</v>
          </cell>
          <cell r="R554">
            <v>13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43705</v>
          </cell>
          <cell r="I555">
            <v>813</v>
          </cell>
          <cell r="J555" t="str">
            <v>lv</v>
          </cell>
          <cell r="K555">
            <v>38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13</v>
          </cell>
          <cell r="S555">
            <v>2</v>
          </cell>
          <cell r="AK555">
            <v>2.1532539198161129E-6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43705</v>
          </cell>
          <cell r="I556">
            <v>1331</v>
          </cell>
          <cell r="J556" t="str">
            <v>rv</v>
          </cell>
          <cell r="K556">
            <v>33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14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YouGov</v>
          </cell>
          <cell r="E557" t="str">
            <v>US</v>
          </cell>
          <cell r="F557" t="str">
            <v>B-</v>
          </cell>
          <cell r="H557">
            <v>43704</v>
          </cell>
          <cell r="I557">
            <v>570</v>
          </cell>
          <cell r="J557" t="str">
            <v>lv</v>
          </cell>
          <cell r="K557">
            <v>24</v>
          </cell>
          <cell r="L557">
            <v>0</v>
          </cell>
          <cell r="M557">
            <v>1</v>
          </cell>
          <cell r="N557">
            <v>5</v>
          </cell>
          <cell r="O557">
            <v>1</v>
          </cell>
          <cell r="P557">
            <v>14</v>
          </cell>
          <cell r="Q557">
            <v>1</v>
          </cell>
          <cell r="R557">
            <v>20</v>
          </cell>
          <cell r="S557">
            <v>2</v>
          </cell>
          <cell r="AK557">
            <v>8.9800687187830457E-5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43704</v>
          </cell>
          <cell r="I558">
            <v>775</v>
          </cell>
          <cell r="J558" t="str">
            <v>lv</v>
          </cell>
          <cell r="K558">
            <v>37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2</v>
          </cell>
          <cell r="R558">
            <v>13</v>
          </cell>
          <cell r="S558">
            <v>2</v>
          </cell>
          <cell r="AK558">
            <v>1.9858381619361602E-6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43704</v>
          </cell>
          <cell r="I559">
            <v>1318</v>
          </cell>
          <cell r="J559" t="str">
            <v>rv</v>
          </cell>
          <cell r="K559">
            <v>32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15</v>
          </cell>
          <cell r="Q559">
            <v>2</v>
          </cell>
          <cell r="R559">
            <v>10</v>
          </cell>
          <cell r="S559">
            <v>2</v>
          </cell>
          <cell r="AK559">
            <v>0</v>
          </cell>
        </row>
        <row r="560">
          <cell r="C560" t="str">
            <v>Change Research</v>
          </cell>
          <cell r="E560" t="str">
            <v>US</v>
          </cell>
          <cell r="F560" t="str">
            <v>C</v>
          </cell>
          <cell r="H560">
            <v>43703</v>
          </cell>
          <cell r="I560">
            <v>874</v>
          </cell>
          <cell r="J560" t="str">
            <v>lv</v>
          </cell>
          <cell r="K560">
            <v>19</v>
          </cell>
          <cell r="L560">
            <v>0</v>
          </cell>
          <cell r="M560">
            <v>3</v>
          </cell>
          <cell r="N560">
            <v>9</v>
          </cell>
          <cell r="O560">
            <v>1</v>
          </cell>
          <cell r="P560">
            <v>22</v>
          </cell>
          <cell r="Q560">
            <v>1</v>
          </cell>
          <cell r="R560">
            <v>29</v>
          </cell>
          <cell r="S560">
            <v>2</v>
          </cell>
          <cell r="AK560">
            <v>7.5147218168890417E-2</v>
          </cell>
        </row>
        <row r="561">
          <cell r="C561" t="str">
            <v>Quinnipiac University</v>
          </cell>
          <cell r="E561" t="str">
            <v>US</v>
          </cell>
          <cell r="F561" t="str">
            <v>B+</v>
          </cell>
          <cell r="H561">
            <v>43703</v>
          </cell>
          <cell r="I561">
            <v>648</v>
          </cell>
          <cell r="J561" t="str">
            <v>rv</v>
          </cell>
          <cell r="K561">
            <v>32</v>
          </cell>
          <cell r="L561">
            <v>0</v>
          </cell>
          <cell r="M561">
            <v>1</v>
          </cell>
          <cell r="N561">
            <v>5</v>
          </cell>
          <cell r="O561">
            <v>1</v>
          </cell>
          <cell r="P561">
            <v>15</v>
          </cell>
          <cell r="Q561">
            <v>0</v>
          </cell>
          <cell r="R561">
            <v>19</v>
          </cell>
          <cell r="S561">
            <v>3</v>
          </cell>
          <cell r="AK561">
            <v>3.8963250081966525E-3</v>
          </cell>
        </row>
        <row r="562">
          <cell r="C562" t="str">
            <v>Emerson College</v>
          </cell>
          <cell r="E562" t="str">
            <v>US</v>
          </cell>
          <cell r="F562" t="str">
            <v>B-</v>
          </cell>
          <cell r="H562">
            <v>43703</v>
          </cell>
          <cell r="I562">
            <v>627</v>
          </cell>
          <cell r="J562" t="str">
            <v>lv</v>
          </cell>
          <cell r="K562">
            <v>31.2</v>
          </cell>
          <cell r="L562">
            <v>0</v>
          </cell>
          <cell r="M562">
            <v>2.9</v>
          </cell>
          <cell r="N562">
            <v>3.1</v>
          </cell>
          <cell r="O562">
            <v>0.8</v>
          </cell>
          <cell r="P562">
            <v>24.3</v>
          </cell>
          <cell r="Q562">
            <v>0</v>
          </cell>
          <cell r="R562">
            <v>15.1</v>
          </cell>
          <cell r="S562">
            <v>4.4000000000000004</v>
          </cell>
          <cell r="AK562">
            <v>1.2864835726179535E-2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43703</v>
          </cell>
          <cell r="I563">
            <v>786</v>
          </cell>
          <cell r="J563" t="str">
            <v>lv</v>
          </cell>
          <cell r="K563">
            <v>36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14</v>
          </cell>
          <cell r="Q563">
            <v>1</v>
          </cell>
          <cell r="R563">
            <v>14</v>
          </cell>
          <cell r="S563">
            <v>2</v>
          </cell>
          <cell r="AK563">
            <v>1.8787895197675473E-6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43703</v>
          </cell>
          <cell r="I564">
            <v>1341</v>
          </cell>
          <cell r="J564" t="str">
            <v>rv</v>
          </cell>
          <cell r="K564">
            <v>31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10</v>
          </cell>
          <cell r="S564">
            <v>3</v>
          </cell>
          <cell r="AK564">
            <v>0</v>
          </cell>
        </row>
        <row r="565">
          <cell r="C565" t="str">
            <v>Climate Nexus</v>
          </cell>
          <cell r="E565" t="str">
            <v>Texas</v>
          </cell>
          <cell r="F565">
            <v>0</v>
          </cell>
          <cell r="H565">
            <v>43702</v>
          </cell>
          <cell r="I565">
            <v>639</v>
          </cell>
          <cell r="J565" t="str">
            <v>lv</v>
          </cell>
          <cell r="K565">
            <v>24</v>
          </cell>
          <cell r="L565">
            <v>0</v>
          </cell>
          <cell r="M565">
            <v>2</v>
          </cell>
          <cell r="N565">
            <v>3</v>
          </cell>
          <cell r="O565">
            <v>0</v>
          </cell>
          <cell r="P565">
            <v>12</v>
          </cell>
          <cell r="Q565">
            <v>1</v>
          </cell>
          <cell r="R565">
            <v>12</v>
          </cell>
          <cell r="S565">
            <v>1</v>
          </cell>
          <cell r="AK565">
            <v>1.7936876018844115</v>
          </cell>
        </row>
        <row r="566">
          <cell r="C566" t="str">
            <v>Texas Lyceum</v>
          </cell>
          <cell r="E566" t="str">
            <v>Texas</v>
          </cell>
          <cell r="F566">
            <v>0</v>
          </cell>
          <cell r="H566">
            <v>43702</v>
          </cell>
          <cell r="I566">
            <v>358</v>
          </cell>
          <cell r="J566" t="str">
            <v>lv</v>
          </cell>
          <cell r="K566">
            <v>24</v>
          </cell>
          <cell r="L566">
            <v>0</v>
          </cell>
          <cell r="M566">
            <v>2</v>
          </cell>
          <cell r="N566">
            <v>3</v>
          </cell>
          <cell r="O566">
            <v>3</v>
          </cell>
          <cell r="P566">
            <v>13</v>
          </cell>
          <cell r="Q566">
            <v>0</v>
          </cell>
          <cell r="R566">
            <v>15</v>
          </cell>
          <cell r="S566">
            <v>2</v>
          </cell>
          <cell r="AK566">
            <v>0.18007014305320529</v>
          </cell>
        </row>
        <row r="567">
          <cell r="C567" t="str">
            <v>Suffolk University</v>
          </cell>
          <cell r="E567" t="str">
            <v>US</v>
          </cell>
          <cell r="F567" t="str">
            <v>A-</v>
          </cell>
          <cell r="H567">
            <v>43702</v>
          </cell>
          <cell r="I567">
            <v>424</v>
          </cell>
          <cell r="J567" t="str">
            <v>lv</v>
          </cell>
          <cell r="K567">
            <v>32.31</v>
          </cell>
          <cell r="L567">
            <v>0</v>
          </cell>
          <cell r="M567">
            <v>1.65</v>
          </cell>
          <cell r="N567">
            <v>6.37</v>
          </cell>
          <cell r="O567">
            <v>0</v>
          </cell>
          <cell r="P567">
            <v>12.26</v>
          </cell>
          <cell r="Q567">
            <v>0.24</v>
          </cell>
          <cell r="R567">
            <v>13.68</v>
          </cell>
          <cell r="S567">
            <v>2.83</v>
          </cell>
          <cell r="AK567">
            <v>0.1573566104153386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43702</v>
          </cell>
          <cell r="I568">
            <v>17303</v>
          </cell>
          <cell r="J568" t="str">
            <v>lv</v>
          </cell>
          <cell r="K568">
            <v>33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2</v>
          </cell>
          <cell r="AK568">
            <v>2.6579737287441008E-4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43702</v>
          </cell>
          <cell r="I569">
            <v>1350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3</v>
          </cell>
          <cell r="O569">
            <v>1</v>
          </cell>
          <cell r="P569">
            <v>16</v>
          </cell>
          <cell r="Q569">
            <v>1</v>
          </cell>
          <cell r="R569">
            <v>12</v>
          </cell>
          <cell r="S569">
            <v>2</v>
          </cell>
          <cell r="AK569">
            <v>1.8366869674617403E-6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43701</v>
          </cell>
          <cell r="I570">
            <v>465</v>
          </cell>
          <cell r="J570" t="str">
            <v>rv</v>
          </cell>
          <cell r="K570">
            <v>30</v>
          </cell>
          <cell r="L570">
            <v>0</v>
          </cell>
          <cell r="M570">
            <v>2</v>
          </cell>
          <cell r="N570">
            <v>4</v>
          </cell>
          <cell r="O570">
            <v>1</v>
          </cell>
          <cell r="P570">
            <v>17</v>
          </cell>
          <cell r="Q570">
            <v>1</v>
          </cell>
          <cell r="R570">
            <v>14</v>
          </cell>
          <cell r="S570">
            <v>2</v>
          </cell>
          <cell r="AK570">
            <v>1.3822122478981617E-6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43701</v>
          </cell>
          <cell r="I571">
            <v>1350</v>
          </cell>
          <cell r="J571" t="str">
            <v>rv</v>
          </cell>
          <cell r="K571">
            <v>30</v>
          </cell>
          <cell r="L571">
            <v>0</v>
          </cell>
          <cell r="M571">
            <v>2</v>
          </cell>
          <cell r="N571">
            <v>3</v>
          </cell>
          <cell r="O571">
            <v>1</v>
          </cell>
          <cell r="P571">
            <v>16</v>
          </cell>
          <cell r="Q571">
            <v>1</v>
          </cell>
          <cell r="R571">
            <v>13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43700</v>
          </cell>
          <cell r="I572">
            <v>3132</v>
          </cell>
          <cell r="J572" t="str">
            <v>rv</v>
          </cell>
          <cell r="K572">
            <v>28</v>
          </cell>
          <cell r="L572">
            <v>0</v>
          </cell>
          <cell r="M572">
            <v>2</v>
          </cell>
          <cell r="N572">
            <v>3</v>
          </cell>
          <cell r="O572">
            <v>1</v>
          </cell>
          <cell r="P572">
            <v>17</v>
          </cell>
          <cell r="Q572">
            <v>1</v>
          </cell>
          <cell r="R572">
            <v>10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43700</v>
          </cell>
          <cell r="I573">
            <v>1343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18</v>
          </cell>
          <cell r="Q573">
            <v>1</v>
          </cell>
          <cell r="R573">
            <v>12</v>
          </cell>
          <cell r="S573">
            <v>2</v>
          </cell>
          <cell r="AK573">
            <v>1.7213377113759179E-6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43699</v>
          </cell>
          <cell r="I574">
            <v>1356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1.6747476503900619E-6</v>
          </cell>
        </row>
        <row r="575">
          <cell r="C575" t="str">
            <v>Echelon Insights</v>
          </cell>
          <cell r="E575" t="str">
            <v>US</v>
          </cell>
          <cell r="F575">
            <v>0</v>
          </cell>
          <cell r="H575">
            <v>43698</v>
          </cell>
          <cell r="I575">
            <v>479</v>
          </cell>
          <cell r="J575" t="str">
            <v>rv</v>
          </cell>
          <cell r="K575">
            <v>30</v>
          </cell>
          <cell r="L575">
            <v>0</v>
          </cell>
          <cell r="M575">
            <v>4</v>
          </cell>
          <cell r="N575">
            <v>3</v>
          </cell>
          <cell r="O575">
            <v>0</v>
          </cell>
          <cell r="P575">
            <v>19</v>
          </cell>
          <cell r="Q575">
            <v>0</v>
          </cell>
          <cell r="R575">
            <v>11</v>
          </cell>
          <cell r="S575">
            <v>1</v>
          </cell>
          <cell r="AK575">
            <v>6.6007506295439288E-4</v>
          </cell>
        </row>
        <row r="576">
          <cell r="C576" t="str">
            <v>Echelon Insights</v>
          </cell>
          <cell r="E576" t="str">
            <v>US</v>
          </cell>
          <cell r="F576">
            <v>0</v>
          </cell>
          <cell r="H576">
            <v>43698</v>
          </cell>
          <cell r="I576">
            <v>479</v>
          </cell>
          <cell r="J576" t="str">
            <v>rv</v>
          </cell>
          <cell r="K576">
            <v>55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AK576">
            <v>0</v>
          </cell>
        </row>
        <row r="577">
          <cell r="C577" t="str">
            <v>Echelon Insights</v>
          </cell>
          <cell r="E577" t="str">
            <v>US</v>
          </cell>
          <cell r="F577">
            <v>0</v>
          </cell>
          <cell r="H577">
            <v>43698</v>
          </cell>
          <cell r="I577">
            <v>479</v>
          </cell>
          <cell r="J577" t="str">
            <v>rv</v>
          </cell>
          <cell r="K577">
            <v>52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32</v>
          </cell>
          <cell r="S577">
            <v>0</v>
          </cell>
          <cell r="AK577">
            <v>0</v>
          </cell>
        </row>
        <row r="578">
          <cell r="C578" t="str">
            <v>Echelon Insights</v>
          </cell>
          <cell r="E578" t="str">
            <v>US</v>
          </cell>
          <cell r="F578">
            <v>0</v>
          </cell>
          <cell r="H578">
            <v>43698</v>
          </cell>
          <cell r="I578">
            <v>479</v>
          </cell>
          <cell r="J578" t="str">
            <v>rv</v>
          </cell>
          <cell r="K578">
            <v>55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35</v>
          </cell>
          <cell r="Q578">
            <v>0</v>
          </cell>
          <cell r="R578">
            <v>0</v>
          </cell>
          <cell r="S578">
            <v>0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43698</v>
          </cell>
          <cell r="I579">
            <v>1326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1.6094911505933507E-6</v>
          </cell>
        </row>
        <row r="580">
          <cell r="C580" t="str">
            <v>Change Research</v>
          </cell>
          <cell r="E580" t="str">
            <v>New Jersey</v>
          </cell>
          <cell r="F580" t="str">
            <v>C</v>
          </cell>
          <cell r="H580">
            <v>43697</v>
          </cell>
          <cell r="I580">
            <v>635</v>
          </cell>
          <cell r="J580" t="str">
            <v>lv</v>
          </cell>
          <cell r="K580">
            <v>26</v>
          </cell>
          <cell r="L580">
            <v>0</v>
          </cell>
          <cell r="M580">
            <v>5</v>
          </cell>
          <cell r="N580">
            <v>12</v>
          </cell>
          <cell r="O580">
            <v>0</v>
          </cell>
          <cell r="P580">
            <v>21</v>
          </cell>
          <cell r="Q580">
            <v>1</v>
          </cell>
          <cell r="R580">
            <v>23</v>
          </cell>
          <cell r="S580">
            <v>1</v>
          </cell>
          <cell r="AK580">
            <v>1.7472389161247777</v>
          </cell>
        </row>
        <row r="581">
          <cell r="C581" t="str">
            <v>Monmouth University</v>
          </cell>
          <cell r="E581" t="str">
            <v>US</v>
          </cell>
          <cell r="F581" t="str">
            <v>A+</v>
          </cell>
          <cell r="H581">
            <v>43697</v>
          </cell>
          <cell r="I581">
            <v>298</v>
          </cell>
          <cell r="J581" t="str">
            <v>rv</v>
          </cell>
          <cell r="K581">
            <v>19</v>
          </cell>
          <cell r="L581">
            <v>0</v>
          </cell>
          <cell r="M581">
            <v>4</v>
          </cell>
          <cell r="N581">
            <v>4</v>
          </cell>
          <cell r="O581">
            <v>1</v>
          </cell>
          <cell r="P581">
            <v>20</v>
          </cell>
          <cell r="Q581">
            <v>0</v>
          </cell>
          <cell r="R581">
            <v>20</v>
          </cell>
          <cell r="S581">
            <v>3</v>
          </cell>
          <cell r="AK581">
            <v>3.6496911902050587E-2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43697</v>
          </cell>
          <cell r="I582">
            <v>559</v>
          </cell>
          <cell r="J582" t="str">
            <v>lv</v>
          </cell>
          <cell r="K582">
            <v>22</v>
          </cell>
          <cell r="L582">
            <v>0</v>
          </cell>
          <cell r="M582">
            <v>2</v>
          </cell>
          <cell r="N582">
            <v>7</v>
          </cell>
          <cell r="O582">
            <v>0</v>
          </cell>
          <cell r="P582">
            <v>19</v>
          </cell>
          <cell r="Q582">
            <v>0</v>
          </cell>
          <cell r="R582">
            <v>17</v>
          </cell>
          <cell r="S582">
            <v>1</v>
          </cell>
          <cell r="AK582">
            <v>7.7978988219174478E-5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43697</v>
          </cell>
          <cell r="I583">
            <v>1335</v>
          </cell>
          <cell r="J583" t="str">
            <v>rv</v>
          </cell>
          <cell r="K583">
            <v>28</v>
          </cell>
          <cell r="L583">
            <v>0</v>
          </cell>
          <cell r="M583">
            <v>3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1.565144553706875E-6</v>
          </cell>
        </row>
        <row r="584">
          <cell r="C584" t="str">
            <v>Emerson College</v>
          </cell>
          <cell r="E584" t="str">
            <v>Colorado</v>
          </cell>
          <cell r="F584" t="str">
            <v>B-</v>
          </cell>
          <cell r="H584">
            <v>43696</v>
          </cell>
          <cell r="I584">
            <v>403</v>
          </cell>
          <cell r="J584" t="str">
            <v>lv</v>
          </cell>
          <cell r="K584">
            <v>24.5</v>
          </cell>
          <cell r="L584">
            <v>0</v>
          </cell>
          <cell r="M584">
            <v>2.2999999999999998</v>
          </cell>
          <cell r="N584">
            <v>4.7</v>
          </cell>
          <cell r="O584">
            <v>0.1</v>
          </cell>
          <cell r="P584">
            <v>25.7</v>
          </cell>
          <cell r="Q584">
            <v>0</v>
          </cell>
          <cell r="R584">
            <v>20.399999999999999</v>
          </cell>
          <cell r="S584">
            <v>3.6</v>
          </cell>
          <cell r="AK584">
            <v>2.2103850584923541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43696</v>
          </cell>
          <cell r="I585">
            <v>1341</v>
          </cell>
          <cell r="J585" t="str">
            <v>rv</v>
          </cell>
          <cell r="K585">
            <v>27</v>
          </cell>
          <cell r="L585">
            <v>0</v>
          </cell>
          <cell r="M585">
            <v>3</v>
          </cell>
          <cell r="N585">
            <v>3</v>
          </cell>
          <cell r="O585">
            <v>1</v>
          </cell>
          <cell r="P585">
            <v>17</v>
          </cell>
          <cell r="Q585">
            <v>1</v>
          </cell>
          <cell r="R585">
            <v>9</v>
          </cell>
          <cell r="S585">
            <v>2</v>
          </cell>
          <cell r="AK585">
            <v>1.5210288809339071E-6</v>
          </cell>
        </row>
        <row r="586">
          <cell r="C586" t="str">
            <v>Swayable</v>
          </cell>
          <cell r="E586" t="str">
            <v>US</v>
          </cell>
          <cell r="F586">
            <v>0</v>
          </cell>
          <cell r="H586">
            <v>43683</v>
          </cell>
          <cell r="I586">
            <v>1958</v>
          </cell>
          <cell r="J586" t="str">
            <v>lv</v>
          </cell>
          <cell r="K586">
            <v>31</v>
          </cell>
          <cell r="L586">
            <v>0</v>
          </cell>
          <cell r="M586">
            <v>3.2</v>
          </cell>
          <cell r="N586">
            <v>4.5</v>
          </cell>
          <cell r="O586">
            <v>1.1000000000000001</v>
          </cell>
          <cell r="P586">
            <v>16.8</v>
          </cell>
          <cell r="Q586">
            <v>0</v>
          </cell>
          <cell r="R586">
            <v>14.5</v>
          </cell>
          <cell r="S586">
            <v>1.6</v>
          </cell>
          <cell r="AK586">
            <v>1.0702502968945123E-3</v>
          </cell>
        </row>
        <row r="587">
          <cell r="C587" t="str">
            <v>Swayable</v>
          </cell>
          <cell r="E587" t="str">
            <v>US</v>
          </cell>
          <cell r="F587">
            <v>0</v>
          </cell>
          <cell r="H587">
            <v>43683</v>
          </cell>
          <cell r="I587">
            <v>4016</v>
          </cell>
          <cell r="J587" t="str">
            <v>a</v>
          </cell>
          <cell r="K587">
            <v>26.6</v>
          </cell>
          <cell r="L587">
            <v>0</v>
          </cell>
          <cell r="M587">
            <v>2.7</v>
          </cell>
          <cell r="N587">
            <v>3.6</v>
          </cell>
          <cell r="O587">
            <v>1.4</v>
          </cell>
          <cell r="P587">
            <v>19.600000000000001</v>
          </cell>
          <cell r="Q587">
            <v>0</v>
          </cell>
          <cell r="R587">
            <v>12.1</v>
          </cell>
          <cell r="S587">
            <v>2.2000000000000002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1350</v>
          </cell>
          <cell r="J588" t="str">
            <v>rv</v>
          </cell>
          <cell r="K588">
            <v>26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1.2501624213573086E-6</v>
          </cell>
        </row>
        <row r="589">
          <cell r="C589" t="str">
            <v>SSRS</v>
          </cell>
          <cell r="E589" t="str">
            <v>US</v>
          </cell>
          <cell r="F589" t="str">
            <v>A/B</v>
          </cell>
          <cell r="H589">
            <v>43695</v>
          </cell>
          <cell r="I589">
            <v>402</v>
          </cell>
          <cell r="J589" t="str">
            <v>rv</v>
          </cell>
          <cell r="K589">
            <v>29</v>
          </cell>
          <cell r="L589">
            <v>0</v>
          </cell>
          <cell r="M589">
            <v>2</v>
          </cell>
          <cell r="N589">
            <v>5</v>
          </cell>
          <cell r="O589">
            <v>1</v>
          </cell>
          <cell r="P589">
            <v>15</v>
          </cell>
          <cell r="Q589">
            <v>1</v>
          </cell>
          <cell r="R589">
            <v>14</v>
          </cell>
          <cell r="S589">
            <v>1</v>
          </cell>
          <cell r="AK589">
            <v>9.5770527111877415E-3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33</v>
          </cell>
          <cell r="S590">
            <v>0</v>
          </cell>
          <cell r="AK590">
            <v>0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43695</v>
          </cell>
          <cell r="I591">
            <v>909</v>
          </cell>
          <cell r="J591" t="str">
            <v>rv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43</v>
          </cell>
          <cell r="Q591">
            <v>0</v>
          </cell>
          <cell r="R591">
            <v>37</v>
          </cell>
          <cell r="S591">
            <v>0</v>
          </cell>
          <cell r="AK591">
            <v>0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43695</v>
          </cell>
          <cell r="I592">
            <v>909</v>
          </cell>
          <cell r="J592" t="str">
            <v>rv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42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43695</v>
          </cell>
          <cell r="I593">
            <v>909</v>
          </cell>
          <cell r="J593" t="str">
            <v>rv</v>
          </cell>
          <cell r="K593">
            <v>39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41</v>
          </cell>
          <cell r="S593">
            <v>0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43695</v>
          </cell>
          <cell r="I594">
            <v>909</v>
          </cell>
          <cell r="J594" t="str">
            <v>rv</v>
          </cell>
          <cell r="K594">
            <v>42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909</v>
          </cell>
          <cell r="J595" t="str">
            <v>rv</v>
          </cell>
          <cell r="K595">
            <v>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38</v>
          </cell>
          <cell r="Q595">
            <v>0</v>
          </cell>
          <cell r="R595">
            <v>0</v>
          </cell>
          <cell r="S595">
            <v>0</v>
          </cell>
          <cell r="AK595">
            <v>0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43695</v>
          </cell>
          <cell r="I596">
            <v>17115</v>
          </cell>
          <cell r="J596" t="str">
            <v>lv</v>
          </cell>
          <cell r="K596">
            <v>31</v>
          </cell>
          <cell r="L596">
            <v>0</v>
          </cell>
          <cell r="M596">
            <v>3</v>
          </cell>
          <cell r="N596">
            <v>5</v>
          </cell>
          <cell r="O596">
            <v>1</v>
          </cell>
          <cell r="P596">
            <v>20</v>
          </cell>
          <cell r="Q596">
            <v>1</v>
          </cell>
          <cell r="R596">
            <v>15</v>
          </cell>
          <cell r="S596">
            <v>3</v>
          </cell>
          <cell r="AK596">
            <v>2.3316647146083539E-4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43694</v>
          </cell>
          <cell r="I597">
            <v>1350</v>
          </cell>
          <cell r="J597" t="str">
            <v>rv</v>
          </cell>
          <cell r="K597">
            <v>26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16</v>
          </cell>
          <cell r="Q597">
            <v>1</v>
          </cell>
          <cell r="R597">
            <v>11</v>
          </cell>
          <cell r="S597">
            <v>2</v>
          </cell>
          <cell r="AK597">
            <v>1.2150634362478755E-6</v>
          </cell>
        </row>
        <row r="598">
          <cell r="C598" t="str">
            <v>Gravis Marketing</v>
          </cell>
          <cell r="E598" t="str">
            <v>Nevada</v>
          </cell>
          <cell r="F598" t="str">
            <v>C+</v>
          </cell>
          <cell r="H598">
            <v>43693</v>
          </cell>
          <cell r="I598">
            <v>382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5</v>
          </cell>
          <cell r="O598">
            <v>2</v>
          </cell>
          <cell r="P598">
            <v>10</v>
          </cell>
          <cell r="Q598">
            <v>6</v>
          </cell>
          <cell r="R598">
            <v>15</v>
          </cell>
          <cell r="S598">
            <v>2</v>
          </cell>
          <cell r="AK598">
            <v>1.5841053992498961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43693</v>
          </cell>
          <cell r="I599">
            <v>3118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4</v>
          </cell>
          <cell r="O599">
            <v>1</v>
          </cell>
          <cell r="P599">
            <v>15</v>
          </cell>
          <cell r="Q599">
            <v>1</v>
          </cell>
          <cell r="R599">
            <v>11</v>
          </cell>
          <cell r="S599">
            <v>2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43693</v>
          </cell>
          <cell r="I600">
            <v>1317</v>
          </cell>
          <cell r="J600" t="str">
            <v>rv</v>
          </cell>
          <cell r="K600">
            <v>27</v>
          </cell>
          <cell r="L600">
            <v>0</v>
          </cell>
          <cell r="M600">
            <v>2</v>
          </cell>
          <cell r="N600">
            <v>4</v>
          </cell>
          <cell r="O600">
            <v>1</v>
          </cell>
          <cell r="P600">
            <v>16</v>
          </cell>
          <cell r="Q600">
            <v>1</v>
          </cell>
          <cell r="R600">
            <v>12</v>
          </cell>
          <cell r="S600">
            <v>2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43692</v>
          </cell>
          <cell r="I601">
            <v>1336</v>
          </cell>
          <cell r="J601" t="str">
            <v>rv</v>
          </cell>
          <cell r="K601">
            <v>28</v>
          </cell>
          <cell r="L601">
            <v>0</v>
          </cell>
          <cell r="M601">
            <v>2</v>
          </cell>
          <cell r="N601">
            <v>3</v>
          </cell>
          <cell r="O601">
            <v>1</v>
          </cell>
          <cell r="P601">
            <v>14</v>
          </cell>
          <cell r="Q601">
            <v>1</v>
          </cell>
          <cell r="R601">
            <v>12</v>
          </cell>
          <cell r="S601">
            <v>3</v>
          </cell>
          <cell r="AK601">
            <v>1.1437273910273851E-6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43691</v>
          </cell>
          <cell r="I602">
            <v>1342</v>
          </cell>
          <cell r="J602" t="str">
            <v>rv</v>
          </cell>
          <cell r="K602">
            <v>29</v>
          </cell>
          <cell r="L602">
            <v>0</v>
          </cell>
          <cell r="M602">
            <v>2</v>
          </cell>
          <cell r="N602">
            <v>3</v>
          </cell>
          <cell r="O602">
            <v>1</v>
          </cell>
          <cell r="P602">
            <v>14</v>
          </cell>
          <cell r="Q602">
            <v>1</v>
          </cell>
          <cell r="R602">
            <v>11</v>
          </cell>
          <cell r="S602">
            <v>3</v>
          </cell>
          <cell r="AK602">
            <v>1.114230983193729E-6</v>
          </cell>
        </row>
        <row r="603">
          <cell r="C603" t="str">
            <v>Fox News/Beacon Research/Shaw &amp; Co. Research</v>
          </cell>
          <cell r="E603" t="str">
            <v>US</v>
          </cell>
          <cell r="F603" t="str">
            <v>A-</v>
          </cell>
          <cell r="H603">
            <v>43690</v>
          </cell>
          <cell r="I603">
            <v>483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3</v>
          </cell>
          <cell r="O603">
            <v>2</v>
          </cell>
          <cell r="P603">
            <v>10</v>
          </cell>
          <cell r="Q603">
            <v>1</v>
          </cell>
          <cell r="R603">
            <v>20</v>
          </cell>
          <cell r="S603">
            <v>3</v>
          </cell>
          <cell r="AK603">
            <v>1.2558748346411672E-2</v>
          </cell>
        </row>
        <row r="604">
          <cell r="C604" t="str">
            <v>YouGov</v>
          </cell>
          <cell r="E604" t="str">
            <v>US</v>
          </cell>
          <cell r="F604" t="str">
            <v>B-</v>
          </cell>
          <cell r="H604">
            <v>43690</v>
          </cell>
          <cell r="I604">
            <v>592</v>
          </cell>
          <cell r="J604" t="str">
            <v>lv</v>
          </cell>
          <cell r="K604">
            <v>21</v>
          </cell>
          <cell r="L604">
            <v>0</v>
          </cell>
          <cell r="M604">
            <v>2</v>
          </cell>
          <cell r="N604">
            <v>5</v>
          </cell>
          <cell r="O604">
            <v>1</v>
          </cell>
          <cell r="P604">
            <v>16</v>
          </cell>
          <cell r="Q604">
            <v>1</v>
          </cell>
          <cell r="R604">
            <v>20</v>
          </cell>
          <cell r="S604">
            <v>1</v>
          </cell>
          <cell r="AK604">
            <v>7.0293769898599923E-5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43690</v>
          </cell>
          <cell r="I605">
            <v>1350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3</v>
          </cell>
          <cell r="O605">
            <v>1</v>
          </cell>
          <cell r="P605">
            <v>15</v>
          </cell>
          <cell r="Q605">
            <v>1</v>
          </cell>
          <cell r="R605">
            <v>10</v>
          </cell>
          <cell r="S605">
            <v>2</v>
          </cell>
          <cell r="AK605">
            <v>1.0862950506780712E-6</v>
          </cell>
        </row>
        <row r="606">
          <cell r="C606" t="str">
            <v>Change Research</v>
          </cell>
          <cell r="E606" t="str">
            <v>South Carolina</v>
          </cell>
          <cell r="F606" t="str">
            <v>C</v>
          </cell>
          <cell r="H606">
            <v>43689</v>
          </cell>
          <cell r="I606">
            <v>521</v>
          </cell>
          <cell r="J606" t="str">
            <v>lv</v>
          </cell>
          <cell r="K606">
            <v>36</v>
          </cell>
          <cell r="L606">
            <v>0</v>
          </cell>
          <cell r="M606">
            <v>4</v>
          </cell>
          <cell r="N606">
            <v>5</v>
          </cell>
          <cell r="O606">
            <v>1</v>
          </cell>
          <cell r="P606">
            <v>16</v>
          </cell>
          <cell r="Q606">
            <v>1</v>
          </cell>
          <cell r="R606">
            <v>17</v>
          </cell>
          <cell r="S606">
            <v>1</v>
          </cell>
          <cell r="AK606">
            <v>2.4455960214957155E-2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43689</v>
          </cell>
          <cell r="I607">
            <v>1346</v>
          </cell>
          <cell r="J607" t="str">
            <v>rv</v>
          </cell>
          <cell r="K607">
            <v>30</v>
          </cell>
          <cell r="L607">
            <v>0</v>
          </cell>
          <cell r="M607">
            <v>2</v>
          </cell>
          <cell r="N607">
            <v>5</v>
          </cell>
          <cell r="O607">
            <v>1</v>
          </cell>
          <cell r="P607">
            <v>16</v>
          </cell>
          <cell r="Q607">
            <v>1</v>
          </cell>
          <cell r="R607">
            <v>10</v>
          </cell>
          <cell r="S607">
            <v>2</v>
          </cell>
          <cell r="AK607">
            <v>1.0556039134468093E-6</v>
          </cell>
        </row>
        <row r="608">
          <cell r="C608" t="str">
            <v>Change Research</v>
          </cell>
          <cell r="E608" t="str">
            <v>Iowa</v>
          </cell>
          <cell r="F608" t="str">
            <v>C</v>
          </cell>
          <cell r="H608">
            <v>43688</v>
          </cell>
          <cell r="I608">
            <v>621</v>
          </cell>
          <cell r="J608" t="str">
            <v>lv</v>
          </cell>
          <cell r="K608">
            <v>17</v>
          </cell>
          <cell r="L608">
            <v>0</v>
          </cell>
          <cell r="M608">
            <v>3</v>
          </cell>
          <cell r="N608">
            <v>13</v>
          </cell>
          <cell r="O608">
            <v>2</v>
          </cell>
          <cell r="P608">
            <v>17</v>
          </cell>
          <cell r="Q608">
            <v>2</v>
          </cell>
          <cell r="R608">
            <v>28</v>
          </cell>
          <cell r="S608">
            <v>1</v>
          </cell>
          <cell r="AK608">
            <v>6.1603379057369401E-2</v>
          </cell>
        </row>
        <row r="609">
          <cell r="C609" t="str">
            <v>Change Research</v>
          </cell>
          <cell r="E609" t="str">
            <v>Wisconsin</v>
          </cell>
          <cell r="F609" t="str">
            <v>C</v>
          </cell>
          <cell r="H609">
            <v>43688</v>
          </cell>
          <cell r="I609">
            <v>626</v>
          </cell>
          <cell r="J609" t="str">
            <v>lv</v>
          </cell>
          <cell r="K609">
            <v>20</v>
          </cell>
          <cell r="L609">
            <v>0</v>
          </cell>
          <cell r="M609">
            <v>1</v>
          </cell>
          <cell r="N609">
            <v>9</v>
          </cell>
          <cell r="O609">
            <v>2</v>
          </cell>
          <cell r="P609">
            <v>24</v>
          </cell>
          <cell r="Q609">
            <v>1</v>
          </cell>
          <cell r="R609">
            <v>29</v>
          </cell>
          <cell r="S609">
            <v>2</v>
          </cell>
          <cell r="AK609">
            <v>0.20850855696769741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43688</v>
          </cell>
          <cell r="I610">
            <v>17117</v>
          </cell>
          <cell r="J610" t="str">
            <v>lv</v>
          </cell>
          <cell r="K610">
            <v>33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14</v>
          </cell>
          <cell r="S610">
            <v>2</v>
          </cell>
          <cell r="AK610">
            <v>2.0635355956156079E-4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43688</v>
          </cell>
          <cell r="I611">
            <v>1350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17</v>
          </cell>
          <cell r="Q611">
            <v>1</v>
          </cell>
          <cell r="R611">
            <v>9</v>
          </cell>
          <cell r="S611">
            <v>2</v>
          </cell>
          <cell r="AK611">
            <v>9.84007882677252E-7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43687</v>
          </cell>
          <cell r="I612">
            <v>451</v>
          </cell>
          <cell r="J612" t="str">
            <v>rv</v>
          </cell>
          <cell r="K612">
            <v>31</v>
          </cell>
          <cell r="L612">
            <v>0</v>
          </cell>
          <cell r="M612">
            <v>1</v>
          </cell>
          <cell r="N612">
            <v>4</v>
          </cell>
          <cell r="O612">
            <v>2</v>
          </cell>
          <cell r="P612">
            <v>16</v>
          </cell>
          <cell r="Q612">
            <v>1</v>
          </cell>
          <cell r="R612">
            <v>10</v>
          </cell>
          <cell r="S612">
            <v>1</v>
          </cell>
          <cell r="AK612">
            <v>0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43687</v>
          </cell>
          <cell r="I613">
            <v>1350</v>
          </cell>
          <cell r="J613" t="str">
            <v>rv</v>
          </cell>
          <cell r="K613">
            <v>31</v>
          </cell>
          <cell r="L613">
            <v>0</v>
          </cell>
          <cell r="M613">
            <v>2</v>
          </cell>
          <cell r="N613">
            <v>5</v>
          </cell>
          <cell r="O613">
            <v>1</v>
          </cell>
          <cell r="P613">
            <v>15</v>
          </cell>
          <cell r="Q613">
            <v>1</v>
          </cell>
          <cell r="R613">
            <v>9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43686</v>
          </cell>
          <cell r="I614">
            <v>3088</v>
          </cell>
          <cell r="J614" t="str">
            <v>rv</v>
          </cell>
          <cell r="K614">
            <v>28</v>
          </cell>
          <cell r="L614">
            <v>0</v>
          </cell>
          <cell r="M614">
            <v>3</v>
          </cell>
          <cell r="N614">
            <v>3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1</v>
          </cell>
          <cell r="AK614">
            <v>1.1744448493264525E-6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43686</v>
          </cell>
          <cell r="I615">
            <v>1318</v>
          </cell>
          <cell r="J615" t="str">
            <v>rv</v>
          </cell>
          <cell r="K615">
            <v>29</v>
          </cell>
          <cell r="L615">
            <v>0</v>
          </cell>
          <cell r="M615">
            <v>3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8</v>
          </cell>
          <cell r="S615">
            <v>1</v>
          </cell>
          <cell r="AK615">
            <v>0</v>
          </cell>
        </row>
        <row r="616">
          <cell r="C616" t="str">
            <v>Change Research</v>
          </cell>
          <cell r="E616" t="str">
            <v>Nevada</v>
          </cell>
          <cell r="F616" t="str">
            <v>C</v>
          </cell>
          <cell r="H616">
            <v>43685</v>
          </cell>
          <cell r="I616">
            <v>439</v>
          </cell>
          <cell r="J616" t="str">
            <v>lv</v>
          </cell>
          <cell r="K616">
            <v>26</v>
          </cell>
          <cell r="L616">
            <v>0</v>
          </cell>
          <cell r="M616">
            <v>0</v>
          </cell>
          <cell r="N616">
            <v>7</v>
          </cell>
          <cell r="O616">
            <v>1</v>
          </cell>
          <cell r="P616">
            <v>22</v>
          </cell>
          <cell r="Q616">
            <v>3</v>
          </cell>
          <cell r="R616">
            <v>23</v>
          </cell>
          <cell r="S616">
            <v>1</v>
          </cell>
          <cell r="AK616">
            <v>1.4322544549906748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43685</v>
          </cell>
          <cell r="I617">
            <v>1316</v>
          </cell>
          <cell r="J617" t="str">
            <v>rv</v>
          </cell>
          <cell r="K617">
            <v>27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15</v>
          </cell>
          <cell r="Q617">
            <v>1</v>
          </cell>
          <cell r="R617">
            <v>9</v>
          </cell>
          <cell r="S617">
            <v>1</v>
          </cell>
          <cell r="AK617">
            <v>8.9949179336543882E-7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43684</v>
          </cell>
          <cell r="I618">
            <v>1319</v>
          </cell>
          <cell r="J618" t="str">
            <v>rv</v>
          </cell>
          <cell r="K618">
            <v>25</v>
          </cell>
          <cell r="L618">
            <v>0</v>
          </cell>
          <cell r="M618">
            <v>3</v>
          </cell>
          <cell r="N618">
            <v>4</v>
          </cell>
          <cell r="O618">
            <v>1</v>
          </cell>
          <cell r="P618">
            <v>17</v>
          </cell>
          <cell r="Q618">
            <v>1</v>
          </cell>
          <cell r="R618">
            <v>11</v>
          </cell>
          <cell r="S618">
            <v>1</v>
          </cell>
          <cell r="AK618">
            <v>8.7695306549494753E-7</v>
          </cell>
        </row>
        <row r="619">
          <cell r="C619" t="str">
            <v>Gravis Marketing</v>
          </cell>
          <cell r="E619" t="str">
            <v>New Hampshire</v>
          </cell>
          <cell r="F619" t="str">
            <v>C+</v>
          </cell>
          <cell r="H619">
            <v>43683</v>
          </cell>
          <cell r="I619">
            <v>250</v>
          </cell>
          <cell r="J619" t="str">
            <v>lv</v>
          </cell>
          <cell r="K619">
            <v>15</v>
          </cell>
          <cell r="L619">
            <v>0</v>
          </cell>
          <cell r="M619">
            <v>0</v>
          </cell>
          <cell r="N619">
            <v>8</v>
          </cell>
          <cell r="O619">
            <v>4</v>
          </cell>
          <cell r="P619">
            <v>21</v>
          </cell>
          <cell r="Q619">
            <v>4</v>
          </cell>
          <cell r="R619">
            <v>12</v>
          </cell>
          <cell r="S619">
            <v>4</v>
          </cell>
          <cell r="AK619">
            <v>1.3964672282084725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43683</v>
          </cell>
          <cell r="I620">
            <v>573</v>
          </cell>
          <cell r="J620" t="str">
            <v>lv</v>
          </cell>
          <cell r="K620">
            <v>22</v>
          </cell>
          <cell r="L620">
            <v>0</v>
          </cell>
          <cell r="M620">
            <v>1</v>
          </cell>
          <cell r="N620">
            <v>8</v>
          </cell>
          <cell r="O620">
            <v>0</v>
          </cell>
          <cell r="P620">
            <v>13</v>
          </cell>
          <cell r="Q620">
            <v>1</v>
          </cell>
          <cell r="R620">
            <v>16</v>
          </cell>
          <cell r="S620">
            <v>2</v>
          </cell>
          <cell r="AK620">
            <v>6.1228811623468646E-5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43683</v>
          </cell>
          <cell r="I621">
            <v>1319</v>
          </cell>
          <cell r="J621" t="str">
            <v>rv</v>
          </cell>
          <cell r="K621">
            <v>25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17</v>
          </cell>
          <cell r="Q621">
            <v>1</v>
          </cell>
          <cell r="R621">
            <v>11</v>
          </cell>
          <cell r="S621">
            <v>1</v>
          </cell>
          <cell r="AK621">
            <v>8.5435016376408934E-7</v>
          </cell>
        </row>
        <row r="622">
          <cell r="C622" t="str">
            <v>SurveyUSA</v>
          </cell>
          <cell r="E622" t="str">
            <v>North Carolina</v>
          </cell>
          <cell r="F622" t="str">
            <v>A</v>
          </cell>
          <cell r="H622">
            <v>43682</v>
          </cell>
          <cell r="I622">
            <v>534</v>
          </cell>
          <cell r="J622" t="str">
            <v>lv</v>
          </cell>
          <cell r="K622">
            <v>36</v>
          </cell>
          <cell r="L622">
            <v>0</v>
          </cell>
          <cell r="M622">
            <v>1</v>
          </cell>
          <cell r="N622">
            <v>5</v>
          </cell>
          <cell r="O622">
            <v>0</v>
          </cell>
          <cell r="P622">
            <v>15</v>
          </cell>
          <cell r="Q622">
            <v>0</v>
          </cell>
          <cell r="R622">
            <v>13</v>
          </cell>
          <cell r="S622">
            <v>1</v>
          </cell>
          <cell r="AK622">
            <v>5.3449912948501268</v>
          </cell>
        </row>
        <row r="623">
          <cell r="C623" t="str">
            <v>SurveyUSA</v>
          </cell>
          <cell r="E623" t="str">
            <v>California</v>
          </cell>
          <cell r="F623" t="str">
            <v>A</v>
          </cell>
          <cell r="H623">
            <v>43682</v>
          </cell>
          <cell r="I623">
            <v>528</v>
          </cell>
          <cell r="J623" t="str">
            <v>lv</v>
          </cell>
          <cell r="K623">
            <v>25</v>
          </cell>
          <cell r="L623">
            <v>0</v>
          </cell>
          <cell r="M623">
            <v>1</v>
          </cell>
          <cell r="N623">
            <v>6</v>
          </cell>
          <cell r="O623">
            <v>0</v>
          </cell>
          <cell r="P623">
            <v>18</v>
          </cell>
          <cell r="Q623">
            <v>0</v>
          </cell>
          <cell r="R623">
            <v>21</v>
          </cell>
          <cell r="S623">
            <v>1</v>
          </cell>
          <cell r="AK623">
            <v>2.4588922909653903E-2</v>
          </cell>
        </row>
        <row r="624">
          <cell r="C624" t="str">
            <v>SurveyUSA</v>
          </cell>
          <cell r="E624" t="str">
            <v>US</v>
          </cell>
          <cell r="F624" t="str">
            <v>A</v>
          </cell>
          <cell r="H624">
            <v>43682</v>
          </cell>
          <cell r="I624">
            <v>999</v>
          </cell>
          <cell r="J624" t="str">
            <v>lv</v>
          </cell>
          <cell r="K624">
            <v>33</v>
          </cell>
          <cell r="L624">
            <v>0</v>
          </cell>
          <cell r="M624">
            <v>1</v>
          </cell>
          <cell r="N624">
            <v>8</v>
          </cell>
          <cell r="O624">
            <v>1</v>
          </cell>
          <cell r="P624">
            <v>20</v>
          </cell>
          <cell r="Q624">
            <v>0</v>
          </cell>
          <cell r="R624">
            <v>19</v>
          </cell>
          <cell r="S624">
            <v>0</v>
          </cell>
          <cell r="AK624">
            <v>3.5141554869319518E-2</v>
          </cell>
        </row>
        <row r="625">
          <cell r="C625" t="str">
            <v>Ipsos</v>
          </cell>
          <cell r="E625" t="str">
            <v>US</v>
          </cell>
          <cell r="F625" t="str">
            <v>B-</v>
          </cell>
          <cell r="H625">
            <v>43682</v>
          </cell>
          <cell r="I625">
            <v>1023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5</v>
          </cell>
          <cell r="O625">
            <v>1</v>
          </cell>
          <cell r="P625">
            <v>20</v>
          </cell>
          <cell r="Q625">
            <v>0</v>
          </cell>
          <cell r="R625">
            <v>10</v>
          </cell>
          <cell r="S625">
            <v>2</v>
          </cell>
          <cell r="AK625">
            <v>1.0302781342197813E-4</v>
          </cell>
        </row>
        <row r="626">
          <cell r="C626" t="str">
            <v>Quinnipiac University</v>
          </cell>
          <cell r="E626" t="str">
            <v>US</v>
          </cell>
          <cell r="F626" t="str">
            <v>B+</v>
          </cell>
          <cell r="H626">
            <v>43682</v>
          </cell>
          <cell r="I626">
            <v>807</v>
          </cell>
          <cell r="J626" t="str">
            <v>rv</v>
          </cell>
          <cell r="K626">
            <v>32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14</v>
          </cell>
          <cell r="Q626">
            <v>0</v>
          </cell>
          <cell r="R626">
            <v>21</v>
          </cell>
          <cell r="S626">
            <v>1</v>
          </cell>
          <cell r="AK626">
            <v>2.9377163500638168E-3</v>
          </cell>
        </row>
        <row r="627">
          <cell r="C627" t="str">
            <v>Ipsos</v>
          </cell>
          <cell r="E627" t="str">
            <v>US</v>
          </cell>
          <cell r="F627" t="str">
            <v>B-</v>
          </cell>
          <cell r="H627">
            <v>43682</v>
          </cell>
          <cell r="I627">
            <v>1258</v>
          </cell>
          <cell r="J627" t="str">
            <v>a</v>
          </cell>
          <cell r="K627">
            <v>22.4</v>
          </cell>
          <cell r="L627">
            <v>0</v>
          </cell>
          <cell r="M627">
            <v>2.6</v>
          </cell>
          <cell r="N627">
            <v>3.9</v>
          </cell>
          <cell r="O627">
            <v>0.7</v>
          </cell>
          <cell r="P627">
            <v>18.399999999999999</v>
          </cell>
          <cell r="Q627">
            <v>0.3</v>
          </cell>
          <cell r="R627">
            <v>8.6999999999999993</v>
          </cell>
          <cell r="S627">
            <v>2.1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43682</v>
          </cell>
          <cell r="I628">
            <v>1339</v>
          </cell>
          <cell r="J628" t="str">
            <v>rv</v>
          </cell>
          <cell r="K628">
            <v>27</v>
          </cell>
          <cell r="L628">
            <v>0</v>
          </cell>
          <cell r="M628">
            <v>3</v>
          </cell>
          <cell r="N628">
            <v>2</v>
          </cell>
          <cell r="O628">
            <v>1</v>
          </cell>
          <cell r="P628">
            <v>16</v>
          </cell>
          <cell r="Q628">
            <v>1</v>
          </cell>
          <cell r="R628">
            <v>11</v>
          </cell>
          <cell r="S628">
            <v>2</v>
          </cell>
          <cell r="AK628">
            <v>8.3743316704731532E-7</v>
          </cell>
        </row>
        <row r="629">
          <cell r="C629" t="str">
            <v>Pew Research Center</v>
          </cell>
          <cell r="E629" t="str">
            <v>US</v>
          </cell>
          <cell r="F629" t="str">
            <v>B/C</v>
          </cell>
          <cell r="H629">
            <v>43681</v>
          </cell>
          <cell r="I629">
            <v>1757</v>
          </cell>
          <cell r="J629" t="str">
            <v>rv</v>
          </cell>
          <cell r="K629">
            <v>26</v>
          </cell>
          <cell r="L629">
            <v>0</v>
          </cell>
          <cell r="M629">
            <v>1</v>
          </cell>
          <cell r="N629">
            <v>5</v>
          </cell>
          <cell r="O629">
            <v>1</v>
          </cell>
          <cell r="P629">
            <v>12</v>
          </cell>
          <cell r="Q629">
            <v>0</v>
          </cell>
          <cell r="R629">
            <v>16</v>
          </cell>
          <cell r="S629">
            <v>1</v>
          </cell>
          <cell r="AK629">
            <v>0.11139230549711703</v>
          </cell>
        </row>
        <row r="630">
          <cell r="C630" t="str">
            <v>Public Policy Polling</v>
          </cell>
          <cell r="E630" t="str">
            <v>US</v>
          </cell>
          <cell r="F630" t="str">
            <v>B</v>
          </cell>
          <cell r="H630">
            <v>43681</v>
          </cell>
          <cell r="I630">
            <v>588</v>
          </cell>
          <cell r="J630" t="str">
            <v>v</v>
          </cell>
          <cell r="K630">
            <v>36</v>
          </cell>
          <cell r="L630">
            <v>0</v>
          </cell>
          <cell r="M630">
            <v>4</v>
          </cell>
          <cell r="N630">
            <v>4</v>
          </cell>
          <cell r="O630">
            <v>2</v>
          </cell>
          <cell r="P630">
            <v>12</v>
          </cell>
          <cell r="Q630">
            <v>0</v>
          </cell>
          <cell r="R630">
            <v>13</v>
          </cell>
          <cell r="S630">
            <v>2</v>
          </cell>
          <cell r="AK630">
            <v>2.5688442872605406</v>
          </cell>
        </row>
        <row r="631">
          <cell r="C631" t="str">
            <v>Change Research</v>
          </cell>
          <cell r="E631" t="str">
            <v>US</v>
          </cell>
          <cell r="F631" t="str">
            <v>C</v>
          </cell>
          <cell r="H631">
            <v>43681</v>
          </cell>
          <cell r="I631">
            <v>1450</v>
          </cell>
          <cell r="J631" t="str">
            <v>lv</v>
          </cell>
          <cell r="K631">
            <v>23</v>
          </cell>
          <cell r="L631">
            <v>0</v>
          </cell>
          <cell r="M631">
            <v>2</v>
          </cell>
          <cell r="N631">
            <v>9</v>
          </cell>
          <cell r="O631">
            <v>1</v>
          </cell>
          <cell r="P631">
            <v>23</v>
          </cell>
          <cell r="Q631">
            <v>0</v>
          </cell>
          <cell r="R631">
            <v>26</v>
          </cell>
          <cell r="S631">
            <v>2</v>
          </cell>
          <cell r="AK631">
            <v>3.4075402890133728E-2</v>
          </cell>
        </row>
        <row r="632">
          <cell r="C632" t="str">
            <v>Monmouth University</v>
          </cell>
          <cell r="E632" t="str">
            <v>Iowa</v>
          </cell>
          <cell r="F632" t="str">
            <v>A+</v>
          </cell>
          <cell r="H632">
            <v>43681</v>
          </cell>
          <cell r="I632">
            <v>401</v>
          </cell>
          <cell r="J632" t="str">
            <v>lv</v>
          </cell>
          <cell r="K632">
            <v>28</v>
          </cell>
          <cell r="L632">
            <v>0</v>
          </cell>
          <cell r="M632">
            <v>1</v>
          </cell>
          <cell r="N632">
            <v>8</v>
          </cell>
          <cell r="O632">
            <v>3</v>
          </cell>
          <cell r="P632">
            <v>9</v>
          </cell>
          <cell r="Q632">
            <v>3</v>
          </cell>
          <cell r="R632">
            <v>19</v>
          </cell>
          <cell r="S632">
            <v>2</v>
          </cell>
          <cell r="AK632">
            <v>1.6138135814567647E-2</v>
          </cell>
        </row>
        <row r="633">
          <cell r="C633" t="str">
            <v>Franklin &amp; Marshall College</v>
          </cell>
          <cell r="E633" t="str">
            <v>Pennsylvania</v>
          </cell>
          <cell r="F633" t="str">
            <v>B/C</v>
          </cell>
          <cell r="H633">
            <v>43681</v>
          </cell>
          <cell r="I633">
            <v>295</v>
          </cell>
          <cell r="J633" t="str">
            <v>rv</v>
          </cell>
          <cell r="K633">
            <v>28</v>
          </cell>
          <cell r="L633">
            <v>0</v>
          </cell>
          <cell r="M633">
            <v>2</v>
          </cell>
          <cell r="N633">
            <v>6</v>
          </cell>
          <cell r="O633">
            <v>0</v>
          </cell>
          <cell r="P633">
            <v>12</v>
          </cell>
          <cell r="Q633">
            <v>0</v>
          </cell>
          <cell r="R633">
            <v>21</v>
          </cell>
          <cell r="S633">
            <v>0</v>
          </cell>
          <cell r="AK633">
            <v>4.9031730863205197E-2</v>
          </cell>
        </row>
        <row r="634">
          <cell r="C634" t="str">
            <v>University of Texas at Tyler</v>
          </cell>
          <cell r="E634" t="str">
            <v>Texas</v>
          </cell>
          <cell r="F634" t="str">
            <v>B/C</v>
          </cell>
          <cell r="H634">
            <v>43681</v>
          </cell>
          <cell r="I634">
            <v>534</v>
          </cell>
          <cell r="J634" t="str">
            <v>rv</v>
          </cell>
          <cell r="K634">
            <v>23.6</v>
          </cell>
          <cell r="L634">
            <v>0</v>
          </cell>
          <cell r="M634">
            <v>2</v>
          </cell>
          <cell r="N634">
            <v>4.5</v>
          </cell>
          <cell r="O634">
            <v>0.3</v>
          </cell>
          <cell r="P634">
            <v>17.600000000000001</v>
          </cell>
          <cell r="Q634">
            <v>0.8</v>
          </cell>
          <cell r="R634">
            <v>10.1</v>
          </cell>
          <cell r="S634">
            <v>1.8</v>
          </cell>
          <cell r="AK634">
            <v>1.5115978271077562E-2</v>
          </cell>
        </row>
        <row r="635">
          <cell r="C635" t="str">
            <v>Suffolk University</v>
          </cell>
          <cell r="E635" t="str">
            <v>New Hampshire</v>
          </cell>
          <cell r="F635" t="str">
            <v>A-</v>
          </cell>
          <cell r="H635">
            <v>43681</v>
          </cell>
          <cell r="I635">
            <v>500</v>
          </cell>
          <cell r="J635" t="str">
            <v>lv</v>
          </cell>
          <cell r="K635">
            <v>21.4</v>
          </cell>
          <cell r="L635">
            <v>0</v>
          </cell>
          <cell r="M635">
            <v>1.4</v>
          </cell>
          <cell r="N635">
            <v>5.8</v>
          </cell>
          <cell r="O635">
            <v>0.8</v>
          </cell>
          <cell r="P635">
            <v>16.8</v>
          </cell>
          <cell r="Q635">
            <v>0.6</v>
          </cell>
          <cell r="R635">
            <v>13.6</v>
          </cell>
          <cell r="S635">
            <v>1.4</v>
          </cell>
          <cell r="AK635">
            <v>1.2204158027540608E-2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9845</v>
          </cell>
          <cell r="J636" t="str">
            <v>lv</v>
          </cell>
          <cell r="K636">
            <v>33</v>
          </cell>
          <cell r="L636">
            <v>0</v>
          </cell>
          <cell r="M636">
            <v>3</v>
          </cell>
          <cell r="N636">
            <v>6</v>
          </cell>
          <cell r="O636">
            <v>1</v>
          </cell>
          <cell r="P636">
            <v>19</v>
          </cell>
          <cell r="Q636">
            <v>1</v>
          </cell>
          <cell r="R636">
            <v>15</v>
          </cell>
          <cell r="S636">
            <v>2</v>
          </cell>
          <cell r="AK636">
            <v>1.4714640372987065E-4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43681</v>
          </cell>
          <cell r="I637">
            <v>1350</v>
          </cell>
          <cell r="J637" t="str">
            <v>rv</v>
          </cell>
          <cell r="K637">
            <v>28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14</v>
          </cell>
          <cell r="Q637">
            <v>1</v>
          </cell>
          <cell r="R637">
            <v>9</v>
          </cell>
          <cell r="S637">
            <v>2</v>
          </cell>
          <cell r="AK637">
            <v>8.0197781606268669E-7</v>
          </cell>
        </row>
        <row r="638">
          <cell r="C638" t="str">
            <v>Emerson College</v>
          </cell>
          <cell r="E638" t="str">
            <v>Texas</v>
          </cell>
          <cell r="F638" t="str">
            <v>B-</v>
          </cell>
          <cell r="H638">
            <v>43680</v>
          </cell>
          <cell r="I638">
            <v>400</v>
          </cell>
          <cell r="J638" t="str">
            <v>lv</v>
          </cell>
          <cell r="K638">
            <v>27.7</v>
          </cell>
          <cell r="L638">
            <v>0</v>
          </cell>
          <cell r="M638">
            <v>1.6</v>
          </cell>
          <cell r="N638">
            <v>7.2</v>
          </cell>
          <cell r="O638">
            <v>0.2</v>
          </cell>
          <cell r="P638">
            <v>15.7</v>
          </cell>
          <cell r="Q638">
            <v>0.4</v>
          </cell>
          <cell r="R638">
            <v>13.7</v>
          </cell>
          <cell r="S638">
            <v>3.1</v>
          </cell>
          <cell r="AK638">
            <v>2.0393147451950098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43680</v>
          </cell>
          <cell r="I639">
            <v>1350</v>
          </cell>
          <cell r="J639" t="str">
            <v>rv</v>
          </cell>
          <cell r="K639">
            <v>29</v>
          </cell>
          <cell r="L639">
            <v>0</v>
          </cell>
          <cell r="M639">
            <v>3</v>
          </cell>
          <cell r="N639">
            <v>3</v>
          </cell>
          <cell r="O639">
            <v>1</v>
          </cell>
          <cell r="P639">
            <v>16</v>
          </cell>
          <cell r="Q639">
            <v>1</v>
          </cell>
          <cell r="R639">
            <v>9</v>
          </cell>
          <cell r="S639">
            <v>2</v>
          </cell>
          <cell r="AK639">
            <v>7.8186086575069534E-7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43679</v>
          </cell>
          <cell r="I640">
            <v>1350</v>
          </cell>
          <cell r="J640" t="str">
            <v>rv</v>
          </cell>
          <cell r="K640">
            <v>29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17</v>
          </cell>
          <cell r="Q640">
            <v>1</v>
          </cell>
          <cell r="R640">
            <v>9</v>
          </cell>
          <cell r="S640">
            <v>2</v>
          </cell>
          <cell r="AK640">
            <v>7.3208383627273134E-7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43679</v>
          </cell>
          <cell r="I641">
            <v>914</v>
          </cell>
          <cell r="J641" t="str">
            <v>rv</v>
          </cell>
          <cell r="K641">
            <v>28</v>
          </cell>
          <cell r="L641">
            <v>0</v>
          </cell>
          <cell r="M641">
            <v>3</v>
          </cell>
          <cell r="N641">
            <v>3</v>
          </cell>
          <cell r="O641">
            <v>1</v>
          </cell>
          <cell r="P641">
            <v>16</v>
          </cell>
          <cell r="Q641">
            <v>1</v>
          </cell>
          <cell r="R641">
            <v>8</v>
          </cell>
          <cell r="S641">
            <v>2</v>
          </cell>
          <cell r="AK641">
            <v>0</v>
          </cell>
        </row>
        <row r="642">
          <cell r="C642" t="str">
            <v>Zogby Interactive/JZ Analytics</v>
          </cell>
          <cell r="E642" t="str">
            <v>Washington</v>
          </cell>
          <cell r="F642" t="str">
            <v>C</v>
          </cell>
          <cell r="H642">
            <v>43678</v>
          </cell>
          <cell r="I642">
            <v>619</v>
          </cell>
          <cell r="J642" t="str">
            <v>lv</v>
          </cell>
          <cell r="K642">
            <v>19.399999999999999</v>
          </cell>
          <cell r="L642">
            <v>0</v>
          </cell>
          <cell r="M642">
            <v>1.1000000000000001</v>
          </cell>
          <cell r="N642">
            <v>5.4</v>
          </cell>
          <cell r="O642">
            <v>1</v>
          </cell>
          <cell r="P642">
            <v>17.899999999999999</v>
          </cell>
          <cell r="Q642">
            <v>0</v>
          </cell>
          <cell r="R642">
            <v>13.5</v>
          </cell>
          <cell r="S642">
            <v>2</v>
          </cell>
          <cell r="AK642">
            <v>1.4752763251557783</v>
          </cell>
        </row>
        <row r="643">
          <cell r="C643" t="str">
            <v>IBD/TIPP</v>
          </cell>
          <cell r="E643" t="str">
            <v>US</v>
          </cell>
          <cell r="F643" t="str">
            <v>A/B</v>
          </cell>
          <cell r="H643">
            <v>43678</v>
          </cell>
          <cell r="I643">
            <v>350</v>
          </cell>
          <cell r="J643" t="str">
            <v>rv</v>
          </cell>
          <cell r="K643">
            <v>30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12</v>
          </cell>
          <cell r="Q643">
            <v>0</v>
          </cell>
          <cell r="R643">
            <v>17</v>
          </cell>
          <cell r="S643">
            <v>0</v>
          </cell>
          <cell r="AK643">
            <v>7.720887621260707E-3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43678</v>
          </cell>
          <cell r="I644">
            <v>585</v>
          </cell>
          <cell r="J644" t="str">
            <v>rv</v>
          </cell>
          <cell r="K644">
            <v>34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17</v>
          </cell>
          <cell r="Q644">
            <v>1</v>
          </cell>
          <cell r="R644">
            <v>8</v>
          </cell>
          <cell r="S644">
            <v>1</v>
          </cell>
          <cell r="AK644">
            <v>5.8818536989431751E-7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43678</v>
          </cell>
          <cell r="I645">
            <v>896</v>
          </cell>
          <cell r="J645" t="str">
            <v>rv</v>
          </cell>
          <cell r="K645">
            <v>30</v>
          </cell>
          <cell r="L645">
            <v>0</v>
          </cell>
          <cell r="M645">
            <v>3</v>
          </cell>
          <cell r="N645">
            <v>4</v>
          </cell>
          <cell r="O645">
            <v>1</v>
          </cell>
          <cell r="P645">
            <v>18</v>
          </cell>
          <cell r="Q645">
            <v>1</v>
          </cell>
          <cell r="R645">
            <v>9</v>
          </cell>
          <cell r="S645">
            <v>1</v>
          </cell>
          <cell r="AK645">
            <v>0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43677</v>
          </cell>
          <cell r="I646">
            <v>867</v>
          </cell>
          <cell r="J646" t="str">
            <v>rv</v>
          </cell>
          <cell r="K646">
            <v>30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17</v>
          </cell>
          <cell r="Q646">
            <v>1</v>
          </cell>
          <cell r="R646">
            <v>8</v>
          </cell>
          <cell r="S646">
            <v>1</v>
          </cell>
          <cell r="AK646">
            <v>5.8682520407562955E-7</v>
          </cell>
        </row>
        <row r="647">
          <cell r="C647" t="str">
            <v>Capitol Weekly</v>
          </cell>
          <cell r="E647" t="str">
            <v>California</v>
          </cell>
          <cell r="F647">
            <v>0</v>
          </cell>
          <cell r="H647">
            <v>43677</v>
          </cell>
          <cell r="I647">
            <v>739</v>
          </cell>
          <cell r="J647" t="str">
            <v>lv</v>
          </cell>
          <cell r="K647">
            <v>20.7</v>
          </cell>
          <cell r="L647">
            <v>0</v>
          </cell>
          <cell r="M647">
            <v>1.2</v>
          </cell>
          <cell r="N647">
            <v>8</v>
          </cell>
          <cell r="O647">
            <v>0.9</v>
          </cell>
          <cell r="P647">
            <v>14.9</v>
          </cell>
          <cell r="Q647">
            <v>0.1</v>
          </cell>
          <cell r="R647">
            <v>24.2</v>
          </cell>
          <cell r="S647">
            <v>1.6</v>
          </cell>
          <cell r="AK647">
            <v>3.0742866336368026E-3</v>
          </cell>
        </row>
        <row r="648">
          <cell r="C648" t="str">
            <v>YouGov</v>
          </cell>
          <cell r="E648" t="str">
            <v>US</v>
          </cell>
          <cell r="F648" t="str">
            <v>B-</v>
          </cell>
          <cell r="H648">
            <v>43676</v>
          </cell>
          <cell r="I648">
            <v>629</v>
          </cell>
          <cell r="J648" t="str">
            <v>lv</v>
          </cell>
          <cell r="K648">
            <v>26</v>
          </cell>
          <cell r="L648">
            <v>0</v>
          </cell>
          <cell r="M648">
            <v>2</v>
          </cell>
          <cell r="N648">
            <v>5</v>
          </cell>
          <cell r="O648">
            <v>1</v>
          </cell>
          <cell r="P648">
            <v>13</v>
          </cell>
          <cell r="Q648">
            <v>0</v>
          </cell>
          <cell r="R648">
            <v>18</v>
          </cell>
          <cell r="S648">
            <v>1</v>
          </cell>
          <cell r="AK648">
            <v>5.6484070860071639E-5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43676</v>
          </cell>
          <cell r="I649">
            <v>868</v>
          </cell>
          <cell r="J649" t="str">
            <v>rv</v>
          </cell>
          <cell r="K649">
            <v>30</v>
          </cell>
          <cell r="L649">
            <v>0</v>
          </cell>
          <cell r="M649">
            <v>2</v>
          </cell>
          <cell r="N649">
            <v>3</v>
          </cell>
          <cell r="O649">
            <v>1</v>
          </cell>
          <cell r="P649">
            <v>15</v>
          </cell>
          <cell r="Q649">
            <v>1</v>
          </cell>
          <cell r="R649">
            <v>8</v>
          </cell>
          <cell r="S649">
            <v>1</v>
          </cell>
          <cell r="AK649">
            <v>5.7284524662841847E-7</v>
          </cell>
        </row>
        <row r="650">
          <cell r="C650" t="str">
            <v>Victory Research</v>
          </cell>
          <cell r="E650" t="str">
            <v>Illinois</v>
          </cell>
          <cell r="F650" t="str">
            <v>B/C</v>
          </cell>
          <cell r="H650">
            <v>43675</v>
          </cell>
          <cell r="I650">
            <v>1200</v>
          </cell>
          <cell r="J650" t="str">
            <v>lv</v>
          </cell>
          <cell r="K650">
            <v>36.1</v>
          </cell>
          <cell r="L650">
            <v>0</v>
          </cell>
          <cell r="M650">
            <v>1.4</v>
          </cell>
          <cell r="N650">
            <v>9.3000000000000007</v>
          </cell>
          <cell r="O650">
            <v>1.7</v>
          </cell>
          <cell r="P650">
            <v>15.2</v>
          </cell>
          <cell r="Q650">
            <v>0.8</v>
          </cell>
          <cell r="R650">
            <v>12.8</v>
          </cell>
          <cell r="S650">
            <v>0.3</v>
          </cell>
          <cell r="AK650">
            <v>0.35192296221848912</v>
          </cell>
        </row>
        <row r="651">
          <cell r="C651" t="str">
            <v>Emerson College</v>
          </cell>
          <cell r="E651" t="str">
            <v>US</v>
          </cell>
          <cell r="F651" t="str">
            <v>B-</v>
          </cell>
          <cell r="H651">
            <v>43675</v>
          </cell>
          <cell r="I651">
            <v>520</v>
          </cell>
          <cell r="J651" t="str">
            <v>lv</v>
          </cell>
          <cell r="K651">
            <v>32.799999999999997</v>
          </cell>
          <cell r="L651">
            <v>0</v>
          </cell>
          <cell r="M651">
            <v>0.4</v>
          </cell>
          <cell r="N651">
            <v>6.2</v>
          </cell>
          <cell r="O651">
            <v>0.3</v>
          </cell>
          <cell r="P651">
            <v>20.100000000000001</v>
          </cell>
          <cell r="Q651">
            <v>1.6</v>
          </cell>
          <cell r="R651">
            <v>14.1</v>
          </cell>
          <cell r="S651">
            <v>2</v>
          </cell>
          <cell r="AK651">
            <v>6.493969605989431E-3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43675</v>
          </cell>
          <cell r="I652">
            <v>884</v>
          </cell>
          <cell r="J652" t="str">
            <v>rv</v>
          </cell>
          <cell r="K652">
            <v>32</v>
          </cell>
          <cell r="L652">
            <v>0</v>
          </cell>
          <cell r="M652">
            <v>1</v>
          </cell>
          <cell r="N652">
            <v>3</v>
          </cell>
          <cell r="O652">
            <v>1</v>
          </cell>
          <cell r="P652">
            <v>15</v>
          </cell>
          <cell r="Q652">
            <v>2</v>
          </cell>
          <cell r="R652">
            <v>9</v>
          </cell>
          <cell r="S652">
            <v>1</v>
          </cell>
          <cell r="AK652">
            <v>5.6305757688641501E-7</v>
          </cell>
        </row>
        <row r="653">
          <cell r="C653" t="str">
            <v>GQR Research (GQRR)</v>
          </cell>
          <cell r="E653" t="str">
            <v>US</v>
          </cell>
          <cell r="F653" t="str">
            <v>C+</v>
          </cell>
          <cell r="H653">
            <v>43674</v>
          </cell>
          <cell r="I653">
            <v>471</v>
          </cell>
          <cell r="J653" t="str">
            <v>lv</v>
          </cell>
          <cell r="K653">
            <v>31</v>
          </cell>
          <cell r="L653">
            <v>0</v>
          </cell>
          <cell r="M653">
            <v>1</v>
          </cell>
          <cell r="N653">
            <v>8</v>
          </cell>
          <cell r="O653">
            <v>2</v>
          </cell>
          <cell r="P653">
            <v>22</v>
          </cell>
          <cell r="Q653">
            <v>0</v>
          </cell>
          <cell r="R653">
            <v>15</v>
          </cell>
          <cell r="S653">
            <v>1</v>
          </cell>
          <cell r="AK653">
            <v>0.20102057993361222</v>
          </cell>
        </row>
        <row r="654">
          <cell r="C654" t="str">
            <v>McLaughlin &amp; Associates</v>
          </cell>
          <cell r="E654" t="str">
            <v>US</v>
          </cell>
          <cell r="F654" t="str">
            <v>C/D</v>
          </cell>
          <cell r="H654">
            <v>43674</v>
          </cell>
          <cell r="I654">
            <v>468</v>
          </cell>
          <cell r="J654" t="str">
            <v>lv</v>
          </cell>
          <cell r="K654">
            <v>28</v>
          </cell>
          <cell r="L654">
            <v>0</v>
          </cell>
          <cell r="M654">
            <v>3</v>
          </cell>
          <cell r="N654">
            <v>3</v>
          </cell>
          <cell r="O654">
            <v>0.4</v>
          </cell>
          <cell r="P654">
            <v>15</v>
          </cell>
          <cell r="Q654">
            <v>1</v>
          </cell>
          <cell r="R654">
            <v>9</v>
          </cell>
          <cell r="S654">
            <v>2</v>
          </cell>
          <cell r="AK654">
            <v>4.7466776130906255E-3</v>
          </cell>
        </row>
        <row r="655">
          <cell r="C655" t="str">
            <v>Morning Consult</v>
          </cell>
          <cell r="E655" t="str">
            <v>US</v>
          </cell>
          <cell r="F655" t="str">
            <v>B/C</v>
          </cell>
          <cell r="H655">
            <v>43674</v>
          </cell>
          <cell r="I655">
            <v>16959</v>
          </cell>
          <cell r="J655" t="str">
            <v>lv</v>
          </cell>
          <cell r="K655">
            <v>33</v>
          </cell>
          <cell r="L655">
            <v>0</v>
          </cell>
          <cell r="M655">
            <v>3</v>
          </cell>
          <cell r="N655">
            <v>5</v>
          </cell>
          <cell r="O655">
            <v>1</v>
          </cell>
          <cell r="P655">
            <v>18</v>
          </cell>
          <cell r="Q655">
            <v>1</v>
          </cell>
          <cell r="R655">
            <v>13</v>
          </cell>
          <cell r="S655">
            <v>2</v>
          </cell>
          <cell r="AK655">
            <v>1.6273003195724987E-4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43674</v>
          </cell>
          <cell r="I656">
            <v>444</v>
          </cell>
          <cell r="J656" t="str">
            <v>rv</v>
          </cell>
          <cell r="K656">
            <v>34</v>
          </cell>
          <cell r="L656">
            <v>0</v>
          </cell>
          <cell r="M656">
            <v>1</v>
          </cell>
          <cell r="N656">
            <v>5</v>
          </cell>
          <cell r="O656">
            <v>1</v>
          </cell>
          <cell r="P656">
            <v>20</v>
          </cell>
          <cell r="Q656">
            <v>1</v>
          </cell>
          <cell r="R656">
            <v>12</v>
          </cell>
          <cell r="S656">
            <v>1</v>
          </cell>
          <cell r="AK656">
            <v>4.2855318807716971E-7</v>
          </cell>
        </row>
        <row r="657">
          <cell r="C657" t="str">
            <v>Quinnipiac University</v>
          </cell>
          <cell r="E657" t="str">
            <v>US</v>
          </cell>
          <cell r="F657" t="str">
            <v>B+</v>
          </cell>
          <cell r="H657">
            <v>43674</v>
          </cell>
          <cell r="I657">
            <v>579</v>
          </cell>
          <cell r="J657" t="str">
            <v>rv</v>
          </cell>
          <cell r="K657">
            <v>34</v>
          </cell>
          <cell r="L657">
            <v>0</v>
          </cell>
          <cell r="M657">
            <v>1</v>
          </cell>
          <cell r="N657">
            <v>6</v>
          </cell>
          <cell r="O657">
            <v>1</v>
          </cell>
          <cell r="P657">
            <v>11</v>
          </cell>
          <cell r="Q657">
            <v>0</v>
          </cell>
          <cell r="R657">
            <v>15</v>
          </cell>
          <cell r="S657">
            <v>2</v>
          </cell>
          <cell r="AK657">
            <v>1.8539341264072003E-3</v>
          </cell>
        </row>
        <row r="658">
          <cell r="C658" t="str">
            <v>SoonerPoll.com</v>
          </cell>
          <cell r="E658" t="str">
            <v>Oklahoma</v>
          </cell>
          <cell r="F658" t="str">
            <v>B/C</v>
          </cell>
          <cell r="H658">
            <v>43673</v>
          </cell>
          <cell r="I658">
            <v>152</v>
          </cell>
          <cell r="J658" t="str">
            <v>lv</v>
          </cell>
          <cell r="K658">
            <v>26.2</v>
          </cell>
          <cell r="L658">
            <v>0</v>
          </cell>
          <cell r="M658">
            <v>1.5</v>
          </cell>
          <cell r="N658">
            <v>5.9</v>
          </cell>
          <cell r="O658">
            <v>0.5</v>
          </cell>
          <cell r="P658">
            <v>5.4</v>
          </cell>
          <cell r="Q658">
            <v>0</v>
          </cell>
          <cell r="R658">
            <v>11.5</v>
          </cell>
          <cell r="S658">
            <v>0</v>
          </cell>
          <cell r="AK658">
            <v>1.1768763582072952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43673</v>
          </cell>
          <cell r="I659">
            <v>510</v>
          </cell>
          <cell r="J659" t="str">
            <v>rv</v>
          </cell>
          <cell r="K659">
            <v>58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29</v>
          </cell>
          <cell r="Q659">
            <v>0</v>
          </cell>
          <cell r="R659">
            <v>0</v>
          </cell>
          <cell r="S659">
            <v>0</v>
          </cell>
          <cell r="AK659">
            <v>0</v>
          </cell>
        </row>
        <row r="660">
          <cell r="C660" t="str">
            <v>Echelon Insights</v>
          </cell>
          <cell r="E660" t="str">
            <v>US</v>
          </cell>
          <cell r="F660">
            <v>0</v>
          </cell>
          <cell r="H660">
            <v>43673</v>
          </cell>
          <cell r="I660">
            <v>510</v>
          </cell>
          <cell r="J660" t="str">
            <v>rv</v>
          </cell>
          <cell r="K660">
            <v>56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AK660">
            <v>0</v>
          </cell>
        </row>
        <row r="661">
          <cell r="C661" t="str">
            <v>Echelon Insights</v>
          </cell>
          <cell r="E661" t="str">
            <v>US</v>
          </cell>
          <cell r="F661">
            <v>0</v>
          </cell>
          <cell r="H661">
            <v>43673</v>
          </cell>
          <cell r="I661">
            <v>510</v>
          </cell>
          <cell r="J661" t="str">
            <v>rv</v>
          </cell>
          <cell r="K661">
            <v>54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35</v>
          </cell>
          <cell r="S661">
            <v>0</v>
          </cell>
          <cell r="AK661">
            <v>0</v>
          </cell>
        </row>
        <row r="662">
          <cell r="C662" t="str">
            <v>Echelon Insights</v>
          </cell>
          <cell r="E662" t="str">
            <v>US</v>
          </cell>
          <cell r="F662">
            <v>0</v>
          </cell>
          <cell r="H662">
            <v>43673</v>
          </cell>
          <cell r="I662">
            <v>510</v>
          </cell>
          <cell r="J662" t="str">
            <v>rv</v>
          </cell>
          <cell r="K662">
            <v>33</v>
          </cell>
          <cell r="L662">
            <v>0</v>
          </cell>
          <cell r="M662">
            <v>1</v>
          </cell>
          <cell r="N662">
            <v>5</v>
          </cell>
          <cell r="O662">
            <v>0</v>
          </cell>
          <cell r="P662">
            <v>14</v>
          </cell>
          <cell r="Q662">
            <v>0</v>
          </cell>
          <cell r="R662">
            <v>10</v>
          </cell>
          <cell r="S662">
            <v>1</v>
          </cell>
          <cell r="AK662">
            <v>2.6547584401839135E-4</v>
          </cell>
        </row>
        <row r="663">
          <cell r="C663" t="str">
            <v>University of Texas at Tyler</v>
          </cell>
          <cell r="E663" t="str">
            <v>Texas</v>
          </cell>
          <cell r="F663" t="str">
            <v>B/C</v>
          </cell>
          <cell r="H663">
            <v>43673</v>
          </cell>
          <cell r="I663">
            <v>554</v>
          </cell>
          <cell r="J663" t="str">
            <v>rv</v>
          </cell>
          <cell r="K663">
            <v>19.100000000000001</v>
          </cell>
          <cell r="L663">
            <v>0</v>
          </cell>
          <cell r="M663">
            <v>1</v>
          </cell>
          <cell r="N663">
            <v>2.1</v>
          </cell>
          <cell r="O663">
            <v>0.3</v>
          </cell>
          <cell r="P663">
            <v>13.5</v>
          </cell>
          <cell r="Q663">
            <v>0.4</v>
          </cell>
          <cell r="R663">
            <v>9</v>
          </cell>
          <cell r="S663">
            <v>0.4</v>
          </cell>
          <cell r="AK663">
            <v>8.5510791193661503E-3</v>
          </cell>
        </row>
        <row r="664">
          <cell r="C664" t="str">
            <v>Change Research</v>
          </cell>
          <cell r="E664" t="str">
            <v>US</v>
          </cell>
          <cell r="F664" t="str">
            <v>C</v>
          </cell>
          <cell r="H664">
            <v>43672</v>
          </cell>
          <cell r="I664">
            <v>1204</v>
          </cell>
          <cell r="J664" t="str">
            <v>lv</v>
          </cell>
          <cell r="K664">
            <v>20</v>
          </cell>
          <cell r="L664">
            <v>0</v>
          </cell>
          <cell r="M664">
            <v>1</v>
          </cell>
          <cell r="N664">
            <v>9</v>
          </cell>
          <cell r="O664">
            <v>3</v>
          </cell>
          <cell r="P664">
            <v>20</v>
          </cell>
          <cell r="Q664">
            <v>0</v>
          </cell>
          <cell r="R664">
            <v>22</v>
          </cell>
          <cell r="S664">
            <v>3</v>
          </cell>
          <cell r="AK664">
            <v>1.5601229283529543E-2</v>
          </cell>
        </row>
        <row r="665">
          <cell r="C665" t="str">
            <v>Optimus</v>
          </cell>
          <cell r="E665" t="str">
            <v>South Carolina</v>
          </cell>
          <cell r="F665" t="str">
            <v>C/D</v>
          </cell>
          <cell r="H665">
            <v>43671</v>
          </cell>
          <cell r="I665">
            <v>554</v>
          </cell>
          <cell r="J665" t="str">
            <v>lv</v>
          </cell>
          <cell r="K665">
            <v>30.7</v>
          </cell>
          <cell r="L665">
            <v>0</v>
          </cell>
          <cell r="M665">
            <v>2</v>
          </cell>
          <cell r="N665">
            <v>3.8</v>
          </cell>
          <cell r="O665">
            <v>0</v>
          </cell>
          <cell r="P665">
            <v>8.6999999999999993</v>
          </cell>
          <cell r="Q665">
            <v>0</v>
          </cell>
          <cell r="R665">
            <v>12</v>
          </cell>
          <cell r="S665">
            <v>1.2</v>
          </cell>
          <cell r="AK665">
            <v>0.12068939498667444</v>
          </cell>
        </row>
        <row r="666">
          <cell r="C666" t="str">
            <v>Optimus</v>
          </cell>
          <cell r="E666" t="str">
            <v>New Hampshire</v>
          </cell>
          <cell r="F666" t="str">
            <v>C/D</v>
          </cell>
          <cell r="H666">
            <v>43671</v>
          </cell>
          <cell r="I666">
            <v>587</v>
          </cell>
          <cell r="J666" t="str">
            <v>lv</v>
          </cell>
          <cell r="K666">
            <v>21.5</v>
          </cell>
          <cell r="L666">
            <v>0</v>
          </cell>
          <cell r="M666">
            <v>1.3</v>
          </cell>
          <cell r="N666">
            <v>7.9</v>
          </cell>
          <cell r="O666">
            <v>0</v>
          </cell>
          <cell r="P666">
            <v>12.8</v>
          </cell>
          <cell r="Q666">
            <v>0</v>
          </cell>
          <cell r="R666">
            <v>15.6</v>
          </cell>
          <cell r="S666">
            <v>1</v>
          </cell>
          <cell r="AK666">
            <v>0.12287363188870301</v>
          </cell>
        </row>
        <row r="667">
          <cell r="C667" t="str">
            <v>Optimus</v>
          </cell>
          <cell r="E667" t="str">
            <v>Iowa</v>
          </cell>
          <cell r="F667" t="str">
            <v>C/D</v>
          </cell>
          <cell r="H667">
            <v>43671</v>
          </cell>
          <cell r="I667">
            <v>630</v>
          </cell>
          <cell r="J667" t="str">
            <v>lv</v>
          </cell>
          <cell r="K667">
            <v>22.9</v>
          </cell>
          <cell r="L667">
            <v>0</v>
          </cell>
          <cell r="M667">
            <v>2</v>
          </cell>
          <cell r="N667">
            <v>7.2</v>
          </cell>
          <cell r="O667">
            <v>0</v>
          </cell>
          <cell r="P667">
            <v>10.9</v>
          </cell>
          <cell r="Q667">
            <v>0</v>
          </cell>
          <cell r="R667">
            <v>23.4</v>
          </cell>
          <cell r="S667">
            <v>0.2</v>
          </cell>
          <cell r="AK667">
            <v>0.12559612924072514</v>
          </cell>
        </row>
        <row r="668">
          <cell r="C668" t="str">
            <v>USC Dornsife/LA Times</v>
          </cell>
          <cell r="E668" t="str">
            <v>US</v>
          </cell>
          <cell r="F668" t="str">
            <v>B/C</v>
          </cell>
          <cell r="H668">
            <v>43671</v>
          </cell>
          <cell r="I668">
            <v>1827</v>
          </cell>
          <cell r="J668" t="str">
            <v>lv</v>
          </cell>
          <cell r="K668">
            <v>28</v>
          </cell>
          <cell r="L668">
            <v>0</v>
          </cell>
          <cell r="M668">
            <v>1</v>
          </cell>
          <cell r="N668">
            <v>5</v>
          </cell>
          <cell r="O668">
            <v>1</v>
          </cell>
          <cell r="P668">
            <v>11</v>
          </cell>
          <cell r="Q668">
            <v>0</v>
          </cell>
          <cell r="R668">
            <v>10</v>
          </cell>
          <cell r="S668">
            <v>1</v>
          </cell>
          <cell r="AK668">
            <v>5.015668524976246E-2</v>
          </cell>
        </row>
        <row r="669">
          <cell r="C669" t="str">
            <v>Public Policy Institute of California</v>
          </cell>
          <cell r="E669" t="str">
            <v>California</v>
          </cell>
          <cell r="F669" t="str">
            <v>A/B</v>
          </cell>
          <cell r="H669">
            <v>43669</v>
          </cell>
          <cell r="I669">
            <v>766</v>
          </cell>
          <cell r="J669" t="str">
            <v>lv</v>
          </cell>
          <cell r="K669">
            <v>11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12</v>
          </cell>
          <cell r="Q669">
            <v>0</v>
          </cell>
          <cell r="R669">
            <v>15</v>
          </cell>
          <cell r="S669">
            <v>0</v>
          </cell>
          <cell r="AK669">
            <v>5.4584982375992276E-2</v>
          </cell>
        </row>
        <row r="670">
          <cell r="C670" t="str">
            <v>Fox News/Beacon Research/Shaw &amp; Co. Research</v>
          </cell>
          <cell r="E670" t="str">
            <v>US</v>
          </cell>
          <cell r="F670" t="str">
            <v>A-</v>
          </cell>
          <cell r="H670">
            <v>43669</v>
          </cell>
          <cell r="I670">
            <v>455</v>
          </cell>
          <cell r="J670" t="str">
            <v>lv</v>
          </cell>
          <cell r="K670">
            <v>33</v>
          </cell>
          <cell r="L670">
            <v>0</v>
          </cell>
          <cell r="M670">
            <v>2</v>
          </cell>
          <cell r="N670">
            <v>5</v>
          </cell>
          <cell r="O670">
            <v>3</v>
          </cell>
          <cell r="P670">
            <v>15</v>
          </cell>
          <cell r="Q670">
            <v>1</v>
          </cell>
          <cell r="R670">
            <v>12</v>
          </cell>
          <cell r="S670">
            <v>3</v>
          </cell>
          <cell r="AK670">
            <v>7.3713547243018634E-3</v>
          </cell>
        </row>
        <row r="671">
          <cell r="C671" t="str">
            <v>YouGov</v>
          </cell>
          <cell r="E671" t="str">
            <v>US</v>
          </cell>
          <cell r="F671" t="str">
            <v>B-</v>
          </cell>
          <cell r="H671">
            <v>43669</v>
          </cell>
          <cell r="I671">
            <v>600</v>
          </cell>
          <cell r="J671" t="str">
            <v>lv</v>
          </cell>
          <cell r="K671">
            <v>25</v>
          </cell>
          <cell r="L671">
            <v>0</v>
          </cell>
          <cell r="M671">
            <v>2</v>
          </cell>
          <cell r="N671">
            <v>6</v>
          </cell>
          <cell r="O671">
            <v>1</v>
          </cell>
          <cell r="P671">
            <v>13</v>
          </cell>
          <cell r="Q671">
            <v>1</v>
          </cell>
          <cell r="R671">
            <v>18</v>
          </cell>
          <cell r="S671">
            <v>2</v>
          </cell>
          <cell r="AK671">
            <v>4.9361103390414852E-5</v>
          </cell>
        </row>
        <row r="672">
          <cell r="C672" t="str">
            <v>Monmouth University</v>
          </cell>
          <cell r="E672" t="str">
            <v>South Carolina</v>
          </cell>
          <cell r="F672" t="str">
            <v>A+</v>
          </cell>
          <cell r="H672">
            <v>43668</v>
          </cell>
          <cell r="I672">
            <v>405</v>
          </cell>
          <cell r="J672" t="str">
            <v>lv</v>
          </cell>
          <cell r="K672">
            <v>39</v>
          </cell>
          <cell r="L672">
            <v>0</v>
          </cell>
          <cell r="M672">
            <v>2</v>
          </cell>
          <cell r="N672">
            <v>5</v>
          </cell>
          <cell r="O672">
            <v>1</v>
          </cell>
          <cell r="P672">
            <v>10</v>
          </cell>
          <cell r="Q672">
            <v>2</v>
          </cell>
          <cell r="R672">
            <v>9</v>
          </cell>
          <cell r="S672">
            <v>0</v>
          </cell>
          <cell r="AK672">
            <v>0.65349330477306777</v>
          </cell>
        </row>
        <row r="673">
          <cell r="C673" t="str">
            <v>Quinnipiac University</v>
          </cell>
          <cell r="E673" t="str">
            <v>Ohio</v>
          </cell>
          <cell r="F673" t="str">
            <v>B+</v>
          </cell>
          <cell r="H673">
            <v>43668</v>
          </cell>
          <cell r="I673">
            <v>556</v>
          </cell>
          <cell r="J673" t="str">
            <v>rv</v>
          </cell>
          <cell r="K673">
            <v>31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14</v>
          </cell>
          <cell r="Q673">
            <v>1</v>
          </cell>
          <cell r="R673">
            <v>13</v>
          </cell>
          <cell r="S673">
            <v>1</v>
          </cell>
          <cell r="AK673">
            <v>3.0413121674507524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43667</v>
          </cell>
          <cell r="I674">
            <v>17285</v>
          </cell>
          <cell r="J674" t="str">
            <v>lv</v>
          </cell>
          <cell r="K674">
            <v>33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18</v>
          </cell>
          <cell r="Q674">
            <v>1</v>
          </cell>
          <cell r="R674">
            <v>14</v>
          </cell>
          <cell r="S674">
            <v>2</v>
          </cell>
          <cell r="AK674">
            <v>1.4664887579280127E-4</v>
          </cell>
        </row>
        <row r="675">
          <cell r="C675" t="str">
            <v>Swayable</v>
          </cell>
          <cell r="E675" t="str">
            <v>US</v>
          </cell>
          <cell r="F675">
            <v>0</v>
          </cell>
          <cell r="H675">
            <v>43653</v>
          </cell>
          <cell r="I675">
            <v>1921</v>
          </cell>
          <cell r="J675" t="str">
            <v>lv</v>
          </cell>
          <cell r="K675">
            <v>27.6</v>
          </cell>
          <cell r="L675">
            <v>0</v>
          </cell>
          <cell r="M675">
            <v>3.1</v>
          </cell>
          <cell r="N675">
            <v>6</v>
          </cell>
          <cell r="O675">
            <v>0</v>
          </cell>
          <cell r="P675">
            <v>18.100000000000001</v>
          </cell>
          <cell r="Q675">
            <v>0</v>
          </cell>
          <cell r="R675">
            <v>11.8</v>
          </cell>
          <cell r="S675">
            <v>1.4</v>
          </cell>
          <cell r="AK675">
            <v>5.7030838345561519E-4</v>
          </cell>
        </row>
        <row r="676">
          <cell r="C676" t="str">
            <v>Swayable</v>
          </cell>
          <cell r="E676" t="str">
            <v>US</v>
          </cell>
          <cell r="F676">
            <v>0</v>
          </cell>
          <cell r="H676">
            <v>43653</v>
          </cell>
          <cell r="I676">
            <v>4004</v>
          </cell>
          <cell r="J676" t="str">
            <v>a</v>
          </cell>
          <cell r="K676">
            <v>25</v>
          </cell>
          <cell r="L676">
            <v>0</v>
          </cell>
          <cell r="M676">
            <v>3.1</v>
          </cell>
          <cell r="N676">
            <v>4.5</v>
          </cell>
          <cell r="O676">
            <v>0</v>
          </cell>
          <cell r="P676">
            <v>20.6</v>
          </cell>
          <cell r="Q676">
            <v>0</v>
          </cell>
          <cell r="R676">
            <v>10.199999999999999</v>
          </cell>
          <cell r="S676">
            <v>2.1</v>
          </cell>
          <cell r="AK676">
            <v>0</v>
          </cell>
        </row>
        <row r="677">
          <cell r="C677" t="str">
            <v>YouGov</v>
          </cell>
          <cell r="E677" t="str">
            <v>Texas</v>
          </cell>
          <cell r="F677" t="str">
            <v>B-</v>
          </cell>
          <cell r="H677">
            <v>43664</v>
          </cell>
          <cell r="I677">
            <v>838</v>
          </cell>
          <cell r="J677" t="str">
            <v>lv</v>
          </cell>
          <cell r="K677">
            <v>27</v>
          </cell>
          <cell r="L677">
            <v>0</v>
          </cell>
          <cell r="M677">
            <v>0</v>
          </cell>
          <cell r="N677">
            <v>4</v>
          </cell>
          <cell r="O677">
            <v>1</v>
          </cell>
          <cell r="P677">
            <v>12</v>
          </cell>
          <cell r="Q677">
            <v>0</v>
          </cell>
          <cell r="R677">
            <v>16</v>
          </cell>
          <cell r="S677">
            <v>1</v>
          </cell>
          <cell r="AK677">
            <v>9.4710543000801894E-2</v>
          </cell>
        </row>
        <row r="678">
          <cell r="C678" t="str">
            <v>YouGov</v>
          </cell>
          <cell r="E678" t="str">
            <v>South Carolina</v>
          </cell>
          <cell r="F678" t="str">
            <v>B-</v>
          </cell>
          <cell r="H678">
            <v>43664</v>
          </cell>
          <cell r="I678">
            <v>915</v>
          </cell>
          <cell r="J678" t="str">
            <v>lv</v>
          </cell>
          <cell r="K678">
            <v>39</v>
          </cell>
          <cell r="L678">
            <v>0</v>
          </cell>
          <cell r="M678">
            <v>3</v>
          </cell>
          <cell r="N678">
            <v>5</v>
          </cell>
          <cell r="O678">
            <v>1</v>
          </cell>
          <cell r="P678">
            <v>17</v>
          </cell>
          <cell r="Q678">
            <v>1</v>
          </cell>
          <cell r="R678">
            <v>12</v>
          </cell>
          <cell r="S678">
            <v>1</v>
          </cell>
          <cell r="AK678">
            <v>1.2291637981282459E-2</v>
          </cell>
        </row>
        <row r="679">
          <cell r="C679" t="str">
            <v>YouGov</v>
          </cell>
          <cell r="E679" t="str">
            <v>New Hampshire</v>
          </cell>
          <cell r="F679" t="str">
            <v>B-</v>
          </cell>
          <cell r="H679">
            <v>43664</v>
          </cell>
          <cell r="I679">
            <v>504</v>
          </cell>
          <cell r="J679" t="str">
            <v>lv</v>
          </cell>
          <cell r="K679">
            <v>27</v>
          </cell>
          <cell r="L679">
            <v>0</v>
          </cell>
          <cell r="M679">
            <v>1</v>
          </cell>
          <cell r="N679">
            <v>7</v>
          </cell>
          <cell r="O679">
            <v>1</v>
          </cell>
          <cell r="P679">
            <v>20</v>
          </cell>
          <cell r="Q679">
            <v>1</v>
          </cell>
          <cell r="R679">
            <v>18</v>
          </cell>
          <cell r="S679">
            <v>1</v>
          </cell>
          <cell r="AK679">
            <v>9.5284136505091356E-3</v>
          </cell>
        </row>
        <row r="680">
          <cell r="C680" t="str">
            <v>YouGov</v>
          </cell>
          <cell r="E680" t="str">
            <v>Iowa</v>
          </cell>
          <cell r="F680" t="str">
            <v>B-</v>
          </cell>
          <cell r="H680">
            <v>43664</v>
          </cell>
          <cell r="I680">
            <v>576</v>
          </cell>
          <cell r="J680" t="str">
            <v>lv</v>
          </cell>
          <cell r="K680">
            <v>24</v>
          </cell>
          <cell r="L680">
            <v>0</v>
          </cell>
          <cell r="M680">
            <v>3</v>
          </cell>
          <cell r="N680">
            <v>7</v>
          </cell>
          <cell r="O680">
            <v>4</v>
          </cell>
          <cell r="P680">
            <v>19</v>
          </cell>
          <cell r="Q680">
            <v>2</v>
          </cell>
          <cell r="R680">
            <v>17</v>
          </cell>
          <cell r="S680">
            <v>0</v>
          </cell>
          <cell r="AK680">
            <v>1.0087486672622735E-2</v>
          </cell>
        </row>
        <row r="681">
          <cell r="C681" t="str">
            <v>YouGov</v>
          </cell>
          <cell r="E681" t="str">
            <v>California</v>
          </cell>
          <cell r="F681" t="str">
            <v>B-</v>
          </cell>
          <cell r="H681">
            <v>43664</v>
          </cell>
          <cell r="I681">
            <v>1404</v>
          </cell>
          <cell r="J681" t="str">
            <v>lv</v>
          </cell>
          <cell r="K681">
            <v>24</v>
          </cell>
          <cell r="L681">
            <v>0</v>
          </cell>
          <cell r="M681">
            <v>1</v>
          </cell>
          <cell r="N681">
            <v>6</v>
          </cell>
          <cell r="O681">
            <v>1</v>
          </cell>
          <cell r="P681">
            <v>16</v>
          </cell>
          <cell r="Q681">
            <v>1</v>
          </cell>
          <cell r="R681">
            <v>19</v>
          </cell>
          <cell r="S681">
            <v>1</v>
          </cell>
          <cell r="AK681">
            <v>3.1875858456044401</v>
          </cell>
        </row>
        <row r="682">
          <cell r="C682" t="str">
            <v>Climate Nexus</v>
          </cell>
          <cell r="E682" t="str">
            <v>Michigan</v>
          </cell>
          <cell r="F682">
            <v>0</v>
          </cell>
          <cell r="H682">
            <v>43663</v>
          </cell>
          <cell r="I682">
            <v>324</v>
          </cell>
          <cell r="J682" t="str">
            <v>lv</v>
          </cell>
          <cell r="K682">
            <v>35</v>
          </cell>
          <cell r="L682">
            <v>0</v>
          </cell>
          <cell r="M682">
            <v>2</v>
          </cell>
          <cell r="N682">
            <v>4</v>
          </cell>
          <cell r="O682">
            <v>1</v>
          </cell>
          <cell r="P682">
            <v>16</v>
          </cell>
          <cell r="Q682">
            <v>1</v>
          </cell>
          <cell r="R682">
            <v>14</v>
          </cell>
          <cell r="S682">
            <v>1</v>
          </cell>
          <cell r="AK682">
            <v>1.1673531203619094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43663</v>
          </cell>
          <cell r="I683">
            <v>910</v>
          </cell>
          <cell r="J683" t="str">
            <v>rv</v>
          </cell>
          <cell r="K683">
            <v>26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1</v>
          </cell>
          <cell r="R683">
            <v>9</v>
          </cell>
          <cell r="S683">
            <v>1</v>
          </cell>
          <cell r="AK683">
            <v>5.1858404670987104E-7</v>
          </cell>
        </row>
        <row r="684">
          <cell r="C684" t="str">
            <v>SurveyMonkey</v>
          </cell>
          <cell r="E684" t="str">
            <v>Tennessee</v>
          </cell>
          <cell r="F684" t="str">
            <v>D-</v>
          </cell>
          <cell r="H684">
            <v>43662</v>
          </cell>
          <cell r="I684">
            <v>128</v>
          </cell>
          <cell r="J684" t="str">
            <v>rv</v>
          </cell>
          <cell r="K684">
            <v>33</v>
          </cell>
          <cell r="L684">
            <v>0</v>
          </cell>
          <cell r="M684">
            <v>1</v>
          </cell>
          <cell r="N684">
            <v>6</v>
          </cell>
          <cell r="O684">
            <v>1</v>
          </cell>
          <cell r="P684">
            <v>13</v>
          </cell>
          <cell r="Q684">
            <v>0</v>
          </cell>
          <cell r="R684">
            <v>18</v>
          </cell>
          <cell r="S684">
            <v>0</v>
          </cell>
          <cell r="AK684">
            <v>0.36789922686386894</v>
          </cell>
        </row>
        <row r="685">
          <cell r="C685" t="str">
            <v>SurveyMonkey</v>
          </cell>
          <cell r="E685" t="str">
            <v>Mississippi</v>
          </cell>
          <cell r="F685" t="str">
            <v>D-</v>
          </cell>
          <cell r="H685">
            <v>43662</v>
          </cell>
          <cell r="I685">
            <v>282</v>
          </cell>
          <cell r="J685" t="str">
            <v>rv</v>
          </cell>
          <cell r="K685">
            <v>47</v>
          </cell>
          <cell r="L685">
            <v>0</v>
          </cell>
          <cell r="M685">
            <v>3</v>
          </cell>
          <cell r="N685">
            <v>3</v>
          </cell>
          <cell r="O685">
            <v>1</v>
          </cell>
          <cell r="P685">
            <v>21</v>
          </cell>
          <cell r="Q685">
            <v>0</v>
          </cell>
          <cell r="R685">
            <v>7</v>
          </cell>
          <cell r="S685">
            <v>0</v>
          </cell>
          <cell r="AK685">
            <v>0.4401478383500691</v>
          </cell>
        </row>
        <row r="686">
          <cell r="C686" t="str">
            <v>SurveyMonkey</v>
          </cell>
          <cell r="E686" t="str">
            <v>Georgia</v>
          </cell>
          <cell r="F686" t="str">
            <v>D-</v>
          </cell>
          <cell r="H686">
            <v>43662</v>
          </cell>
          <cell r="I686">
            <v>402</v>
          </cell>
          <cell r="J686" t="str">
            <v>rv</v>
          </cell>
          <cell r="K686">
            <v>31</v>
          </cell>
          <cell r="L686">
            <v>0</v>
          </cell>
          <cell r="M686">
            <v>2</v>
          </cell>
          <cell r="N686">
            <v>5</v>
          </cell>
          <cell r="O686">
            <v>2</v>
          </cell>
          <cell r="P686">
            <v>12</v>
          </cell>
          <cell r="Q686">
            <v>0</v>
          </cell>
          <cell r="R686">
            <v>13</v>
          </cell>
          <cell r="S686">
            <v>4</v>
          </cell>
          <cell r="AK686">
            <v>0.47703599852817108</v>
          </cell>
        </row>
        <row r="687">
          <cell r="C687" t="str">
            <v>SurveyMonkey</v>
          </cell>
          <cell r="E687" t="str">
            <v>Alabama</v>
          </cell>
          <cell r="F687" t="str">
            <v>D-</v>
          </cell>
          <cell r="H687">
            <v>43662</v>
          </cell>
          <cell r="I687">
            <v>257</v>
          </cell>
          <cell r="J687" t="str">
            <v>rv</v>
          </cell>
          <cell r="K687">
            <v>36</v>
          </cell>
          <cell r="L687">
            <v>0</v>
          </cell>
          <cell r="M687">
            <v>2</v>
          </cell>
          <cell r="N687">
            <v>5</v>
          </cell>
          <cell r="O687">
            <v>0</v>
          </cell>
          <cell r="P687">
            <v>15</v>
          </cell>
          <cell r="Q687">
            <v>0</v>
          </cell>
          <cell r="R687">
            <v>9</v>
          </cell>
          <cell r="S687">
            <v>1</v>
          </cell>
          <cell r="AK687">
            <v>0.430969436553087</v>
          </cell>
        </row>
        <row r="688">
          <cell r="C688" t="str">
            <v>SurveyMonkey</v>
          </cell>
          <cell r="E688" t="str">
            <v>US</v>
          </cell>
          <cell r="F688" t="str">
            <v>D-</v>
          </cell>
          <cell r="H688">
            <v>43662</v>
          </cell>
          <cell r="I688">
            <v>5548</v>
          </cell>
          <cell r="J688" t="str">
            <v>rv</v>
          </cell>
          <cell r="K688">
            <v>25</v>
          </cell>
          <cell r="L688">
            <v>0</v>
          </cell>
          <cell r="M688">
            <v>3</v>
          </cell>
          <cell r="N688">
            <v>8</v>
          </cell>
          <cell r="O688">
            <v>1</v>
          </cell>
          <cell r="P688">
            <v>16</v>
          </cell>
          <cell r="Q688">
            <v>0</v>
          </cell>
          <cell r="R688">
            <v>16</v>
          </cell>
          <cell r="S688">
            <v>2</v>
          </cell>
          <cell r="AK688">
            <v>0.86558606271025484</v>
          </cell>
        </row>
        <row r="689">
          <cell r="C689" t="str">
            <v>YouGov</v>
          </cell>
          <cell r="E689" t="str">
            <v>US</v>
          </cell>
          <cell r="F689" t="str">
            <v>B-</v>
          </cell>
          <cell r="H689">
            <v>43662</v>
          </cell>
          <cell r="I689">
            <v>572</v>
          </cell>
          <cell r="J689" t="str">
            <v>lv</v>
          </cell>
          <cell r="K689">
            <v>23</v>
          </cell>
          <cell r="L689">
            <v>0</v>
          </cell>
          <cell r="M689">
            <v>3</v>
          </cell>
          <cell r="N689">
            <v>7</v>
          </cell>
          <cell r="O689">
            <v>1</v>
          </cell>
          <cell r="P689">
            <v>13</v>
          </cell>
          <cell r="Q689">
            <v>1</v>
          </cell>
          <cell r="R689">
            <v>15</v>
          </cell>
          <cell r="S689">
            <v>1</v>
          </cell>
          <cell r="AK689">
            <v>4.3169042211121323E-5</v>
          </cell>
        </row>
        <row r="690">
          <cell r="C690" t="str">
            <v>Quinnipiac University</v>
          </cell>
          <cell r="E690" t="str">
            <v>California</v>
          </cell>
          <cell r="F690" t="str">
            <v>B+</v>
          </cell>
          <cell r="H690">
            <v>43661</v>
          </cell>
          <cell r="I690">
            <v>519</v>
          </cell>
          <cell r="J690" t="str">
            <v>rv</v>
          </cell>
          <cell r="K690">
            <v>21</v>
          </cell>
          <cell r="L690">
            <v>0</v>
          </cell>
          <cell r="M690">
            <v>1</v>
          </cell>
          <cell r="N690">
            <v>3</v>
          </cell>
          <cell r="O690">
            <v>0</v>
          </cell>
          <cell r="P690">
            <v>18</v>
          </cell>
          <cell r="Q690">
            <v>0</v>
          </cell>
          <cell r="R690">
            <v>16</v>
          </cell>
          <cell r="S690">
            <v>2</v>
          </cell>
          <cell r="AK690">
            <v>2.8496900582399758</v>
          </cell>
        </row>
        <row r="691">
          <cell r="C691" t="str">
            <v>University of New Hampshire</v>
          </cell>
          <cell r="E691" t="str">
            <v>New Hampshire</v>
          </cell>
          <cell r="F691" t="str">
            <v>B</v>
          </cell>
          <cell r="H691">
            <v>43661</v>
          </cell>
          <cell r="I691">
            <v>386</v>
          </cell>
          <cell r="J691" t="str">
            <v>lv</v>
          </cell>
          <cell r="K691">
            <v>24</v>
          </cell>
          <cell r="L691">
            <v>0</v>
          </cell>
          <cell r="M691">
            <v>2</v>
          </cell>
          <cell r="N691">
            <v>10</v>
          </cell>
          <cell r="O691">
            <v>0</v>
          </cell>
          <cell r="P691">
            <v>19</v>
          </cell>
          <cell r="Q691">
            <v>0</v>
          </cell>
          <cell r="R691">
            <v>19</v>
          </cell>
          <cell r="S691">
            <v>1</v>
          </cell>
          <cell r="AK691">
            <v>8.2070084822177411E-2</v>
          </cell>
        </row>
        <row r="692">
          <cell r="C692" t="str">
            <v>YouGov</v>
          </cell>
          <cell r="E692" t="str">
            <v>US</v>
          </cell>
          <cell r="F692" t="str">
            <v>B-</v>
          </cell>
          <cell r="H692">
            <v>43660</v>
          </cell>
          <cell r="I692">
            <v>1097</v>
          </cell>
          <cell r="J692" t="str">
            <v>lv</v>
          </cell>
          <cell r="K692">
            <v>25</v>
          </cell>
          <cell r="L692">
            <v>0</v>
          </cell>
          <cell r="M692">
            <v>1</v>
          </cell>
          <cell r="N692">
            <v>6</v>
          </cell>
          <cell r="O692">
            <v>0</v>
          </cell>
          <cell r="P692">
            <v>16</v>
          </cell>
          <cell r="Q692">
            <v>0</v>
          </cell>
          <cell r="R692">
            <v>23</v>
          </cell>
          <cell r="S692">
            <v>2</v>
          </cell>
          <cell r="AK692">
            <v>4.4966201086374619E-5</v>
          </cell>
        </row>
        <row r="693">
          <cell r="C693" t="str">
            <v>Public Policy Polling</v>
          </cell>
          <cell r="E693" t="str">
            <v>Colorado</v>
          </cell>
          <cell r="F693" t="str">
            <v>B</v>
          </cell>
          <cell r="H693">
            <v>43660</v>
          </cell>
          <cell r="I693">
            <v>561</v>
          </cell>
          <cell r="J693" t="str">
            <v>v</v>
          </cell>
          <cell r="K693">
            <v>22</v>
          </cell>
          <cell r="L693">
            <v>0</v>
          </cell>
          <cell r="M693">
            <v>0</v>
          </cell>
          <cell r="N693">
            <v>7</v>
          </cell>
          <cell r="O693">
            <v>0</v>
          </cell>
          <cell r="P693">
            <v>15</v>
          </cell>
          <cell r="Q693">
            <v>0</v>
          </cell>
          <cell r="R693">
            <v>19</v>
          </cell>
          <cell r="S693">
            <v>0</v>
          </cell>
          <cell r="AK693">
            <v>1.9266621617790012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43660</v>
          </cell>
          <cell r="I694">
            <v>16504</v>
          </cell>
          <cell r="J694" t="str">
            <v>lv</v>
          </cell>
          <cell r="K694">
            <v>32</v>
          </cell>
          <cell r="L694">
            <v>0</v>
          </cell>
          <cell r="M694">
            <v>2</v>
          </cell>
          <cell r="N694">
            <v>5</v>
          </cell>
          <cell r="O694">
            <v>1</v>
          </cell>
          <cell r="P694">
            <v>19</v>
          </cell>
          <cell r="Q694">
            <v>0</v>
          </cell>
          <cell r="R694">
            <v>14</v>
          </cell>
          <cell r="S694">
            <v>2</v>
          </cell>
          <cell r="AK694">
            <v>1.2260770189947856E-4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43659</v>
          </cell>
          <cell r="I695">
            <v>446</v>
          </cell>
          <cell r="J695" t="str">
            <v>rv</v>
          </cell>
          <cell r="K695">
            <v>29</v>
          </cell>
          <cell r="L695">
            <v>0</v>
          </cell>
          <cell r="M695">
            <v>1</v>
          </cell>
          <cell r="N695">
            <v>1</v>
          </cell>
          <cell r="O695">
            <v>1</v>
          </cell>
          <cell r="P695">
            <v>16</v>
          </cell>
          <cell r="Q695">
            <v>0</v>
          </cell>
          <cell r="R695">
            <v>9</v>
          </cell>
          <cell r="S695">
            <v>0</v>
          </cell>
          <cell r="AK695">
            <v>3.7846345676214453E-7</v>
          </cell>
        </row>
        <row r="696">
          <cell r="C696" t="str">
            <v>St. Anselm</v>
          </cell>
          <cell r="E696" t="str">
            <v>New Hampshire</v>
          </cell>
          <cell r="F696">
            <v>0</v>
          </cell>
          <cell r="H696">
            <v>43658</v>
          </cell>
          <cell r="I696">
            <v>351</v>
          </cell>
          <cell r="J696" t="str">
            <v>lv</v>
          </cell>
          <cell r="K696">
            <v>20.8</v>
          </cell>
          <cell r="L696">
            <v>0</v>
          </cell>
          <cell r="M696">
            <v>1.2</v>
          </cell>
          <cell r="N696">
            <v>11.5</v>
          </cell>
          <cell r="O696">
            <v>2.7</v>
          </cell>
          <cell r="P696">
            <v>9.9</v>
          </cell>
          <cell r="Q696">
            <v>0</v>
          </cell>
          <cell r="R696">
            <v>16.7</v>
          </cell>
          <cell r="S696">
            <v>4.9000000000000004</v>
          </cell>
          <cell r="AK696">
            <v>1.748347528388159E-2</v>
          </cell>
        </row>
        <row r="697">
          <cell r="C697" t="str">
            <v>Remington Research Group</v>
          </cell>
          <cell r="E697" t="str">
            <v>Missouri</v>
          </cell>
          <cell r="F697" t="str">
            <v>C-</v>
          </cell>
          <cell r="H697">
            <v>43657</v>
          </cell>
          <cell r="I697">
            <v>1122</v>
          </cell>
          <cell r="J697" t="str">
            <v>lv</v>
          </cell>
          <cell r="K697">
            <v>43</v>
          </cell>
          <cell r="L697">
            <v>0</v>
          </cell>
          <cell r="M697">
            <v>0</v>
          </cell>
          <cell r="N697">
            <v>5</v>
          </cell>
          <cell r="O697">
            <v>0</v>
          </cell>
          <cell r="P697">
            <v>4</v>
          </cell>
          <cell r="Q697">
            <v>0</v>
          </cell>
          <cell r="R697">
            <v>15</v>
          </cell>
          <cell r="S697">
            <v>0</v>
          </cell>
          <cell r="AK697">
            <v>0.14163955697618155</v>
          </cell>
        </row>
        <row r="698">
          <cell r="C698" t="str">
            <v>Change Research</v>
          </cell>
          <cell r="E698" t="str">
            <v>California</v>
          </cell>
          <cell r="F698" t="str">
            <v>C</v>
          </cell>
          <cell r="H698">
            <v>43657</v>
          </cell>
          <cell r="I698">
            <v>1609</v>
          </cell>
          <cell r="J698" t="str">
            <v>lv</v>
          </cell>
          <cell r="K698">
            <v>17</v>
          </cell>
          <cell r="L698">
            <v>0</v>
          </cell>
          <cell r="M698">
            <v>1</v>
          </cell>
          <cell r="N698">
            <v>8</v>
          </cell>
          <cell r="O698">
            <v>1</v>
          </cell>
          <cell r="P698">
            <v>20</v>
          </cell>
          <cell r="Q698">
            <v>0</v>
          </cell>
          <cell r="R698">
            <v>22</v>
          </cell>
          <cell r="S698">
            <v>2</v>
          </cell>
          <cell r="AK698">
            <v>1.6231098286044961E-2</v>
          </cell>
        </row>
        <row r="699">
          <cell r="C699" t="str">
            <v>Fox News/Beacon Research/Shaw &amp; Co. Research</v>
          </cell>
          <cell r="E699" t="str">
            <v>South Carolina</v>
          </cell>
          <cell r="F699" t="str">
            <v>A-</v>
          </cell>
          <cell r="H699">
            <v>43656</v>
          </cell>
          <cell r="I699">
            <v>701</v>
          </cell>
          <cell r="J699" t="str">
            <v>lv</v>
          </cell>
          <cell r="K699">
            <v>35</v>
          </cell>
          <cell r="L699">
            <v>0</v>
          </cell>
          <cell r="M699">
            <v>3</v>
          </cell>
          <cell r="N699">
            <v>2</v>
          </cell>
          <cell r="O699">
            <v>0</v>
          </cell>
          <cell r="P699">
            <v>14</v>
          </cell>
          <cell r="Q699">
            <v>0</v>
          </cell>
          <cell r="R699">
            <v>5</v>
          </cell>
          <cell r="S699">
            <v>1</v>
          </cell>
          <cell r="AK699">
            <v>0.16535785765295488</v>
          </cell>
        </row>
        <row r="700">
          <cell r="C700" t="str">
            <v>Change Research</v>
          </cell>
          <cell r="E700" t="str">
            <v>New Hampshire</v>
          </cell>
          <cell r="F700" t="str">
            <v>C</v>
          </cell>
          <cell r="H700">
            <v>43655</v>
          </cell>
          <cell r="I700">
            <v>1084</v>
          </cell>
          <cell r="J700" t="str">
            <v>lv</v>
          </cell>
          <cell r="K700">
            <v>19</v>
          </cell>
          <cell r="L700">
            <v>0</v>
          </cell>
          <cell r="M700">
            <v>1</v>
          </cell>
          <cell r="N700">
            <v>13</v>
          </cell>
          <cell r="O700">
            <v>1</v>
          </cell>
          <cell r="P700">
            <v>20</v>
          </cell>
          <cell r="Q700">
            <v>0</v>
          </cell>
          <cell r="R700">
            <v>22</v>
          </cell>
          <cell r="S700">
            <v>1</v>
          </cell>
          <cell r="AK700">
            <v>1.6541506635317307</v>
          </cell>
        </row>
        <row r="701">
          <cell r="C701" t="str">
            <v>NBC News/Wall Street Journal</v>
          </cell>
          <cell r="E701" t="str">
            <v>US</v>
          </cell>
          <cell r="F701" t="str">
            <v>A/B</v>
          </cell>
          <cell r="H701">
            <v>43655</v>
          </cell>
          <cell r="I701">
            <v>400</v>
          </cell>
          <cell r="J701" t="str">
            <v>lv</v>
          </cell>
          <cell r="K701">
            <v>26</v>
          </cell>
          <cell r="L701">
            <v>0</v>
          </cell>
          <cell r="M701">
            <v>1</v>
          </cell>
          <cell r="N701">
            <v>7</v>
          </cell>
          <cell r="O701">
            <v>1</v>
          </cell>
          <cell r="P701">
            <v>13</v>
          </cell>
          <cell r="Q701">
            <v>0</v>
          </cell>
          <cell r="R701">
            <v>19</v>
          </cell>
          <cell r="S701">
            <v>2</v>
          </cell>
          <cell r="AK701">
            <v>2.2752563319267304E-2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43655</v>
          </cell>
          <cell r="I702">
            <v>592</v>
          </cell>
          <cell r="J702" t="str">
            <v>lv</v>
          </cell>
          <cell r="K702">
            <v>22</v>
          </cell>
          <cell r="L702">
            <v>0</v>
          </cell>
          <cell r="M702">
            <v>1</v>
          </cell>
          <cell r="N702">
            <v>5</v>
          </cell>
          <cell r="O702">
            <v>1</v>
          </cell>
          <cell r="P702">
            <v>11</v>
          </cell>
          <cell r="Q702">
            <v>0</v>
          </cell>
          <cell r="R702">
            <v>17</v>
          </cell>
          <cell r="S702">
            <v>1</v>
          </cell>
          <cell r="AK702">
            <v>3.7265549196165754E-5</v>
          </cell>
        </row>
        <row r="703">
          <cell r="C703" t="str">
            <v>Change Research</v>
          </cell>
          <cell r="E703" t="str">
            <v>Wisconsin</v>
          </cell>
          <cell r="F703" t="str">
            <v>C</v>
          </cell>
          <cell r="H703">
            <v>43650</v>
          </cell>
          <cell r="I703">
            <v>1261</v>
          </cell>
          <cell r="J703" t="str">
            <v>lv</v>
          </cell>
          <cell r="K703">
            <v>18</v>
          </cell>
          <cell r="L703">
            <v>0</v>
          </cell>
          <cell r="M703">
            <v>3</v>
          </cell>
          <cell r="N703">
            <v>15</v>
          </cell>
          <cell r="O703">
            <v>1</v>
          </cell>
          <cell r="P703">
            <v>19</v>
          </cell>
          <cell r="Q703">
            <v>0</v>
          </cell>
          <cell r="R703">
            <v>19</v>
          </cell>
          <cell r="S703">
            <v>1</v>
          </cell>
          <cell r="AK703">
            <v>6.3201197249850738E-2</v>
          </cell>
        </row>
        <row r="704">
          <cell r="C704" t="str">
            <v>Emerson College</v>
          </cell>
          <cell r="E704" t="str">
            <v>US</v>
          </cell>
          <cell r="F704" t="str">
            <v>B-</v>
          </cell>
          <cell r="H704">
            <v>43654</v>
          </cell>
          <cell r="I704">
            <v>481</v>
          </cell>
          <cell r="J704" t="str">
            <v>lv</v>
          </cell>
          <cell r="K704">
            <v>29.7</v>
          </cell>
          <cell r="L704">
            <v>0</v>
          </cell>
          <cell r="M704">
            <v>1.5</v>
          </cell>
          <cell r="N704">
            <v>5.3</v>
          </cell>
          <cell r="O704">
            <v>0.9</v>
          </cell>
          <cell r="P704">
            <v>15.4</v>
          </cell>
          <cell r="Q704">
            <v>0</v>
          </cell>
          <cell r="R704">
            <v>14.5</v>
          </cell>
          <cell r="S704">
            <v>3.2</v>
          </cell>
          <cell r="AK704">
            <v>3.6392088023304535E-3</v>
          </cell>
        </row>
        <row r="705">
          <cell r="C705" t="str">
            <v>Morning Consult</v>
          </cell>
          <cell r="E705" t="str">
            <v>US</v>
          </cell>
          <cell r="F705" t="str">
            <v>B/C</v>
          </cell>
          <cell r="H705">
            <v>43653</v>
          </cell>
          <cell r="I705">
            <v>16599</v>
          </cell>
          <cell r="J705" t="str">
            <v>lv</v>
          </cell>
          <cell r="K705">
            <v>31</v>
          </cell>
          <cell r="L705">
            <v>0</v>
          </cell>
          <cell r="M705">
            <v>2</v>
          </cell>
          <cell r="N705">
            <v>6</v>
          </cell>
          <cell r="O705">
            <v>1</v>
          </cell>
          <cell r="P705">
            <v>19</v>
          </cell>
          <cell r="Q705">
            <v>0</v>
          </cell>
          <cell r="R705">
            <v>13</v>
          </cell>
          <cell r="S705">
            <v>1</v>
          </cell>
          <cell r="AK705">
            <v>1.1054721768951767E-4</v>
          </cell>
        </row>
        <row r="706">
          <cell r="C706" t="str">
            <v>Change Research</v>
          </cell>
          <cell r="E706" t="str">
            <v>South Carolina</v>
          </cell>
          <cell r="F706" t="str">
            <v>C</v>
          </cell>
          <cell r="H706">
            <v>43650</v>
          </cell>
          <cell r="I706">
            <v>421</v>
          </cell>
          <cell r="J706" t="str">
            <v>lv</v>
          </cell>
          <cell r="K706">
            <v>27</v>
          </cell>
          <cell r="L706">
            <v>0</v>
          </cell>
          <cell r="M706">
            <v>6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15</v>
          </cell>
          <cell r="S706">
            <v>1</v>
          </cell>
          <cell r="AK706">
            <v>9.1796320082293617E-3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43650</v>
          </cell>
          <cell r="I707">
            <v>420</v>
          </cell>
          <cell r="J707" t="str">
            <v>lv</v>
          </cell>
          <cell r="K707">
            <v>13</v>
          </cell>
          <cell r="L707">
            <v>0</v>
          </cell>
          <cell r="M707">
            <v>2</v>
          </cell>
          <cell r="N707">
            <v>14</v>
          </cell>
          <cell r="O707">
            <v>1</v>
          </cell>
          <cell r="P707">
            <v>26</v>
          </cell>
          <cell r="Q707">
            <v>0</v>
          </cell>
          <cell r="R707">
            <v>24</v>
          </cell>
          <cell r="S707">
            <v>2</v>
          </cell>
          <cell r="AK707">
            <v>0.14330894773428232</v>
          </cell>
        </row>
        <row r="708">
          <cell r="C708" t="str">
            <v>Change Research</v>
          </cell>
          <cell r="E708" t="str">
            <v>Iowa</v>
          </cell>
          <cell r="F708" t="str">
            <v>C</v>
          </cell>
          <cell r="H708">
            <v>43650</v>
          </cell>
          <cell r="I708">
            <v>420</v>
          </cell>
          <cell r="J708" t="str">
            <v>lv</v>
          </cell>
          <cell r="K708">
            <v>16</v>
          </cell>
          <cell r="L708">
            <v>0</v>
          </cell>
          <cell r="M708">
            <v>1</v>
          </cell>
          <cell r="N708">
            <v>25</v>
          </cell>
          <cell r="O708">
            <v>1</v>
          </cell>
          <cell r="P708">
            <v>16</v>
          </cell>
          <cell r="Q708">
            <v>0</v>
          </cell>
          <cell r="R708">
            <v>18</v>
          </cell>
          <cell r="S708">
            <v>1</v>
          </cell>
          <cell r="AK708">
            <v>1.7913611020509233E-2</v>
          </cell>
        </row>
        <row r="709">
          <cell r="C709" t="str">
            <v>Ipsos</v>
          </cell>
          <cell r="E709" t="str">
            <v>US</v>
          </cell>
          <cell r="F709" t="str">
            <v>B-</v>
          </cell>
          <cell r="H709">
            <v>43648</v>
          </cell>
          <cell r="I709">
            <v>1173</v>
          </cell>
          <cell r="J709" t="str">
            <v>rv</v>
          </cell>
          <cell r="K709">
            <v>24</v>
          </cell>
          <cell r="L709">
            <v>0</v>
          </cell>
          <cell r="M709">
            <v>1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3</v>
          </cell>
          <cell r="AK709">
            <v>7.3451247590141557E-5</v>
          </cell>
        </row>
        <row r="710">
          <cell r="C710" t="str">
            <v>YouGov</v>
          </cell>
          <cell r="E710" t="str">
            <v>US</v>
          </cell>
          <cell r="F710" t="str">
            <v>B-</v>
          </cell>
          <cell r="H710">
            <v>43648</v>
          </cell>
          <cell r="I710">
            <v>631</v>
          </cell>
          <cell r="J710" t="str">
            <v>lv</v>
          </cell>
          <cell r="K710">
            <v>21</v>
          </cell>
          <cell r="L710">
            <v>0</v>
          </cell>
          <cell r="M710">
            <v>2</v>
          </cell>
          <cell r="N710">
            <v>9</v>
          </cell>
          <cell r="O710">
            <v>1</v>
          </cell>
          <cell r="P710">
            <v>10</v>
          </cell>
          <cell r="Q710">
            <v>0</v>
          </cell>
          <cell r="R710">
            <v>18</v>
          </cell>
          <cell r="S710">
            <v>0</v>
          </cell>
          <cell r="AK710">
            <v>3.1875952447073795E-5</v>
          </cell>
        </row>
        <row r="711">
          <cell r="C711" t="str">
            <v>Ipsos</v>
          </cell>
          <cell r="E711" t="str">
            <v>US</v>
          </cell>
          <cell r="F711" t="str">
            <v>B-</v>
          </cell>
          <cell r="H711">
            <v>43648</v>
          </cell>
          <cell r="I711">
            <v>1367</v>
          </cell>
          <cell r="J711" t="str">
            <v>a</v>
          </cell>
          <cell r="K711">
            <v>22</v>
          </cell>
          <cell r="L711">
            <v>0</v>
          </cell>
          <cell r="M711">
            <v>1</v>
          </cell>
          <cell r="N711">
            <v>3</v>
          </cell>
          <cell r="O711">
            <v>0</v>
          </cell>
          <cell r="P711">
            <v>16</v>
          </cell>
          <cell r="Q711">
            <v>0</v>
          </cell>
          <cell r="R711">
            <v>9</v>
          </cell>
          <cell r="S711">
            <v>2</v>
          </cell>
          <cell r="AK711">
            <v>0</v>
          </cell>
        </row>
        <row r="712">
          <cell r="C712" t="str">
            <v>YouGov Blue/Data for Progress</v>
          </cell>
          <cell r="E712" t="str">
            <v>US</v>
          </cell>
          <cell r="F712">
            <v>0</v>
          </cell>
          <cell r="H712">
            <v>43648</v>
          </cell>
          <cell r="I712">
            <v>1522</v>
          </cell>
          <cell r="J712" t="str">
            <v>lv</v>
          </cell>
          <cell r="K712">
            <v>23</v>
          </cell>
          <cell r="L712">
            <v>0</v>
          </cell>
          <cell r="M712">
            <v>2</v>
          </cell>
          <cell r="N712">
            <v>7</v>
          </cell>
          <cell r="O712">
            <v>1</v>
          </cell>
          <cell r="P712">
            <v>15</v>
          </cell>
          <cell r="Q712">
            <v>0</v>
          </cell>
          <cell r="R712">
            <v>22</v>
          </cell>
          <cell r="S712">
            <v>2</v>
          </cell>
          <cell r="AK712">
            <v>8.3666210596178032E-3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43647</v>
          </cell>
          <cell r="I713">
            <v>1185</v>
          </cell>
          <cell r="J713" t="str">
            <v>lv</v>
          </cell>
          <cell r="K713">
            <v>18</v>
          </cell>
          <cell r="L713">
            <v>0</v>
          </cell>
          <cell r="M713">
            <v>0</v>
          </cell>
          <cell r="N713">
            <v>10</v>
          </cell>
          <cell r="O713">
            <v>1</v>
          </cell>
          <cell r="P713">
            <v>17</v>
          </cell>
          <cell r="Q713">
            <v>0</v>
          </cell>
          <cell r="R713">
            <v>22</v>
          </cell>
          <cell r="S713">
            <v>2</v>
          </cell>
          <cell r="AK713">
            <v>7.6461007712706405E-3</v>
          </cell>
        </row>
        <row r="714">
          <cell r="C714" t="str">
            <v>David Binder Research</v>
          </cell>
          <cell r="E714" t="str">
            <v>Iowa</v>
          </cell>
          <cell r="F714">
            <v>0</v>
          </cell>
          <cell r="H714">
            <v>43647</v>
          </cell>
          <cell r="I714">
            <v>600</v>
          </cell>
          <cell r="J714" t="str">
            <v>lv</v>
          </cell>
          <cell r="K714">
            <v>17</v>
          </cell>
          <cell r="L714">
            <v>0</v>
          </cell>
          <cell r="M714">
            <v>2</v>
          </cell>
          <cell r="N714">
            <v>10</v>
          </cell>
          <cell r="O714">
            <v>4</v>
          </cell>
          <cell r="P714">
            <v>12</v>
          </cell>
          <cell r="Q714">
            <v>0</v>
          </cell>
          <cell r="R714">
            <v>20</v>
          </cell>
          <cell r="S714">
            <v>1</v>
          </cell>
          <cell r="AK714">
            <v>1.0362657380902168E-2</v>
          </cell>
        </row>
        <row r="715">
          <cell r="C715" t="str">
            <v>ABC News/Washington Post</v>
          </cell>
          <cell r="E715" t="str">
            <v>US</v>
          </cell>
          <cell r="F715" t="str">
            <v>A+</v>
          </cell>
          <cell r="H715">
            <v>43647</v>
          </cell>
          <cell r="I715">
            <v>460</v>
          </cell>
          <cell r="J715" t="str">
            <v>a</v>
          </cell>
          <cell r="K715">
            <v>29</v>
          </cell>
          <cell r="L715">
            <v>0</v>
          </cell>
          <cell r="M715">
            <v>1</v>
          </cell>
          <cell r="N715">
            <v>4</v>
          </cell>
          <cell r="O715">
            <v>2</v>
          </cell>
          <cell r="P715">
            <v>23</v>
          </cell>
          <cell r="Q715">
            <v>0</v>
          </cell>
          <cell r="R715">
            <v>11</v>
          </cell>
          <cell r="S715">
            <v>1</v>
          </cell>
          <cell r="AK715">
            <v>0</v>
          </cell>
        </row>
        <row r="716">
          <cell r="C716" t="str">
            <v>ABC News/Washington Post</v>
          </cell>
          <cell r="E716" t="str">
            <v>US</v>
          </cell>
          <cell r="F716" t="str">
            <v>A+</v>
          </cell>
          <cell r="H716">
            <v>43647</v>
          </cell>
          <cell r="I716">
            <v>397</v>
          </cell>
          <cell r="J716" t="str">
            <v>rv</v>
          </cell>
          <cell r="K716">
            <v>30</v>
          </cell>
          <cell r="L716">
            <v>0</v>
          </cell>
          <cell r="M716">
            <v>1</v>
          </cell>
          <cell r="N716">
            <v>4</v>
          </cell>
          <cell r="O716">
            <v>2</v>
          </cell>
          <cell r="P716">
            <v>19</v>
          </cell>
          <cell r="Q716">
            <v>0</v>
          </cell>
          <cell r="R716">
            <v>12</v>
          </cell>
          <cell r="S716">
            <v>0</v>
          </cell>
          <cell r="AK716">
            <v>7.9754540293388246E-3</v>
          </cell>
        </row>
        <row r="717">
          <cell r="C717" t="str">
            <v>ABC News/Washington Post</v>
          </cell>
          <cell r="E717" t="str">
            <v>US</v>
          </cell>
          <cell r="F717" t="str">
            <v>A+</v>
          </cell>
          <cell r="H717">
            <v>43647</v>
          </cell>
          <cell r="I717">
            <v>460</v>
          </cell>
          <cell r="J717" t="str">
            <v>a</v>
          </cell>
          <cell r="K717">
            <v>25</v>
          </cell>
          <cell r="L717">
            <v>0</v>
          </cell>
          <cell r="M717">
            <v>0</v>
          </cell>
          <cell r="N717">
            <v>3</v>
          </cell>
          <cell r="O717">
            <v>1</v>
          </cell>
          <cell r="P717">
            <v>18</v>
          </cell>
          <cell r="Q717">
            <v>0</v>
          </cell>
          <cell r="R717">
            <v>9</v>
          </cell>
          <cell r="S717">
            <v>1</v>
          </cell>
          <cell r="AK717">
            <v>0</v>
          </cell>
        </row>
        <row r="718">
          <cell r="C718" t="str">
            <v>ABC News/Washington Post</v>
          </cell>
          <cell r="E718" t="str">
            <v>US</v>
          </cell>
          <cell r="F718" t="str">
            <v>A+</v>
          </cell>
          <cell r="H718">
            <v>43647</v>
          </cell>
          <cell r="I718">
            <v>397</v>
          </cell>
          <cell r="J718" t="str">
            <v>rv</v>
          </cell>
          <cell r="K718">
            <v>28</v>
          </cell>
          <cell r="L718">
            <v>0</v>
          </cell>
          <cell r="M718">
            <v>0</v>
          </cell>
          <cell r="N718">
            <v>3</v>
          </cell>
          <cell r="O718">
            <v>1</v>
          </cell>
          <cell r="P718">
            <v>16</v>
          </cell>
          <cell r="Q718">
            <v>0</v>
          </cell>
          <cell r="R718">
            <v>10</v>
          </cell>
          <cell r="S718">
            <v>1</v>
          </cell>
          <cell r="AK718">
            <v>0</v>
          </cell>
        </row>
        <row r="719">
          <cell r="C719" t="str">
            <v>Quinnipiac University</v>
          </cell>
          <cell r="E719" t="str">
            <v>US</v>
          </cell>
          <cell r="F719" t="str">
            <v>B+</v>
          </cell>
          <cell r="H719">
            <v>43647</v>
          </cell>
          <cell r="I719">
            <v>554</v>
          </cell>
          <cell r="J719" t="str">
            <v>rv</v>
          </cell>
          <cell r="K719">
            <v>22</v>
          </cell>
          <cell r="L719">
            <v>0</v>
          </cell>
          <cell r="M719">
            <v>3</v>
          </cell>
          <cell r="N719">
            <v>4</v>
          </cell>
          <cell r="O719">
            <v>1</v>
          </cell>
          <cell r="P719">
            <v>13</v>
          </cell>
          <cell r="Q719">
            <v>0</v>
          </cell>
          <cell r="R719">
            <v>14</v>
          </cell>
          <cell r="S719">
            <v>1</v>
          </cell>
          <cell r="AK719">
            <v>1.2040894366638691E-3</v>
          </cell>
        </row>
        <row r="720">
          <cell r="C720" t="str">
            <v>Suffolk University</v>
          </cell>
          <cell r="E720" t="str">
            <v>Iowa</v>
          </cell>
          <cell r="F720" t="str">
            <v>A-</v>
          </cell>
          <cell r="H720">
            <v>43647</v>
          </cell>
          <cell r="I720">
            <v>500</v>
          </cell>
          <cell r="J720" t="str">
            <v>lv</v>
          </cell>
          <cell r="K720">
            <v>24</v>
          </cell>
          <cell r="L720">
            <v>0</v>
          </cell>
          <cell r="M720">
            <v>1.8</v>
          </cell>
          <cell r="N720">
            <v>6.2</v>
          </cell>
          <cell r="O720">
            <v>2</v>
          </cell>
          <cell r="P720">
            <v>9</v>
          </cell>
          <cell r="Q720">
            <v>0</v>
          </cell>
          <cell r="R720">
            <v>13</v>
          </cell>
          <cell r="S720">
            <v>0.6</v>
          </cell>
          <cell r="AK720">
            <v>0.12656809531063981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43647</v>
          </cell>
          <cell r="I721">
            <v>882</v>
          </cell>
          <cell r="J721" t="str">
            <v>rv</v>
          </cell>
          <cell r="K721">
            <v>28</v>
          </cell>
          <cell r="L721">
            <v>0</v>
          </cell>
          <cell r="M721">
            <v>2</v>
          </cell>
          <cell r="N721">
            <v>4</v>
          </cell>
          <cell r="O721">
            <v>1</v>
          </cell>
          <cell r="P721">
            <v>14</v>
          </cell>
          <cell r="Q721">
            <v>0</v>
          </cell>
          <cell r="R721">
            <v>9</v>
          </cell>
          <cell r="S721">
            <v>1</v>
          </cell>
          <cell r="AK721">
            <v>4.3720011344651772E-7</v>
          </cell>
        </row>
        <row r="722">
          <cell r="C722" t="str">
            <v>Capitol Weekly</v>
          </cell>
          <cell r="E722" t="str">
            <v>California</v>
          </cell>
          <cell r="F722">
            <v>0</v>
          </cell>
          <cell r="H722">
            <v>43646</v>
          </cell>
          <cell r="I722">
            <v>703</v>
          </cell>
          <cell r="J722" t="str">
            <v>lv</v>
          </cell>
          <cell r="K722">
            <v>23.1</v>
          </cell>
          <cell r="L722">
            <v>0</v>
          </cell>
          <cell r="M722">
            <v>1.9</v>
          </cell>
          <cell r="N722">
            <v>7.8</v>
          </cell>
          <cell r="O722">
            <v>1</v>
          </cell>
          <cell r="P722">
            <v>18.7</v>
          </cell>
          <cell r="Q722">
            <v>0</v>
          </cell>
          <cell r="R722">
            <v>23.4</v>
          </cell>
          <cell r="S722">
            <v>2.4</v>
          </cell>
          <cell r="AK722">
            <v>1.7751517387591233E-3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41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40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449</v>
          </cell>
          <cell r="J724" t="str">
            <v>rv</v>
          </cell>
          <cell r="K724">
            <v>33</v>
          </cell>
          <cell r="L724">
            <v>0</v>
          </cell>
          <cell r="M724">
            <v>2</v>
          </cell>
          <cell r="N724">
            <v>6</v>
          </cell>
          <cell r="O724">
            <v>0</v>
          </cell>
          <cell r="P724">
            <v>15</v>
          </cell>
          <cell r="Q724">
            <v>0</v>
          </cell>
          <cell r="R724">
            <v>9</v>
          </cell>
          <cell r="S724">
            <v>1</v>
          </cell>
          <cell r="AK724">
            <v>3.346128611139937E-7</v>
          </cell>
        </row>
        <row r="725">
          <cell r="C725" t="str">
            <v>SSRS</v>
          </cell>
          <cell r="E725" t="str">
            <v>US</v>
          </cell>
          <cell r="F725" t="str">
            <v>A/B</v>
          </cell>
          <cell r="H725">
            <v>43646</v>
          </cell>
          <cell r="I725">
            <v>656</v>
          </cell>
          <cell r="J725" t="str">
            <v>rv</v>
          </cell>
          <cell r="K725">
            <v>22</v>
          </cell>
          <cell r="L725">
            <v>0</v>
          </cell>
          <cell r="M725">
            <v>3</v>
          </cell>
          <cell r="N725">
            <v>4</v>
          </cell>
          <cell r="O725">
            <v>2</v>
          </cell>
          <cell r="P725">
            <v>14</v>
          </cell>
          <cell r="Q725">
            <v>0</v>
          </cell>
          <cell r="R725">
            <v>15</v>
          </cell>
          <cell r="S725">
            <v>1</v>
          </cell>
          <cell r="AK725">
            <v>6.2569909082535518E-3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41</v>
          </cell>
          <cell r="Q726">
            <v>0</v>
          </cell>
          <cell r="R726">
            <v>36</v>
          </cell>
          <cell r="S726">
            <v>0</v>
          </cell>
          <cell r="AK726">
            <v>0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43646</v>
          </cell>
          <cell r="I727">
            <v>909</v>
          </cell>
          <cell r="J727" t="str">
            <v>rv</v>
          </cell>
          <cell r="K727">
            <v>41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40</v>
          </cell>
          <cell r="Q727">
            <v>0</v>
          </cell>
          <cell r="R727">
            <v>0</v>
          </cell>
          <cell r="S727">
            <v>0</v>
          </cell>
          <cell r="AK727">
            <v>0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43646</v>
          </cell>
          <cell r="I728">
            <v>909</v>
          </cell>
          <cell r="J728" t="str">
            <v>rv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35</v>
          </cell>
          <cell r="S728">
            <v>0</v>
          </cell>
          <cell r="AK728">
            <v>0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43646</v>
          </cell>
          <cell r="I729">
            <v>909</v>
          </cell>
          <cell r="J729" t="str">
            <v>rv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41</v>
          </cell>
          <cell r="Q729">
            <v>0</v>
          </cell>
          <cell r="R729">
            <v>0</v>
          </cell>
          <cell r="S729">
            <v>0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909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8</v>
          </cell>
          <cell r="S731">
            <v>1</v>
          </cell>
          <cell r="AK731">
            <v>0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43646</v>
          </cell>
          <cell r="I732">
            <v>2485</v>
          </cell>
          <cell r="J732" t="str">
            <v>lv</v>
          </cell>
          <cell r="K732">
            <v>31</v>
          </cell>
          <cell r="L732">
            <v>0</v>
          </cell>
          <cell r="M732">
            <v>2.5</v>
          </cell>
          <cell r="N732">
            <v>5.9</v>
          </cell>
          <cell r="O732">
            <v>0.6</v>
          </cell>
          <cell r="P732">
            <v>16.8</v>
          </cell>
          <cell r="Q732">
            <v>0</v>
          </cell>
          <cell r="R732">
            <v>14.4</v>
          </cell>
          <cell r="S732">
            <v>0.8</v>
          </cell>
          <cell r="AK732">
            <v>4.6049162928388641E-5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43645</v>
          </cell>
          <cell r="I733">
            <v>845</v>
          </cell>
          <cell r="J733" t="str">
            <v>rv</v>
          </cell>
          <cell r="K733">
            <v>34</v>
          </cell>
          <cell r="L733">
            <v>1</v>
          </cell>
          <cell r="M733">
            <v>3</v>
          </cell>
          <cell r="N733">
            <v>3</v>
          </cell>
          <cell r="O733">
            <v>1</v>
          </cell>
          <cell r="P733">
            <v>15</v>
          </cell>
          <cell r="Q733">
            <v>0</v>
          </cell>
          <cell r="R733">
            <v>11</v>
          </cell>
          <cell r="S733">
            <v>1</v>
          </cell>
          <cell r="AK733">
            <v>3.7218167274222413E-7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43645</v>
          </cell>
          <cell r="I734">
            <v>903</v>
          </cell>
          <cell r="J734" t="str">
            <v>rv</v>
          </cell>
          <cell r="K734">
            <v>27</v>
          </cell>
          <cell r="L734">
            <v>0</v>
          </cell>
          <cell r="M734">
            <v>3</v>
          </cell>
          <cell r="N734">
            <v>3</v>
          </cell>
          <cell r="O734">
            <v>1</v>
          </cell>
          <cell r="P734">
            <v>18</v>
          </cell>
          <cell r="Q734">
            <v>0</v>
          </cell>
          <cell r="R734">
            <v>8</v>
          </cell>
          <cell r="S734">
            <v>1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43644</v>
          </cell>
          <cell r="I735">
            <v>888</v>
          </cell>
          <cell r="J735" t="str">
            <v>rv</v>
          </cell>
          <cell r="K735">
            <v>30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20</v>
          </cell>
          <cell r="Q735">
            <v>0</v>
          </cell>
          <cell r="R735">
            <v>10</v>
          </cell>
          <cell r="S735">
            <v>1</v>
          </cell>
          <cell r="AK735">
            <v>3.5978186894834556E-7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43644</v>
          </cell>
          <cell r="I736">
            <v>2407</v>
          </cell>
          <cell r="J736" t="str">
            <v>lv</v>
          </cell>
          <cell r="K736">
            <v>33</v>
          </cell>
          <cell r="L736">
            <v>0</v>
          </cell>
          <cell r="M736">
            <v>3</v>
          </cell>
          <cell r="N736">
            <v>6</v>
          </cell>
          <cell r="O736">
            <v>1</v>
          </cell>
          <cell r="P736">
            <v>19</v>
          </cell>
          <cell r="Q736">
            <v>0</v>
          </cell>
          <cell r="R736">
            <v>12</v>
          </cell>
          <cell r="S736">
            <v>2</v>
          </cell>
          <cell r="AK736">
            <v>4.5266677193025116E-5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43643</v>
          </cell>
          <cell r="I737">
            <v>889</v>
          </cell>
          <cell r="J737" t="str">
            <v>rv</v>
          </cell>
          <cell r="K737">
            <v>31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17</v>
          </cell>
          <cell r="Q737">
            <v>0</v>
          </cell>
          <cell r="R737">
            <v>10</v>
          </cell>
          <cell r="S737">
            <v>1</v>
          </cell>
          <cell r="AK737">
            <v>3.4590142390174415E-7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43643</v>
          </cell>
          <cell r="I738">
            <v>2041</v>
          </cell>
          <cell r="J738" t="str">
            <v>lv</v>
          </cell>
          <cell r="K738">
            <v>32.5</v>
          </cell>
          <cell r="L738">
            <v>0</v>
          </cell>
          <cell r="M738">
            <v>4.0999999999999996</v>
          </cell>
          <cell r="N738">
            <v>4.5</v>
          </cell>
          <cell r="O738">
            <v>1.1000000000000001</v>
          </cell>
          <cell r="P738">
            <v>17.100000000000001</v>
          </cell>
          <cell r="Q738">
            <v>0</v>
          </cell>
          <cell r="R738">
            <v>17</v>
          </cell>
          <cell r="S738">
            <v>1.2</v>
          </cell>
          <cell r="AK738">
            <v>3.6522923972401167E-5</v>
          </cell>
        </row>
        <row r="739">
          <cell r="C739" t="str">
            <v>YouGov Blue/Data for Progress</v>
          </cell>
          <cell r="E739" t="str">
            <v>US</v>
          </cell>
          <cell r="F739">
            <v>0</v>
          </cell>
          <cell r="H739">
            <v>43642</v>
          </cell>
          <cell r="I739">
            <v>1402</v>
          </cell>
          <cell r="J739" t="str">
            <v>lv</v>
          </cell>
          <cell r="K739">
            <v>30</v>
          </cell>
          <cell r="L739">
            <v>0</v>
          </cell>
          <cell r="M739">
            <v>2</v>
          </cell>
          <cell r="N739">
            <v>7</v>
          </cell>
          <cell r="O739">
            <v>1</v>
          </cell>
          <cell r="P739">
            <v>16</v>
          </cell>
          <cell r="Q739">
            <v>0</v>
          </cell>
          <cell r="R739">
            <v>24</v>
          </cell>
          <cell r="S739">
            <v>2</v>
          </cell>
          <cell r="AK739">
            <v>5.0323111530590249E-3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43642</v>
          </cell>
          <cell r="I740">
            <v>892</v>
          </cell>
          <cell r="J740" t="str">
            <v>rv</v>
          </cell>
          <cell r="K740">
            <v>29</v>
          </cell>
          <cell r="L740">
            <v>0</v>
          </cell>
          <cell r="M740">
            <v>1</v>
          </cell>
          <cell r="N740">
            <v>3</v>
          </cell>
          <cell r="O740">
            <v>1</v>
          </cell>
          <cell r="P740">
            <v>17</v>
          </cell>
          <cell r="Q740">
            <v>0</v>
          </cell>
          <cell r="R740">
            <v>9</v>
          </cell>
          <cell r="S740">
            <v>1</v>
          </cell>
          <cell r="AK740">
            <v>3.3887729093471901E-7</v>
          </cell>
        </row>
        <row r="741">
          <cell r="C741" t="str">
            <v>Morning Consult</v>
          </cell>
          <cell r="E741" t="str">
            <v>US</v>
          </cell>
          <cell r="F741" t="str">
            <v>B/C</v>
          </cell>
          <cell r="H741">
            <v>43642</v>
          </cell>
          <cell r="I741">
            <v>7150</v>
          </cell>
          <cell r="J741" t="str">
            <v>lv</v>
          </cell>
          <cell r="K741">
            <v>35.200000000000003</v>
          </cell>
          <cell r="L741">
            <v>0</v>
          </cell>
          <cell r="M741">
            <v>2.7</v>
          </cell>
          <cell r="N741">
            <v>6</v>
          </cell>
          <cell r="O741">
            <v>0.9</v>
          </cell>
          <cell r="P741">
            <v>18.2</v>
          </cell>
          <cell r="Q741">
            <v>0</v>
          </cell>
          <cell r="R741">
            <v>12.4</v>
          </cell>
          <cell r="S741">
            <v>1.2</v>
          </cell>
          <cell r="AK741">
            <v>5.6081620588183063E-5</v>
          </cell>
        </row>
        <row r="742">
          <cell r="C742" t="str">
            <v>Echelon Insights</v>
          </cell>
          <cell r="E742" t="str">
            <v>US</v>
          </cell>
          <cell r="F742">
            <v>0</v>
          </cell>
          <cell r="H742">
            <v>43641</v>
          </cell>
          <cell r="I742">
            <v>484</v>
          </cell>
          <cell r="J742" t="str">
            <v>rv</v>
          </cell>
          <cell r="K742">
            <v>56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26</v>
          </cell>
          <cell r="S742">
            <v>0</v>
          </cell>
          <cell r="AK742">
            <v>0</v>
          </cell>
        </row>
        <row r="743">
          <cell r="C743" t="str">
            <v>Echelon Insights</v>
          </cell>
          <cell r="E743" t="str">
            <v>US</v>
          </cell>
          <cell r="F743">
            <v>0</v>
          </cell>
          <cell r="H743">
            <v>43641</v>
          </cell>
          <cell r="I743">
            <v>484</v>
          </cell>
          <cell r="J743" t="str">
            <v>rv</v>
          </cell>
          <cell r="K743">
            <v>57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27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Echelon Insights</v>
          </cell>
          <cell r="E744" t="str">
            <v>US</v>
          </cell>
          <cell r="F744">
            <v>0</v>
          </cell>
          <cell r="H744">
            <v>43641</v>
          </cell>
          <cell r="I744">
            <v>484</v>
          </cell>
          <cell r="J744" t="str">
            <v>rv</v>
          </cell>
          <cell r="K744">
            <v>32</v>
          </cell>
          <cell r="L744">
            <v>0</v>
          </cell>
          <cell r="M744">
            <v>2</v>
          </cell>
          <cell r="N744">
            <v>9</v>
          </cell>
          <cell r="O744">
            <v>1</v>
          </cell>
          <cell r="P744">
            <v>15</v>
          </cell>
          <cell r="Q744">
            <v>0</v>
          </cell>
          <cell r="R744">
            <v>11</v>
          </cell>
          <cell r="S744">
            <v>1</v>
          </cell>
          <cell r="AK744">
            <v>1.1459211087483197E-4</v>
          </cell>
        </row>
        <row r="745">
          <cell r="C745" t="str">
            <v>YouGov</v>
          </cell>
          <cell r="E745" t="str">
            <v>US</v>
          </cell>
          <cell r="F745" t="str">
            <v>B-</v>
          </cell>
          <cell r="H745">
            <v>43641</v>
          </cell>
          <cell r="I745">
            <v>522</v>
          </cell>
          <cell r="J745" t="str">
            <v>lv</v>
          </cell>
          <cell r="K745">
            <v>24</v>
          </cell>
          <cell r="L745">
            <v>0</v>
          </cell>
          <cell r="M745">
            <v>2</v>
          </cell>
          <cell r="N745">
            <v>5</v>
          </cell>
          <cell r="O745">
            <v>1</v>
          </cell>
          <cell r="P745">
            <v>15</v>
          </cell>
          <cell r="Q745">
            <v>0</v>
          </cell>
          <cell r="R745">
            <v>18</v>
          </cell>
          <cell r="S745">
            <v>1</v>
          </cell>
          <cell r="AK745">
            <v>2.6468917429513684E-5</v>
          </cell>
        </row>
        <row r="746">
          <cell r="C746" t="str">
            <v>Gravis Marketing</v>
          </cell>
          <cell r="E746" t="str">
            <v>Maine</v>
          </cell>
          <cell r="F746" t="str">
            <v>C+</v>
          </cell>
          <cell r="H746">
            <v>43640</v>
          </cell>
          <cell r="I746">
            <v>243</v>
          </cell>
          <cell r="J746" t="str">
            <v>rv</v>
          </cell>
          <cell r="K746">
            <v>25</v>
          </cell>
          <cell r="L746">
            <v>0</v>
          </cell>
          <cell r="M746">
            <v>3</v>
          </cell>
          <cell r="N746">
            <v>8</v>
          </cell>
          <cell r="O746">
            <v>0</v>
          </cell>
          <cell r="P746">
            <v>15</v>
          </cell>
          <cell r="Q746">
            <v>0</v>
          </cell>
          <cell r="R746">
            <v>17</v>
          </cell>
          <cell r="S746">
            <v>5</v>
          </cell>
          <cell r="AK746">
            <v>0.99469703313491242</v>
          </cell>
        </row>
        <row r="747">
          <cell r="C747" t="str">
            <v>McLaughlin &amp; Associates</v>
          </cell>
          <cell r="E747" t="str">
            <v>US</v>
          </cell>
          <cell r="F747" t="str">
            <v>C/D</v>
          </cell>
          <cell r="H747">
            <v>43640</v>
          </cell>
          <cell r="I747">
            <v>459</v>
          </cell>
          <cell r="J747" t="str">
            <v>lv</v>
          </cell>
          <cell r="K747">
            <v>34</v>
          </cell>
          <cell r="L747">
            <v>0</v>
          </cell>
          <cell r="M747">
            <v>2</v>
          </cell>
          <cell r="N747">
            <v>6</v>
          </cell>
          <cell r="O747">
            <v>1</v>
          </cell>
          <cell r="P747">
            <v>17</v>
          </cell>
          <cell r="Q747">
            <v>0</v>
          </cell>
          <cell r="R747">
            <v>11</v>
          </cell>
          <cell r="S747">
            <v>1</v>
          </cell>
          <cell r="AK747">
            <v>2.4332314167955209E-3</v>
          </cell>
        </row>
        <row r="748">
          <cell r="C748" t="str">
            <v>Emerson College</v>
          </cell>
          <cell r="E748" t="str">
            <v>US</v>
          </cell>
          <cell r="F748" t="str">
            <v>B-</v>
          </cell>
          <cell r="H748">
            <v>43640</v>
          </cell>
          <cell r="I748">
            <v>457</v>
          </cell>
          <cell r="J748" t="str">
            <v>lv</v>
          </cell>
          <cell r="K748">
            <v>33.9</v>
          </cell>
          <cell r="L748">
            <v>0</v>
          </cell>
          <cell r="M748">
            <v>2.7</v>
          </cell>
          <cell r="N748">
            <v>6.3</v>
          </cell>
          <cell r="O748">
            <v>0.7</v>
          </cell>
          <cell r="P748">
            <v>27.1</v>
          </cell>
          <cell r="Q748">
            <v>0</v>
          </cell>
          <cell r="R748">
            <v>14.2</v>
          </cell>
          <cell r="S748">
            <v>0.7</v>
          </cell>
          <cell r="AK748">
            <v>2.3546506484216061E-3</v>
          </cell>
        </row>
        <row r="749">
          <cell r="C749" t="str">
            <v>St. Pete Polls</v>
          </cell>
          <cell r="E749" t="str">
            <v>Florida</v>
          </cell>
          <cell r="F749" t="str">
            <v>C+</v>
          </cell>
          <cell r="H749">
            <v>43639</v>
          </cell>
          <cell r="I749">
            <v>2022</v>
          </cell>
          <cell r="J749" t="str">
            <v>lv</v>
          </cell>
          <cell r="K749">
            <v>47.4</v>
          </cell>
          <cell r="L749">
            <v>0</v>
          </cell>
          <cell r="M749">
            <v>3.2</v>
          </cell>
          <cell r="N749">
            <v>8.4</v>
          </cell>
          <cell r="O749">
            <v>0</v>
          </cell>
          <cell r="P749">
            <v>8</v>
          </cell>
          <cell r="Q749">
            <v>0</v>
          </cell>
          <cell r="R749">
            <v>11.8</v>
          </cell>
          <cell r="S749">
            <v>0</v>
          </cell>
          <cell r="AK749">
            <v>0.2796709078201145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43639</v>
          </cell>
          <cell r="I750">
            <v>16188</v>
          </cell>
          <cell r="J750" t="str">
            <v>lv</v>
          </cell>
          <cell r="K750">
            <v>38</v>
          </cell>
          <cell r="L750">
            <v>0</v>
          </cell>
          <cell r="M750">
            <v>3</v>
          </cell>
          <cell r="N750">
            <v>7</v>
          </cell>
          <cell r="O750">
            <v>1</v>
          </cell>
          <cell r="P750">
            <v>19</v>
          </cell>
          <cell r="Q750">
            <v>0</v>
          </cell>
          <cell r="R750">
            <v>13</v>
          </cell>
          <cell r="S750">
            <v>2</v>
          </cell>
          <cell r="AK750">
            <v>7.2555318220982848E-5</v>
          </cell>
        </row>
        <row r="751">
          <cell r="C751" t="str">
            <v>Change Research</v>
          </cell>
          <cell r="E751" t="str">
            <v>US</v>
          </cell>
          <cell r="F751" t="str">
            <v>C</v>
          </cell>
          <cell r="H751">
            <v>43637</v>
          </cell>
          <cell r="I751">
            <v>1071</v>
          </cell>
          <cell r="J751" t="str">
            <v>lv</v>
          </cell>
          <cell r="K751">
            <v>24</v>
          </cell>
          <cell r="L751">
            <v>0</v>
          </cell>
          <cell r="M751">
            <v>2</v>
          </cell>
          <cell r="N751">
            <v>13</v>
          </cell>
          <cell r="O751">
            <v>1</v>
          </cell>
          <cell r="P751">
            <v>22</v>
          </cell>
          <cell r="Q751">
            <v>0</v>
          </cell>
          <cell r="R751">
            <v>22</v>
          </cell>
          <cell r="S751">
            <v>1</v>
          </cell>
          <cell r="AK751">
            <v>4.4678960268294968E-3</v>
          </cell>
        </row>
        <row r="752">
          <cell r="C752" t="str">
            <v>Chism Strategies</v>
          </cell>
          <cell r="E752" t="str">
            <v>Mississippi</v>
          </cell>
          <cell r="F752">
            <v>0</v>
          </cell>
          <cell r="H752">
            <v>43637</v>
          </cell>
          <cell r="I752">
            <v>523</v>
          </cell>
          <cell r="J752" t="str">
            <v>lv</v>
          </cell>
          <cell r="K752">
            <v>50.01</v>
          </cell>
          <cell r="L752">
            <v>0</v>
          </cell>
          <cell r="M752">
            <v>1.56</v>
          </cell>
          <cell r="N752">
            <v>2.42</v>
          </cell>
          <cell r="O752">
            <v>0.78</v>
          </cell>
          <cell r="P752">
            <v>6.61</v>
          </cell>
          <cell r="Q752">
            <v>0</v>
          </cell>
          <cell r="R752">
            <v>7.04</v>
          </cell>
          <cell r="S752">
            <v>0.46</v>
          </cell>
          <cell r="AK752">
            <v>1.1860215755243377</v>
          </cell>
        </row>
        <row r="753">
          <cell r="C753" t="str">
            <v>Change Research</v>
          </cell>
          <cell r="E753" t="str">
            <v>South Carolina</v>
          </cell>
          <cell r="F753" t="str">
            <v>C</v>
          </cell>
          <cell r="H753">
            <v>43636</v>
          </cell>
          <cell r="I753">
            <v>308</v>
          </cell>
          <cell r="J753" t="str">
            <v>lv</v>
          </cell>
          <cell r="K753">
            <v>39</v>
          </cell>
          <cell r="L753">
            <v>0</v>
          </cell>
          <cell r="M753">
            <v>5</v>
          </cell>
          <cell r="N753">
            <v>11</v>
          </cell>
          <cell r="O753">
            <v>0</v>
          </cell>
          <cell r="P753">
            <v>13</v>
          </cell>
          <cell r="Q753">
            <v>0</v>
          </cell>
          <cell r="R753">
            <v>15</v>
          </cell>
          <cell r="S753">
            <v>2</v>
          </cell>
          <cell r="AK753">
            <v>4.5018752544178815E-3</v>
          </cell>
        </row>
        <row r="754">
          <cell r="C754" t="str">
            <v>Change Research</v>
          </cell>
          <cell r="E754" t="str">
            <v>New Hampshire</v>
          </cell>
          <cell r="F754" t="str">
            <v>C</v>
          </cell>
          <cell r="H754">
            <v>43636</v>
          </cell>
          <cell r="I754">
            <v>308</v>
          </cell>
          <cell r="J754" t="str">
            <v>lv</v>
          </cell>
          <cell r="K754">
            <v>24</v>
          </cell>
          <cell r="L754">
            <v>0</v>
          </cell>
          <cell r="M754">
            <v>0</v>
          </cell>
          <cell r="N754">
            <v>14</v>
          </cell>
          <cell r="O754">
            <v>1</v>
          </cell>
          <cell r="P754">
            <v>28</v>
          </cell>
          <cell r="Q754">
            <v>0</v>
          </cell>
          <cell r="R754">
            <v>21</v>
          </cell>
          <cell r="S754">
            <v>1</v>
          </cell>
          <cell r="AK754">
            <v>3.6014987837750839E-2</v>
          </cell>
        </row>
        <row r="755">
          <cell r="C755" t="str">
            <v>Change Research</v>
          </cell>
          <cell r="E755" t="str">
            <v>Iowa</v>
          </cell>
          <cell r="F755" t="str">
            <v>C</v>
          </cell>
          <cell r="H755">
            <v>43636</v>
          </cell>
          <cell r="I755">
            <v>308</v>
          </cell>
          <cell r="J755" t="str">
            <v>lv</v>
          </cell>
          <cell r="K755">
            <v>27</v>
          </cell>
          <cell r="L755">
            <v>0</v>
          </cell>
          <cell r="M755">
            <v>5</v>
          </cell>
          <cell r="N755">
            <v>17</v>
          </cell>
          <cell r="O755">
            <v>2</v>
          </cell>
          <cell r="P755">
            <v>18</v>
          </cell>
          <cell r="Q755">
            <v>0</v>
          </cell>
          <cell r="R755">
            <v>20</v>
          </cell>
          <cell r="S755">
            <v>1</v>
          </cell>
          <cell r="AK755">
            <v>7.7792343062769078E-3</v>
          </cell>
        </row>
        <row r="756">
          <cell r="C756" t="str">
            <v>Park Street Strategies</v>
          </cell>
          <cell r="E756" t="str">
            <v>US</v>
          </cell>
          <cell r="F756">
            <v>0</v>
          </cell>
          <cell r="H756">
            <v>43620</v>
          </cell>
          <cell r="I756">
            <v>600</v>
          </cell>
          <cell r="J756" t="str">
            <v>lv</v>
          </cell>
          <cell r="K756">
            <v>32</v>
          </cell>
          <cell r="L756">
            <v>0</v>
          </cell>
          <cell r="M756">
            <v>1</v>
          </cell>
          <cell r="N756">
            <v>7</v>
          </cell>
          <cell r="O756">
            <v>2</v>
          </cell>
          <cell r="P756">
            <v>15</v>
          </cell>
          <cell r="Q756">
            <v>0</v>
          </cell>
          <cell r="R756">
            <v>13</v>
          </cell>
          <cell r="S756">
            <v>1</v>
          </cell>
          <cell r="AK756">
            <v>1.1519148532241528</v>
          </cell>
        </row>
        <row r="757">
          <cell r="C757" t="str">
            <v>Swayable</v>
          </cell>
          <cell r="E757" t="str">
            <v>US</v>
          </cell>
          <cell r="F757">
            <v>0</v>
          </cell>
          <cell r="H757">
            <v>43619</v>
          </cell>
          <cell r="I757">
            <v>977</v>
          </cell>
          <cell r="J757" t="str">
            <v>lv</v>
          </cell>
          <cell r="K757">
            <v>40.299999999999997</v>
          </cell>
          <cell r="L757">
            <v>0</v>
          </cell>
          <cell r="M757">
            <v>3.5</v>
          </cell>
          <cell r="N757">
            <v>6.3</v>
          </cell>
          <cell r="O757">
            <v>1.3</v>
          </cell>
          <cell r="P757">
            <v>19.8</v>
          </cell>
          <cell r="Q757">
            <v>0</v>
          </cell>
          <cell r="R757">
            <v>6.9</v>
          </cell>
          <cell r="S757">
            <v>0</v>
          </cell>
          <cell r="AK757">
            <v>2.6826580807704962E-4</v>
          </cell>
        </row>
        <row r="758">
          <cell r="C758" t="str">
            <v>Swayable</v>
          </cell>
          <cell r="E758" t="str">
            <v>US</v>
          </cell>
          <cell r="F758">
            <v>0</v>
          </cell>
          <cell r="H758">
            <v>43619</v>
          </cell>
          <cell r="I758">
            <v>1961</v>
          </cell>
          <cell r="J758" t="str">
            <v>a</v>
          </cell>
          <cell r="K758">
            <v>35.799999999999997</v>
          </cell>
          <cell r="L758">
            <v>0</v>
          </cell>
          <cell r="M758">
            <v>2.5</v>
          </cell>
          <cell r="N758">
            <v>5.2</v>
          </cell>
          <cell r="O758">
            <v>1.5</v>
          </cell>
          <cell r="P758">
            <v>21.7</v>
          </cell>
          <cell r="Q758">
            <v>0</v>
          </cell>
          <cell r="R758">
            <v>5.6</v>
          </cell>
          <cell r="S758">
            <v>1.3</v>
          </cell>
          <cell r="AK758">
            <v>0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43634</v>
          </cell>
          <cell r="I759">
            <v>576</v>
          </cell>
          <cell r="J759" t="str">
            <v>lv</v>
          </cell>
          <cell r="K759">
            <v>26</v>
          </cell>
          <cell r="L759">
            <v>0</v>
          </cell>
          <cell r="M759">
            <v>2</v>
          </cell>
          <cell r="N759">
            <v>9</v>
          </cell>
          <cell r="O759">
            <v>1</v>
          </cell>
          <cell r="P759">
            <v>13</v>
          </cell>
          <cell r="Q759">
            <v>0</v>
          </cell>
          <cell r="R759">
            <v>14</v>
          </cell>
          <cell r="S759">
            <v>1</v>
          </cell>
          <cell r="AK759">
            <v>2.5022194834025499E-5</v>
          </cell>
        </row>
        <row r="760">
          <cell r="C760" t="str">
            <v>Change Research</v>
          </cell>
          <cell r="E760" t="str">
            <v>Florida</v>
          </cell>
          <cell r="F760" t="str">
            <v>C</v>
          </cell>
          <cell r="H760">
            <v>43633</v>
          </cell>
          <cell r="I760">
            <v>1130</v>
          </cell>
          <cell r="J760" t="str">
            <v>lv</v>
          </cell>
          <cell r="K760">
            <v>33</v>
          </cell>
          <cell r="L760">
            <v>0</v>
          </cell>
          <cell r="M760">
            <v>2</v>
          </cell>
          <cell r="N760">
            <v>15</v>
          </cell>
          <cell r="O760">
            <v>2</v>
          </cell>
          <cell r="P760">
            <v>20</v>
          </cell>
          <cell r="Q760">
            <v>0</v>
          </cell>
          <cell r="R760">
            <v>15</v>
          </cell>
          <cell r="S760">
            <v>3</v>
          </cell>
          <cell r="AK760">
            <v>1.5404453992669258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43633</v>
          </cell>
          <cell r="I761">
            <v>306</v>
          </cell>
          <cell r="J761" t="str">
            <v>rv</v>
          </cell>
          <cell r="K761">
            <v>32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14</v>
          </cell>
          <cell r="Q761">
            <v>0</v>
          </cell>
          <cell r="R761">
            <v>15</v>
          </cell>
          <cell r="S761">
            <v>2</v>
          </cell>
          <cell r="AK761">
            <v>1.5252428207485224E-2</v>
          </cell>
        </row>
        <row r="762">
          <cell r="C762" t="str">
            <v>Quinnipiac University</v>
          </cell>
          <cell r="E762" t="str">
            <v>Florida</v>
          </cell>
          <cell r="F762" t="str">
            <v>B+</v>
          </cell>
          <cell r="H762">
            <v>43633</v>
          </cell>
          <cell r="I762">
            <v>417</v>
          </cell>
          <cell r="J762" t="str">
            <v>rv</v>
          </cell>
          <cell r="K762">
            <v>41</v>
          </cell>
          <cell r="L762">
            <v>0</v>
          </cell>
          <cell r="M762">
            <v>1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12</v>
          </cell>
          <cell r="S762">
            <v>0</v>
          </cell>
          <cell r="AK762">
            <v>2.1650535346437478</v>
          </cell>
        </row>
        <row r="763">
          <cell r="C763" t="str">
            <v>Morning Consult</v>
          </cell>
          <cell r="E763" t="str">
            <v>US</v>
          </cell>
          <cell r="F763" t="str">
            <v>B/C</v>
          </cell>
          <cell r="H763">
            <v>43632</v>
          </cell>
          <cell r="I763">
            <v>17226</v>
          </cell>
          <cell r="J763" t="str">
            <v>lv</v>
          </cell>
          <cell r="K763">
            <v>38</v>
          </cell>
          <cell r="L763">
            <v>0</v>
          </cell>
          <cell r="M763">
            <v>3</v>
          </cell>
          <cell r="N763">
            <v>7</v>
          </cell>
          <cell r="O763">
            <v>1</v>
          </cell>
          <cell r="P763">
            <v>19</v>
          </cell>
          <cell r="Q763">
            <v>0</v>
          </cell>
          <cell r="R763">
            <v>11</v>
          </cell>
          <cell r="S763">
            <v>1</v>
          </cell>
          <cell r="AK763">
            <v>6.7791053326432966E-5</v>
          </cell>
        </row>
        <row r="764">
          <cell r="C764" t="str">
            <v>Suffolk University</v>
          </cell>
          <cell r="E764" t="str">
            <v>US</v>
          </cell>
          <cell r="F764" t="str">
            <v>A-</v>
          </cell>
          <cell r="H764">
            <v>43631</v>
          </cell>
          <cell r="I764">
            <v>385</v>
          </cell>
          <cell r="J764" t="str">
            <v>lv</v>
          </cell>
          <cell r="K764">
            <v>30.13</v>
          </cell>
          <cell r="L764">
            <v>0</v>
          </cell>
          <cell r="M764">
            <v>2.08</v>
          </cell>
          <cell r="N764">
            <v>9.35</v>
          </cell>
          <cell r="O764">
            <v>0.26</v>
          </cell>
          <cell r="P764">
            <v>15.32</v>
          </cell>
          <cell r="Q764">
            <v>0</v>
          </cell>
          <cell r="R764">
            <v>9.61</v>
          </cell>
          <cell r="S764">
            <v>0.52</v>
          </cell>
          <cell r="AK764">
            <v>4.3548776800793873E-2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43631</v>
          </cell>
          <cell r="I765">
            <v>424</v>
          </cell>
          <cell r="J765" t="str">
            <v>rv</v>
          </cell>
          <cell r="K765">
            <v>35</v>
          </cell>
          <cell r="L765">
            <v>0</v>
          </cell>
          <cell r="M765">
            <v>3</v>
          </cell>
          <cell r="N765">
            <v>4</v>
          </cell>
          <cell r="O765">
            <v>1</v>
          </cell>
          <cell r="P765">
            <v>13</v>
          </cell>
          <cell r="Q765">
            <v>0</v>
          </cell>
          <cell r="R765">
            <v>7</v>
          </cell>
          <cell r="S765">
            <v>0</v>
          </cell>
          <cell r="AK765">
            <v>2.3839819283937105E-7</v>
          </cell>
        </row>
        <row r="766">
          <cell r="C766" t="str">
            <v>Change Research</v>
          </cell>
          <cell r="E766" t="str">
            <v>South Carolina</v>
          </cell>
          <cell r="F766" t="str">
            <v>C</v>
          </cell>
          <cell r="H766">
            <v>43630</v>
          </cell>
          <cell r="I766">
            <v>933</v>
          </cell>
          <cell r="J766" t="str">
            <v>lv</v>
          </cell>
          <cell r="K766">
            <v>37</v>
          </cell>
          <cell r="L766">
            <v>0</v>
          </cell>
          <cell r="M766">
            <v>5</v>
          </cell>
          <cell r="N766">
            <v>11</v>
          </cell>
          <cell r="O766">
            <v>1</v>
          </cell>
          <cell r="P766">
            <v>9</v>
          </cell>
          <cell r="Q766">
            <v>0</v>
          </cell>
          <cell r="R766">
            <v>17</v>
          </cell>
          <cell r="S766">
            <v>3</v>
          </cell>
          <cell r="AK766">
            <v>4.1268244106358E-3</v>
          </cell>
        </row>
        <row r="767">
          <cell r="C767" t="str">
            <v>WPA Intelligence (WPAi)</v>
          </cell>
          <cell r="E767" t="str">
            <v>US</v>
          </cell>
          <cell r="F767" t="str">
            <v>B/C</v>
          </cell>
          <cell r="H767">
            <v>43629</v>
          </cell>
          <cell r="I767">
            <v>1000</v>
          </cell>
          <cell r="J767" t="str">
            <v>lv</v>
          </cell>
          <cell r="K767">
            <v>35</v>
          </cell>
          <cell r="L767">
            <v>0</v>
          </cell>
          <cell r="M767">
            <v>3</v>
          </cell>
          <cell r="N767">
            <v>8</v>
          </cell>
          <cell r="O767">
            <v>1</v>
          </cell>
          <cell r="P767">
            <v>14</v>
          </cell>
          <cell r="Q767">
            <v>0</v>
          </cell>
          <cell r="R767">
            <v>10</v>
          </cell>
          <cell r="S767">
            <v>1</v>
          </cell>
          <cell r="AK767">
            <v>2.0423633018913447</v>
          </cell>
        </row>
        <row r="768">
          <cell r="C768" t="str">
            <v>YouGov</v>
          </cell>
          <cell r="E768" t="str">
            <v>South Carolina</v>
          </cell>
          <cell r="F768" t="str">
            <v>B-</v>
          </cell>
          <cell r="H768">
            <v>43628</v>
          </cell>
          <cell r="I768">
            <v>559</v>
          </cell>
          <cell r="J768" t="str">
            <v>lv</v>
          </cell>
          <cell r="K768">
            <v>45</v>
          </cell>
          <cell r="L768">
            <v>0</v>
          </cell>
          <cell r="M768">
            <v>4</v>
          </cell>
          <cell r="N768">
            <v>6</v>
          </cell>
          <cell r="O768">
            <v>1</v>
          </cell>
          <cell r="P768">
            <v>18</v>
          </cell>
          <cell r="Q768">
            <v>0</v>
          </cell>
          <cell r="R768">
            <v>8</v>
          </cell>
          <cell r="S768">
            <v>1</v>
          </cell>
          <cell r="AK768">
            <v>5.1154456982875039E-3</v>
          </cell>
        </row>
        <row r="769">
          <cell r="C769" t="str">
            <v>YouGov</v>
          </cell>
          <cell r="E769" t="str">
            <v>New Hampshire</v>
          </cell>
          <cell r="F769" t="str">
            <v>B-</v>
          </cell>
          <cell r="H769">
            <v>43628</v>
          </cell>
          <cell r="I769">
            <v>448</v>
          </cell>
          <cell r="J769" t="str">
            <v>lv</v>
          </cell>
          <cell r="K769">
            <v>33</v>
          </cell>
          <cell r="L769">
            <v>0</v>
          </cell>
          <cell r="M769">
            <v>3</v>
          </cell>
          <cell r="N769">
            <v>10</v>
          </cell>
          <cell r="O769">
            <v>1</v>
          </cell>
          <cell r="P769">
            <v>20</v>
          </cell>
          <cell r="Q769">
            <v>0</v>
          </cell>
          <cell r="R769">
            <v>17</v>
          </cell>
          <cell r="S769">
            <v>1</v>
          </cell>
          <cell r="AK769">
            <v>4.6540836601776676E-3</v>
          </cell>
        </row>
        <row r="770">
          <cell r="C770" t="str">
            <v>YouGov</v>
          </cell>
          <cell r="E770" t="str">
            <v>Iowa</v>
          </cell>
          <cell r="F770" t="str">
            <v>B-</v>
          </cell>
          <cell r="H770">
            <v>43628</v>
          </cell>
          <cell r="I770">
            <v>441</v>
          </cell>
          <cell r="J770" t="str">
            <v>lv</v>
          </cell>
          <cell r="K770">
            <v>30</v>
          </cell>
          <cell r="L770">
            <v>0</v>
          </cell>
          <cell r="M770">
            <v>3</v>
          </cell>
          <cell r="N770">
            <v>11</v>
          </cell>
          <cell r="O770">
            <v>4</v>
          </cell>
          <cell r="P770">
            <v>22</v>
          </cell>
          <cell r="Q770">
            <v>0</v>
          </cell>
          <cell r="R770">
            <v>12</v>
          </cell>
          <cell r="S770">
            <v>0</v>
          </cell>
          <cell r="AK770">
            <v>4.6228903049078049E-3</v>
          </cell>
        </row>
        <row r="771">
          <cell r="C771" t="str">
            <v>Fox News/Beacon Research/Shaw &amp; Co. Research</v>
          </cell>
          <cell r="E771" t="str">
            <v>US</v>
          </cell>
          <cell r="F771" t="str">
            <v>A-</v>
          </cell>
          <cell r="H771">
            <v>43628</v>
          </cell>
          <cell r="I771">
            <v>449</v>
          </cell>
          <cell r="J771" t="str">
            <v>lv</v>
          </cell>
          <cell r="K771">
            <v>32</v>
          </cell>
          <cell r="L771">
            <v>0</v>
          </cell>
          <cell r="M771">
            <v>3</v>
          </cell>
          <cell r="N771">
            <v>8</v>
          </cell>
          <cell r="O771">
            <v>2</v>
          </cell>
          <cell r="P771">
            <v>13</v>
          </cell>
          <cell r="Q771">
            <v>0</v>
          </cell>
          <cell r="R771">
            <v>9</v>
          </cell>
          <cell r="S771">
            <v>2</v>
          </cell>
          <cell r="AK771">
            <v>4.1062189918496424E-3</v>
          </cell>
        </row>
        <row r="772">
          <cell r="C772" t="str">
            <v>Change Research</v>
          </cell>
          <cell r="E772" t="str">
            <v>Minnesota</v>
          </cell>
          <cell r="F772" t="str">
            <v>C</v>
          </cell>
          <cell r="H772">
            <v>43628</v>
          </cell>
          <cell r="I772">
            <v>772</v>
          </cell>
          <cell r="J772" t="str">
            <v>lv</v>
          </cell>
          <cell r="K772">
            <v>20</v>
          </cell>
          <cell r="L772">
            <v>0</v>
          </cell>
          <cell r="M772">
            <v>1</v>
          </cell>
          <cell r="N772">
            <v>11</v>
          </cell>
          <cell r="O772">
            <v>16</v>
          </cell>
          <cell r="P772">
            <v>19</v>
          </cell>
          <cell r="Q772">
            <v>0</v>
          </cell>
          <cell r="R772">
            <v>21</v>
          </cell>
          <cell r="S772">
            <v>2</v>
          </cell>
          <cell r="AK772">
            <v>1.3095864310980314</v>
          </cell>
        </row>
        <row r="773">
          <cell r="C773" t="str">
            <v>Climate Nexus</v>
          </cell>
          <cell r="E773" t="str">
            <v>Florida</v>
          </cell>
          <cell r="F773">
            <v>0</v>
          </cell>
          <cell r="H773">
            <v>43627</v>
          </cell>
          <cell r="I773">
            <v>676</v>
          </cell>
          <cell r="J773" t="str">
            <v>rv</v>
          </cell>
          <cell r="K773">
            <v>32</v>
          </cell>
          <cell r="L773">
            <v>0</v>
          </cell>
          <cell r="M773">
            <v>2</v>
          </cell>
          <cell r="N773">
            <v>6</v>
          </cell>
          <cell r="O773">
            <v>1</v>
          </cell>
          <cell r="P773">
            <v>16</v>
          </cell>
          <cell r="Q773">
            <v>0</v>
          </cell>
          <cell r="R773">
            <v>10</v>
          </cell>
          <cell r="S773">
            <v>2</v>
          </cell>
          <cell r="AK773">
            <v>1.1308086581599435</v>
          </cell>
        </row>
        <row r="774">
          <cell r="C774" t="str">
            <v>Monmouth University</v>
          </cell>
          <cell r="E774" t="str">
            <v>Nevada</v>
          </cell>
          <cell r="F774" t="str">
            <v>A+</v>
          </cell>
          <cell r="H774">
            <v>43627</v>
          </cell>
          <cell r="I774">
            <v>370</v>
          </cell>
          <cell r="J774" t="str">
            <v>lv</v>
          </cell>
          <cell r="K774">
            <v>36</v>
          </cell>
          <cell r="L774">
            <v>0</v>
          </cell>
          <cell r="M774">
            <v>2</v>
          </cell>
          <cell r="N774">
            <v>7</v>
          </cell>
          <cell r="O774">
            <v>1</v>
          </cell>
          <cell r="P774">
            <v>13</v>
          </cell>
          <cell r="Q774">
            <v>0</v>
          </cell>
          <cell r="R774">
            <v>19</v>
          </cell>
          <cell r="S774">
            <v>2</v>
          </cell>
          <cell r="AK774">
            <v>3.9631700890582962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43627</v>
          </cell>
          <cell r="I775">
            <v>513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8</v>
          </cell>
          <cell r="O775">
            <v>1</v>
          </cell>
          <cell r="P775">
            <v>12</v>
          </cell>
          <cell r="Q775">
            <v>0</v>
          </cell>
          <cell r="R775">
            <v>16</v>
          </cell>
          <cell r="S775">
            <v>1</v>
          </cell>
          <cell r="AK775">
            <v>2.159625092535341E-5</v>
          </cell>
        </row>
        <row r="776">
          <cell r="C776" t="str">
            <v>University of California, Berkeley</v>
          </cell>
          <cell r="E776" t="str">
            <v>California</v>
          </cell>
          <cell r="F776" t="str">
            <v>B/C</v>
          </cell>
          <cell r="H776">
            <v>43626</v>
          </cell>
          <cell r="I776">
            <v>2131</v>
          </cell>
          <cell r="J776" t="str">
            <v>lv</v>
          </cell>
          <cell r="K776">
            <v>22.4</v>
          </cell>
          <cell r="L776">
            <v>0</v>
          </cell>
          <cell r="M776">
            <v>1.1000000000000001</v>
          </cell>
          <cell r="N776">
            <v>10</v>
          </cell>
          <cell r="O776">
            <v>0.6</v>
          </cell>
          <cell r="P776">
            <v>16.899999999999999</v>
          </cell>
          <cell r="Q776">
            <v>0</v>
          </cell>
          <cell r="R776">
            <v>18</v>
          </cell>
          <cell r="S776">
            <v>0.9</v>
          </cell>
          <cell r="AK776">
            <v>4.2774369326917625E-2</v>
          </cell>
        </row>
        <row r="777">
          <cell r="C777" t="str">
            <v>Change Research</v>
          </cell>
          <cell r="E777" t="str">
            <v>US</v>
          </cell>
          <cell r="F777" t="str">
            <v>C</v>
          </cell>
          <cell r="H777">
            <v>43626</v>
          </cell>
          <cell r="I777">
            <v>1621</v>
          </cell>
          <cell r="J777" t="str">
            <v>lv</v>
          </cell>
          <cell r="K777">
            <v>26</v>
          </cell>
          <cell r="L777">
            <v>0</v>
          </cell>
          <cell r="M777">
            <v>1</v>
          </cell>
          <cell r="N777">
            <v>14</v>
          </cell>
          <cell r="O777">
            <v>1</v>
          </cell>
          <cell r="P777">
            <v>21</v>
          </cell>
          <cell r="Q777">
            <v>0</v>
          </cell>
          <cell r="R777">
            <v>19</v>
          </cell>
          <cell r="S777">
            <v>1</v>
          </cell>
          <cell r="AK777">
            <v>3.3091203240729916E-3</v>
          </cell>
        </row>
        <row r="778">
          <cell r="C778" t="str">
            <v>Quinnipiac University</v>
          </cell>
          <cell r="E778" t="str">
            <v>US</v>
          </cell>
          <cell r="F778" t="str">
            <v>B+</v>
          </cell>
          <cell r="H778">
            <v>43626</v>
          </cell>
          <cell r="I778">
            <v>503</v>
          </cell>
          <cell r="J778" t="str">
            <v>rv</v>
          </cell>
          <cell r="K778">
            <v>30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19</v>
          </cell>
          <cell r="Q778">
            <v>0</v>
          </cell>
          <cell r="R778">
            <v>15</v>
          </cell>
          <cell r="S778">
            <v>1</v>
          </cell>
          <cell r="AK778">
            <v>8.4402522268335514E-4</v>
          </cell>
        </row>
        <row r="779">
          <cell r="C779" t="str">
            <v>YouGov</v>
          </cell>
          <cell r="E779" t="str">
            <v>Texas</v>
          </cell>
          <cell r="F779" t="str">
            <v>B-</v>
          </cell>
          <cell r="H779">
            <v>43625</v>
          </cell>
          <cell r="I779">
            <v>483</v>
          </cell>
          <cell r="J779" t="str">
            <v>lv</v>
          </cell>
          <cell r="K779">
            <v>23</v>
          </cell>
          <cell r="L779">
            <v>0</v>
          </cell>
          <cell r="M779">
            <v>1</v>
          </cell>
          <cell r="N779">
            <v>8</v>
          </cell>
          <cell r="O779">
            <v>1</v>
          </cell>
          <cell r="P779">
            <v>12</v>
          </cell>
          <cell r="Q779">
            <v>0</v>
          </cell>
          <cell r="R779">
            <v>14</v>
          </cell>
          <cell r="S779">
            <v>0</v>
          </cell>
          <cell r="AK779">
            <v>2.5612876544008754E-2</v>
          </cell>
        </row>
        <row r="780">
          <cell r="C780" t="str">
            <v>Suffolk University</v>
          </cell>
          <cell r="E780" t="str">
            <v>Massachusetts</v>
          </cell>
          <cell r="F780" t="str">
            <v>A-</v>
          </cell>
          <cell r="H780">
            <v>43625</v>
          </cell>
          <cell r="I780">
            <v>370</v>
          </cell>
          <cell r="J780" t="str">
            <v>lv</v>
          </cell>
          <cell r="K780">
            <v>21.62</v>
          </cell>
          <cell r="L780">
            <v>0</v>
          </cell>
          <cell r="M780">
            <v>1.08</v>
          </cell>
          <cell r="N780">
            <v>8.3800000000000008</v>
          </cell>
          <cell r="O780">
            <v>0.27</v>
          </cell>
          <cell r="P780">
            <v>6.22</v>
          </cell>
          <cell r="Q780">
            <v>0</v>
          </cell>
          <cell r="R780">
            <v>10.27</v>
          </cell>
          <cell r="S780">
            <v>0.81</v>
          </cell>
          <cell r="AK780">
            <v>0.33339961410831703</v>
          </cell>
        </row>
        <row r="781">
          <cell r="C781" t="str">
            <v>Morning Consult</v>
          </cell>
          <cell r="E781" t="str">
            <v>US</v>
          </cell>
          <cell r="F781" t="str">
            <v>B/C</v>
          </cell>
          <cell r="H781">
            <v>43625</v>
          </cell>
          <cell r="I781">
            <v>17012</v>
          </cell>
          <cell r="J781" t="str">
            <v>lv</v>
          </cell>
          <cell r="K781">
            <v>37</v>
          </cell>
          <cell r="L781">
            <v>0</v>
          </cell>
          <cell r="M781">
            <v>3</v>
          </cell>
          <cell r="N781">
            <v>7</v>
          </cell>
          <cell r="O781">
            <v>2</v>
          </cell>
          <cell r="P781">
            <v>19</v>
          </cell>
          <cell r="Q781">
            <v>0</v>
          </cell>
          <cell r="R781">
            <v>11</v>
          </cell>
          <cell r="S781">
            <v>1</v>
          </cell>
          <cell r="AK781">
            <v>6.1559402909497837E-5</v>
          </cell>
        </row>
        <row r="782">
          <cell r="C782" t="str">
            <v>Hampton University</v>
          </cell>
          <cell r="E782" t="str">
            <v>Virginia</v>
          </cell>
          <cell r="F782" t="str">
            <v>B/C</v>
          </cell>
          <cell r="H782">
            <v>43622</v>
          </cell>
          <cell r="I782">
            <v>1126</v>
          </cell>
          <cell r="J782" t="str">
            <v>rv</v>
          </cell>
          <cell r="K782">
            <v>36</v>
          </cell>
          <cell r="L782">
            <v>0</v>
          </cell>
          <cell r="M782">
            <v>2</v>
          </cell>
          <cell r="N782">
            <v>11</v>
          </cell>
          <cell r="O782">
            <v>0</v>
          </cell>
          <cell r="P782">
            <v>17</v>
          </cell>
          <cell r="Q782">
            <v>0</v>
          </cell>
          <cell r="R782">
            <v>13</v>
          </cell>
          <cell r="S782">
            <v>1</v>
          </cell>
          <cell r="AK782">
            <v>1.8806999344219471</v>
          </cell>
        </row>
        <row r="783">
          <cell r="C783" t="str">
            <v>Siena College</v>
          </cell>
          <cell r="E783" t="str">
            <v>New York</v>
          </cell>
          <cell r="F783" t="str">
            <v>A-</v>
          </cell>
          <cell r="H783">
            <v>43622</v>
          </cell>
          <cell r="I783">
            <v>385</v>
          </cell>
          <cell r="J783" t="str">
            <v>rv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AK783">
            <v>0</v>
          </cell>
        </row>
        <row r="784">
          <cell r="C784" t="str">
            <v>Selzer &amp; Co.</v>
          </cell>
          <cell r="E784" t="str">
            <v>Iowa</v>
          </cell>
          <cell r="F784" t="str">
            <v>A+</v>
          </cell>
          <cell r="H784">
            <v>43621</v>
          </cell>
          <cell r="I784">
            <v>600</v>
          </cell>
          <cell r="J784" t="str">
            <v>lv</v>
          </cell>
          <cell r="K784">
            <v>24</v>
          </cell>
          <cell r="L784">
            <v>0</v>
          </cell>
          <cell r="M784">
            <v>1</v>
          </cell>
          <cell r="N784">
            <v>14</v>
          </cell>
          <cell r="O784">
            <v>2</v>
          </cell>
          <cell r="P784">
            <v>16</v>
          </cell>
          <cell r="Q784">
            <v>0</v>
          </cell>
          <cell r="R784">
            <v>15</v>
          </cell>
          <cell r="S784">
            <v>1</v>
          </cell>
          <cell r="AK784">
            <v>8.0941583621677443E-2</v>
          </cell>
        </row>
        <row r="785">
          <cell r="C785" t="str">
            <v>Ipsos</v>
          </cell>
          <cell r="E785" t="str">
            <v>US</v>
          </cell>
          <cell r="F785" t="str">
            <v>B-</v>
          </cell>
          <cell r="H785">
            <v>43621</v>
          </cell>
          <cell r="I785">
            <v>2271</v>
          </cell>
          <cell r="J785" t="str">
            <v>rv</v>
          </cell>
          <cell r="K785">
            <v>31</v>
          </cell>
          <cell r="L785">
            <v>0</v>
          </cell>
          <cell r="M785">
            <v>2</v>
          </cell>
          <cell r="N785">
            <v>5</v>
          </cell>
          <cell r="O785">
            <v>2</v>
          </cell>
          <cell r="P785">
            <v>14</v>
          </cell>
          <cell r="Q785">
            <v>0</v>
          </cell>
          <cell r="R785">
            <v>9</v>
          </cell>
          <cell r="S785">
            <v>1</v>
          </cell>
          <cell r="AK785">
            <v>7.2603680357944539E-5</v>
          </cell>
        </row>
        <row r="786">
          <cell r="C786" t="str">
            <v>Ipsos</v>
          </cell>
          <cell r="E786" t="str">
            <v>US</v>
          </cell>
          <cell r="F786" t="str">
            <v>B-</v>
          </cell>
          <cell r="H786">
            <v>43621</v>
          </cell>
          <cell r="I786">
            <v>2525</v>
          </cell>
          <cell r="J786" t="str">
            <v>a</v>
          </cell>
          <cell r="K786">
            <v>30</v>
          </cell>
          <cell r="L786">
            <v>0</v>
          </cell>
          <cell r="M786">
            <v>2</v>
          </cell>
          <cell r="N786">
            <v>5</v>
          </cell>
          <cell r="O786">
            <v>1</v>
          </cell>
          <cell r="P786">
            <v>15</v>
          </cell>
          <cell r="Q786">
            <v>0</v>
          </cell>
          <cell r="R786">
            <v>8</v>
          </cell>
          <cell r="S786">
            <v>1</v>
          </cell>
          <cell r="AK786">
            <v>0</v>
          </cell>
        </row>
        <row r="787">
          <cell r="C787" t="str">
            <v>Avalanche Strategy</v>
          </cell>
          <cell r="E787" t="str">
            <v>US</v>
          </cell>
          <cell r="F787">
            <v>0</v>
          </cell>
          <cell r="H787">
            <v>43619</v>
          </cell>
          <cell r="I787">
            <v>1109</v>
          </cell>
          <cell r="J787" t="str">
            <v>lv</v>
          </cell>
          <cell r="K787">
            <v>29</v>
          </cell>
          <cell r="L787">
            <v>0</v>
          </cell>
          <cell r="M787">
            <v>0</v>
          </cell>
          <cell r="N787">
            <v>13</v>
          </cell>
          <cell r="O787">
            <v>0</v>
          </cell>
          <cell r="P787">
            <v>17</v>
          </cell>
          <cell r="Q787">
            <v>0</v>
          </cell>
          <cell r="R787">
            <v>16</v>
          </cell>
          <cell r="S787">
            <v>0</v>
          </cell>
          <cell r="AK787">
            <v>0.15213504875250969</v>
          </cell>
        </row>
        <row r="788">
          <cell r="C788" t="str">
            <v>Change Research</v>
          </cell>
          <cell r="E788" t="str">
            <v>Texas</v>
          </cell>
          <cell r="F788" t="str">
            <v>C</v>
          </cell>
          <cell r="H788">
            <v>43619</v>
          </cell>
          <cell r="I788">
            <v>1218</v>
          </cell>
          <cell r="J788" t="str">
            <v>lv</v>
          </cell>
          <cell r="K788">
            <v>24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13</v>
          </cell>
          <cell r="Q788">
            <v>0</v>
          </cell>
          <cell r="R788">
            <v>12</v>
          </cell>
          <cell r="S788">
            <v>1</v>
          </cell>
          <cell r="AK788">
            <v>1.4918274516979795</v>
          </cell>
        </row>
        <row r="789">
          <cell r="C789" t="str">
            <v>Capitol Weekly</v>
          </cell>
          <cell r="E789" t="str">
            <v>California</v>
          </cell>
          <cell r="F789">
            <v>0</v>
          </cell>
          <cell r="H789">
            <v>43616</v>
          </cell>
          <cell r="I789">
            <v>951</v>
          </cell>
          <cell r="J789" t="str">
            <v>lv</v>
          </cell>
          <cell r="K789">
            <v>29.4</v>
          </cell>
          <cell r="L789">
            <v>0</v>
          </cell>
          <cell r="M789">
            <v>1.7</v>
          </cell>
          <cell r="N789">
            <v>9.3000000000000007</v>
          </cell>
          <cell r="O789">
            <v>0.9</v>
          </cell>
          <cell r="P789">
            <v>22.4</v>
          </cell>
          <cell r="Q789">
            <v>0</v>
          </cell>
          <cell r="R789">
            <v>10.7</v>
          </cell>
          <cell r="S789">
            <v>0.1</v>
          </cell>
          <cell r="AK789">
            <v>1.2894932691518369E-3</v>
          </cell>
        </row>
        <row r="790">
          <cell r="C790" t="str">
            <v>Quinnipiac University</v>
          </cell>
          <cell r="E790" t="str">
            <v>Texas</v>
          </cell>
          <cell r="F790" t="str">
            <v>B+</v>
          </cell>
          <cell r="H790">
            <v>43620</v>
          </cell>
          <cell r="I790">
            <v>407</v>
          </cell>
          <cell r="J790" t="str">
            <v>rv</v>
          </cell>
          <cell r="K790">
            <v>30</v>
          </cell>
          <cell r="L790">
            <v>0</v>
          </cell>
          <cell r="M790">
            <v>1</v>
          </cell>
          <cell r="N790">
            <v>3</v>
          </cell>
          <cell r="O790">
            <v>0</v>
          </cell>
          <cell r="P790">
            <v>15</v>
          </cell>
          <cell r="Q790">
            <v>0</v>
          </cell>
          <cell r="R790">
            <v>11</v>
          </cell>
          <cell r="S790">
            <v>1</v>
          </cell>
          <cell r="AK790">
            <v>0.25379277419988616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43620</v>
          </cell>
          <cell r="I791">
            <v>550</v>
          </cell>
          <cell r="J791" t="str">
            <v>lv</v>
          </cell>
          <cell r="K791">
            <v>27</v>
          </cell>
          <cell r="L791">
            <v>0</v>
          </cell>
          <cell r="M791">
            <v>2</v>
          </cell>
          <cell r="N791">
            <v>9</v>
          </cell>
          <cell r="O791">
            <v>1</v>
          </cell>
          <cell r="P791">
            <v>16</v>
          </cell>
          <cell r="Q791">
            <v>0</v>
          </cell>
          <cell r="R791">
            <v>11</v>
          </cell>
          <cell r="S791">
            <v>1</v>
          </cell>
          <cell r="AK791">
            <v>2.0203057592712398E-5</v>
          </cell>
        </row>
        <row r="792">
          <cell r="C792" t="str">
            <v>Emerson College</v>
          </cell>
          <cell r="E792" t="str">
            <v>North Carolina</v>
          </cell>
          <cell r="F792" t="str">
            <v>B-</v>
          </cell>
          <cell r="H792">
            <v>43619</v>
          </cell>
          <cell r="I792">
            <v>397</v>
          </cell>
          <cell r="J792" t="str">
            <v>lv</v>
          </cell>
          <cell r="K792">
            <v>38.5</v>
          </cell>
          <cell r="L792">
            <v>0</v>
          </cell>
          <cell r="M792">
            <v>0.7</v>
          </cell>
          <cell r="N792">
            <v>8.3000000000000007</v>
          </cell>
          <cell r="O792">
            <v>1.2</v>
          </cell>
          <cell r="P792">
            <v>22.1</v>
          </cell>
          <cell r="Q792">
            <v>0</v>
          </cell>
          <cell r="R792">
            <v>14.9</v>
          </cell>
          <cell r="S792">
            <v>1.1000000000000001</v>
          </cell>
          <cell r="AK792">
            <v>1.4890507342529724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43618</v>
          </cell>
          <cell r="I793">
            <v>16587</v>
          </cell>
          <cell r="J793" t="str">
            <v>lv</v>
          </cell>
          <cell r="K793">
            <v>38</v>
          </cell>
          <cell r="L793">
            <v>0</v>
          </cell>
          <cell r="M793">
            <v>3</v>
          </cell>
          <cell r="N793">
            <v>7</v>
          </cell>
          <cell r="O793">
            <v>1</v>
          </cell>
          <cell r="P793">
            <v>19</v>
          </cell>
          <cell r="Q793">
            <v>0</v>
          </cell>
          <cell r="R793">
            <v>10</v>
          </cell>
          <cell r="S793">
            <v>1</v>
          </cell>
          <cell r="AK793">
            <v>5.5669705449642223E-5</v>
          </cell>
        </row>
        <row r="794">
          <cell r="C794" t="str">
            <v>Harris Insights &amp; Analytics</v>
          </cell>
          <cell r="E794" t="str">
            <v>US</v>
          </cell>
          <cell r="F794" t="str">
            <v>C+</v>
          </cell>
          <cell r="H794">
            <v>43618</v>
          </cell>
          <cell r="I794">
            <v>431</v>
          </cell>
          <cell r="J794" t="str">
            <v>rv</v>
          </cell>
          <cell r="K794">
            <v>35</v>
          </cell>
          <cell r="L794">
            <v>0</v>
          </cell>
          <cell r="M794">
            <v>3</v>
          </cell>
          <cell r="N794">
            <v>8</v>
          </cell>
          <cell r="O794">
            <v>1</v>
          </cell>
          <cell r="P794">
            <v>16</v>
          </cell>
          <cell r="Q794">
            <v>0</v>
          </cell>
          <cell r="R794">
            <v>5</v>
          </cell>
          <cell r="S794">
            <v>0</v>
          </cell>
          <cell r="AK794">
            <v>2.2417966098443971E-7</v>
          </cell>
        </row>
        <row r="795">
          <cell r="C795" t="str">
            <v>Zogby Interactive/JZ Analytics</v>
          </cell>
          <cell r="E795" t="str">
            <v>Wisconsin</v>
          </cell>
          <cell r="F795" t="str">
            <v>C</v>
          </cell>
          <cell r="H795">
            <v>43614</v>
          </cell>
          <cell r="I795">
            <v>238</v>
          </cell>
          <cell r="J795" t="str">
            <v>lv</v>
          </cell>
          <cell r="K795">
            <v>28.3</v>
          </cell>
          <cell r="L795">
            <v>0</v>
          </cell>
          <cell r="M795">
            <v>2.2999999999999998</v>
          </cell>
          <cell r="N795">
            <v>6.7</v>
          </cell>
          <cell r="O795">
            <v>2.5</v>
          </cell>
          <cell r="P795">
            <v>13.1</v>
          </cell>
          <cell r="Q795">
            <v>0</v>
          </cell>
          <cell r="R795">
            <v>13.5</v>
          </cell>
          <cell r="S795">
            <v>0</v>
          </cell>
          <cell r="AK795">
            <v>0.81095922825939037</v>
          </cell>
        </row>
        <row r="796">
          <cell r="C796" t="str">
            <v>Zogby Interactive/JZ Analytics</v>
          </cell>
          <cell r="E796" t="str">
            <v>South Carolina</v>
          </cell>
          <cell r="F796" t="str">
            <v>C</v>
          </cell>
          <cell r="H796">
            <v>43614</v>
          </cell>
          <cell r="I796">
            <v>183</v>
          </cell>
          <cell r="J796" t="str">
            <v>lv</v>
          </cell>
          <cell r="K796">
            <v>36.200000000000003</v>
          </cell>
          <cell r="L796">
            <v>0</v>
          </cell>
          <cell r="M796">
            <v>4.3</v>
          </cell>
          <cell r="N796">
            <v>6.9</v>
          </cell>
          <cell r="O796">
            <v>0.3</v>
          </cell>
          <cell r="P796">
            <v>13.2</v>
          </cell>
          <cell r="Q796">
            <v>0</v>
          </cell>
          <cell r="R796">
            <v>12.2</v>
          </cell>
          <cell r="S796">
            <v>0.3</v>
          </cell>
          <cell r="AK796">
            <v>9.2219670105548185E-2</v>
          </cell>
        </row>
        <row r="797">
          <cell r="C797" t="str">
            <v>Zogby Interactive/JZ Analytics</v>
          </cell>
          <cell r="E797" t="str">
            <v>Pennsylvania</v>
          </cell>
          <cell r="F797" t="str">
            <v>C</v>
          </cell>
          <cell r="H797">
            <v>43614</v>
          </cell>
          <cell r="I797">
            <v>246</v>
          </cell>
          <cell r="J797" t="str">
            <v>lv</v>
          </cell>
          <cell r="K797">
            <v>46</v>
          </cell>
          <cell r="L797">
            <v>0</v>
          </cell>
          <cell r="M797">
            <v>2.4</v>
          </cell>
          <cell r="N797">
            <v>8.5</v>
          </cell>
          <cell r="O797">
            <v>0</v>
          </cell>
          <cell r="P797">
            <v>14.9</v>
          </cell>
          <cell r="Q797">
            <v>0</v>
          </cell>
          <cell r="R797">
            <v>7.7</v>
          </cell>
          <cell r="S797">
            <v>0.8</v>
          </cell>
          <cell r="AK797">
            <v>0.82066826720961661</v>
          </cell>
        </row>
        <row r="798">
          <cell r="C798" t="str">
            <v>Zogby Interactive/JZ Analytics</v>
          </cell>
          <cell r="E798" t="str">
            <v>Ohio</v>
          </cell>
          <cell r="F798" t="str">
            <v>C</v>
          </cell>
          <cell r="H798">
            <v>43614</v>
          </cell>
          <cell r="I798">
            <v>222</v>
          </cell>
          <cell r="J798" t="str">
            <v>lv</v>
          </cell>
          <cell r="K798">
            <v>28.5</v>
          </cell>
          <cell r="L798">
            <v>0</v>
          </cell>
          <cell r="M798">
            <v>2.7</v>
          </cell>
          <cell r="N798">
            <v>6</v>
          </cell>
          <cell r="O798">
            <v>0.5</v>
          </cell>
          <cell r="P798">
            <v>18.7</v>
          </cell>
          <cell r="Q798">
            <v>0</v>
          </cell>
          <cell r="R798">
            <v>12.3</v>
          </cell>
          <cell r="S798">
            <v>2.9</v>
          </cell>
          <cell r="AK798">
            <v>0.79089333641416981</v>
          </cell>
        </row>
        <row r="799">
          <cell r="C799" t="str">
            <v>Zogby Interactive/JZ Analytics</v>
          </cell>
          <cell r="E799" t="str">
            <v>Michigan</v>
          </cell>
          <cell r="F799" t="str">
            <v>C</v>
          </cell>
          <cell r="H799">
            <v>43614</v>
          </cell>
          <cell r="I799">
            <v>268</v>
          </cell>
          <cell r="J799" t="str">
            <v>lv</v>
          </cell>
          <cell r="K799">
            <v>27.3</v>
          </cell>
          <cell r="L799">
            <v>0</v>
          </cell>
          <cell r="M799">
            <v>0.8</v>
          </cell>
          <cell r="N799">
            <v>9.1999999999999993</v>
          </cell>
          <cell r="O799">
            <v>1</v>
          </cell>
          <cell r="P799">
            <v>18.3</v>
          </cell>
          <cell r="Q799">
            <v>0</v>
          </cell>
          <cell r="R799">
            <v>8.1</v>
          </cell>
          <cell r="S799">
            <v>1.8</v>
          </cell>
          <cell r="AK799">
            <v>0.84636796084225951</v>
          </cell>
        </row>
        <row r="800">
          <cell r="C800" t="str">
            <v>Zogby Interactive/JZ Analytics</v>
          </cell>
          <cell r="E800" t="str">
            <v>Florida</v>
          </cell>
          <cell r="F800" t="str">
            <v>C</v>
          </cell>
          <cell r="H800">
            <v>43614</v>
          </cell>
          <cell r="I800">
            <v>228</v>
          </cell>
          <cell r="J800" t="str">
            <v>lv</v>
          </cell>
          <cell r="K800">
            <v>34.4</v>
          </cell>
          <cell r="L800">
            <v>0</v>
          </cell>
          <cell r="M800">
            <v>1.5</v>
          </cell>
          <cell r="N800">
            <v>5.7</v>
          </cell>
          <cell r="O800">
            <v>0.5</v>
          </cell>
          <cell r="P800">
            <v>18.3</v>
          </cell>
          <cell r="Q800">
            <v>0</v>
          </cell>
          <cell r="R800">
            <v>6.5</v>
          </cell>
          <cell r="S800">
            <v>1.2</v>
          </cell>
          <cell r="AK800">
            <v>0.79852235191365495</v>
          </cell>
        </row>
        <row r="801">
          <cell r="C801" t="str">
            <v>Zogby Interactive/JZ Analytics</v>
          </cell>
          <cell r="E801" t="str">
            <v>Arizona</v>
          </cell>
          <cell r="F801" t="str">
            <v>C</v>
          </cell>
          <cell r="H801">
            <v>43614</v>
          </cell>
          <cell r="I801">
            <v>197</v>
          </cell>
          <cell r="J801" t="str">
            <v>lv</v>
          </cell>
          <cell r="K801">
            <v>34.6</v>
          </cell>
          <cell r="L801">
            <v>0</v>
          </cell>
          <cell r="M801">
            <v>1.5</v>
          </cell>
          <cell r="N801">
            <v>5.6</v>
          </cell>
          <cell r="O801">
            <v>0.3</v>
          </cell>
          <cell r="P801">
            <v>15.7</v>
          </cell>
          <cell r="Q801">
            <v>0</v>
          </cell>
          <cell r="R801">
            <v>9.8000000000000007</v>
          </cell>
          <cell r="S801">
            <v>0.4</v>
          </cell>
          <cell r="AK801">
            <v>0.7575969491149106</v>
          </cell>
        </row>
        <row r="802">
          <cell r="C802" t="str">
            <v>SSRS</v>
          </cell>
          <cell r="E802" t="str">
            <v>US</v>
          </cell>
          <cell r="F802" t="str">
            <v>A/B</v>
          </cell>
          <cell r="H802">
            <v>43616</v>
          </cell>
          <cell r="I802">
            <v>412</v>
          </cell>
          <cell r="J802" t="str">
            <v>rv</v>
          </cell>
          <cell r="K802">
            <v>32</v>
          </cell>
          <cell r="L802">
            <v>0</v>
          </cell>
          <cell r="M802">
            <v>3</v>
          </cell>
          <cell r="N802">
            <v>5</v>
          </cell>
          <cell r="O802">
            <v>2</v>
          </cell>
          <cell r="P802">
            <v>18</v>
          </cell>
          <cell r="Q802">
            <v>0</v>
          </cell>
          <cell r="R802">
            <v>7</v>
          </cell>
          <cell r="S802">
            <v>1</v>
          </cell>
          <cell r="AK802">
            <v>3.0755491024927854E-3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471</v>
          </cell>
          <cell r="J803" t="str">
            <v>rv</v>
          </cell>
          <cell r="K803">
            <v>36</v>
          </cell>
          <cell r="L803">
            <v>1</v>
          </cell>
          <cell r="M803">
            <v>3</v>
          </cell>
          <cell r="N803">
            <v>5</v>
          </cell>
          <cell r="O803">
            <v>0</v>
          </cell>
          <cell r="P803">
            <v>17</v>
          </cell>
          <cell r="Q803">
            <v>0</v>
          </cell>
          <cell r="R803">
            <v>5</v>
          </cell>
          <cell r="S803">
            <v>1</v>
          </cell>
          <cell r="AK803">
            <v>2.3750886941944652E-7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43615</v>
          </cell>
          <cell r="I804">
            <v>881</v>
          </cell>
          <cell r="J804" t="str">
            <v>rv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42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Harris Insights &amp; Analytics</v>
          </cell>
          <cell r="E805" t="str">
            <v>US</v>
          </cell>
          <cell r="F805" t="str">
            <v>C+</v>
          </cell>
          <cell r="H805">
            <v>43615</v>
          </cell>
          <cell r="I805">
            <v>881</v>
          </cell>
          <cell r="J805" t="str">
            <v>rv</v>
          </cell>
          <cell r="K805">
            <v>41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AK805">
            <v>0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43615</v>
          </cell>
          <cell r="I806">
            <v>881</v>
          </cell>
          <cell r="J806" t="str">
            <v>rv</v>
          </cell>
          <cell r="K806">
            <v>43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41</v>
          </cell>
          <cell r="Q806">
            <v>0</v>
          </cell>
          <cell r="R806">
            <v>0</v>
          </cell>
          <cell r="S806">
            <v>0</v>
          </cell>
          <cell r="AK806">
            <v>0</v>
          </cell>
        </row>
        <row r="807">
          <cell r="C807" t="str">
            <v>Harris Insights &amp; Analytics</v>
          </cell>
          <cell r="E807" t="str">
            <v>US</v>
          </cell>
          <cell r="F807" t="str">
            <v>C+</v>
          </cell>
          <cell r="H807">
            <v>43615</v>
          </cell>
          <cell r="I807">
            <v>881</v>
          </cell>
          <cell r="J807" t="str">
            <v>rv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37</v>
          </cell>
          <cell r="Q807">
            <v>0</v>
          </cell>
          <cell r="R807">
            <v>40</v>
          </cell>
          <cell r="S807">
            <v>0</v>
          </cell>
          <cell r="AK807">
            <v>0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43615</v>
          </cell>
          <cell r="I808">
            <v>881</v>
          </cell>
          <cell r="J808" t="str">
            <v>rv</v>
          </cell>
          <cell r="K808">
            <v>39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41</v>
          </cell>
          <cell r="S808">
            <v>0</v>
          </cell>
          <cell r="AK808">
            <v>0</v>
          </cell>
        </row>
        <row r="809">
          <cell r="C809" t="str">
            <v>Change Research</v>
          </cell>
          <cell r="E809" t="str">
            <v>California</v>
          </cell>
          <cell r="F809" t="str">
            <v>C</v>
          </cell>
          <cell r="H809">
            <v>43613</v>
          </cell>
          <cell r="I809">
            <v>1649</v>
          </cell>
          <cell r="J809" t="str">
            <v>lv</v>
          </cell>
          <cell r="K809">
            <v>30</v>
          </cell>
          <cell r="L809">
            <v>0</v>
          </cell>
          <cell r="M809">
            <v>1</v>
          </cell>
          <cell r="N809">
            <v>12</v>
          </cell>
          <cell r="O809">
            <v>0</v>
          </cell>
          <cell r="P809">
            <v>23</v>
          </cell>
          <cell r="Q809">
            <v>0</v>
          </cell>
          <cell r="R809">
            <v>12</v>
          </cell>
          <cell r="S809">
            <v>1</v>
          </cell>
          <cell r="AK809">
            <v>7.5414282974933956E-3</v>
          </cell>
        </row>
        <row r="810">
          <cell r="C810" t="str">
            <v>Morning Consult</v>
          </cell>
          <cell r="E810" t="str">
            <v>US</v>
          </cell>
          <cell r="F810" t="str">
            <v>B/C</v>
          </cell>
          <cell r="H810">
            <v>43611</v>
          </cell>
          <cell r="I810">
            <v>16368</v>
          </cell>
          <cell r="J810" t="str">
            <v>lv</v>
          </cell>
          <cell r="K810">
            <v>38</v>
          </cell>
          <cell r="L810">
            <v>0</v>
          </cell>
          <cell r="M810">
            <v>3</v>
          </cell>
          <cell r="N810">
            <v>7</v>
          </cell>
          <cell r="O810">
            <v>1</v>
          </cell>
          <cell r="P810">
            <v>20</v>
          </cell>
          <cell r="Q810">
            <v>0</v>
          </cell>
          <cell r="R810">
            <v>9</v>
          </cell>
          <cell r="S810">
            <v>1</v>
          </cell>
          <cell r="AK810">
            <v>5.074553362581498E-5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43610</v>
          </cell>
          <cell r="I811">
            <v>881</v>
          </cell>
          <cell r="J811" t="str">
            <v>rv</v>
          </cell>
          <cell r="K811">
            <v>33</v>
          </cell>
          <cell r="L811">
            <v>0</v>
          </cell>
          <cell r="M811">
            <v>3</v>
          </cell>
          <cell r="N811">
            <v>5</v>
          </cell>
          <cell r="O811">
            <v>1</v>
          </cell>
          <cell r="P811">
            <v>15</v>
          </cell>
          <cell r="Q811">
            <v>0</v>
          </cell>
          <cell r="R811">
            <v>7</v>
          </cell>
          <cell r="S811">
            <v>1</v>
          </cell>
          <cell r="AK811">
            <v>2.5540284330055038E-7</v>
          </cell>
        </row>
        <row r="812">
          <cell r="C812" t="str">
            <v>Tel Opinion Research</v>
          </cell>
          <cell r="E812" t="str">
            <v>South Carolina</v>
          </cell>
          <cell r="F812" t="str">
            <v>B/C</v>
          </cell>
          <cell r="H812">
            <v>43609</v>
          </cell>
          <cell r="I812">
            <v>600</v>
          </cell>
          <cell r="J812" t="str">
            <v>lv</v>
          </cell>
          <cell r="K812">
            <v>37</v>
          </cell>
          <cell r="L812">
            <v>0</v>
          </cell>
          <cell r="M812">
            <v>2</v>
          </cell>
          <cell r="N812">
            <v>3</v>
          </cell>
          <cell r="O812">
            <v>0</v>
          </cell>
          <cell r="P812">
            <v>10</v>
          </cell>
          <cell r="Q812">
            <v>0</v>
          </cell>
          <cell r="R812">
            <v>8</v>
          </cell>
          <cell r="S812">
            <v>0</v>
          </cell>
          <cell r="AK812">
            <v>2.1518141341145089E-2</v>
          </cell>
        </row>
        <row r="813">
          <cell r="C813" t="str">
            <v>Tel Opinion Research</v>
          </cell>
          <cell r="E813" t="str">
            <v>South Carolina</v>
          </cell>
          <cell r="F813" t="str">
            <v>B/C</v>
          </cell>
          <cell r="H813">
            <v>43609</v>
          </cell>
          <cell r="I813">
            <v>600</v>
          </cell>
          <cell r="J813" t="str">
            <v>lv</v>
          </cell>
          <cell r="K813">
            <v>70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South Carolina</v>
          </cell>
          <cell r="F814" t="str">
            <v>B/C</v>
          </cell>
          <cell r="H814">
            <v>43609</v>
          </cell>
          <cell r="I814">
            <v>600</v>
          </cell>
          <cell r="J814" t="str">
            <v>lv</v>
          </cell>
          <cell r="K814">
            <v>71</v>
          </cell>
          <cell r="L814">
            <v>0</v>
          </cell>
          <cell r="M814">
            <v>0</v>
          </cell>
          <cell r="N814">
            <v>10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Tel Opinion Research</v>
          </cell>
          <cell r="E815" t="str">
            <v>South Carolina</v>
          </cell>
          <cell r="F815" t="str">
            <v>B/C</v>
          </cell>
          <cell r="H815">
            <v>43609</v>
          </cell>
          <cell r="I815">
            <v>600</v>
          </cell>
          <cell r="J815" t="str">
            <v>lv</v>
          </cell>
          <cell r="K815">
            <v>67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15</v>
          </cell>
          <cell r="S815">
            <v>0</v>
          </cell>
          <cell r="AK815">
            <v>0</v>
          </cell>
        </row>
        <row r="816">
          <cell r="C816" t="str">
            <v>Tel Opinion Research</v>
          </cell>
          <cell r="E816" t="str">
            <v>New Hampshire</v>
          </cell>
          <cell r="F816" t="str">
            <v>B/C</v>
          </cell>
          <cell r="H816">
            <v>43607</v>
          </cell>
          <cell r="I816">
            <v>600</v>
          </cell>
          <cell r="J816" t="str">
            <v>lv</v>
          </cell>
          <cell r="K816">
            <v>33</v>
          </cell>
          <cell r="L816">
            <v>0</v>
          </cell>
          <cell r="M816">
            <v>0</v>
          </cell>
          <cell r="N816">
            <v>7</v>
          </cell>
          <cell r="O816">
            <v>0</v>
          </cell>
          <cell r="P816">
            <v>12</v>
          </cell>
          <cell r="Q816">
            <v>0</v>
          </cell>
          <cell r="R816">
            <v>11</v>
          </cell>
          <cell r="S816">
            <v>0</v>
          </cell>
          <cell r="AK816">
            <v>2.0108708576625719E-2</v>
          </cell>
        </row>
        <row r="817">
          <cell r="C817" t="str">
            <v>Tel Opinion Research</v>
          </cell>
          <cell r="E817" t="str">
            <v>New Hampshire</v>
          </cell>
          <cell r="F817" t="str">
            <v>B/C</v>
          </cell>
          <cell r="H817">
            <v>43607</v>
          </cell>
          <cell r="I817">
            <v>600</v>
          </cell>
          <cell r="J817" t="str">
            <v>lv</v>
          </cell>
          <cell r="K817">
            <v>63</v>
          </cell>
          <cell r="L817">
            <v>0</v>
          </cell>
          <cell r="M817">
            <v>0</v>
          </cell>
          <cell r="N817">
            <v>21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Tel Opinion Research</v>
          </cell>
          <cell r="E818" t="str">
            <v>New Hampshire</v>
          </cell>
          <cell r="F818" t="str">
            <v>B/C</v>
          </cell>
          <cell r="H818">
            <v>43607</v>
          </cell>
          <cell r="I818">
            <v>600</v>
          </cell>
          <cell r="J818" t="str">
            <v>lv</v>
          </cell>
          <cell r="K818">
            <v>58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29</v>
          </cell>
          <cell r="S818">
            <v>0</v>
          </cell>
          <cell r="AK818">
            <v>0</v>
          </cell>
        </row>
        <row r="819">
          <cell r="C819" t="str">
            <v>Tel Opinion Research</v>
          </cell>
          <cell r="E819" t="str">
            <v>New Hampshire</v>
          </cell>
          <cell r="F819" t="str">
            <v>B/C</v>
          </cell>
          <cell r="H819">
            <v>43607</v>
          </cell>
          <cell r="I819">
            <v>600</v>
          </cell>
          <cell r="J819" t="str">
            <v>lv</v>
          </cell>
          <cell r="K819">
            <v>66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22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Change Research</v>
          </cell>
          <cell r="E820" t="str">
            <v>US</v>
          </cell>
          <cell r="F820" t="str">
            <v>C</v>
          </cell>
          <cell r="H820">
            <v>43606</v>
          </cell>
          <cell r="I820">
            <v>1420</v>
          </cell>
          <cell r="J820" t="str">
            <v>lv</v>
          </cell>
          <cell r="K820">
            <v>31</v>
          </cell>
          <cell r="L820">
            <v>0</v>
          </cell>
          <cell r="M820">
            <v>2</v>
          </cell>
          <cell r="N820">
            <v>9</v>
          </cell>
          <cell r="O820">
            <v>1</v>
          </cell>
          <cell r="P820">
            <v>22</v>
          </cell>
          <cell r="Q820">
            <v>0</v>
          </cell>
          <cell r="R820">
            <v>15</v>
          </cell>
          <cell r="S820">
            <v>2</v>
          </cell>
          <cell r="AK820">
            <v>2.0651643653968842E-3</v>
          </cell>
        </row>
        <row r="821">
          <cell r="C821" t="str">
            <v>Echelon Insights</v>
          </cell>
          <cell r="E821" t="str">
            <v>US</v>
          </cell>
          <cell r="F821">
            <v>0</v>
          </cell>
          <cell r="H821">
            <v>43606</v>
          </cell>
          <cell r="I821">
            <v>447</v>
          </cell>
          <cell r="J821" t="str">
            <v>rv</v>
          </cell>
          <cell r="K821">
            <v>66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19</v>
          </cell>
          <cell r="S821">
            <v>0</v>
          </cell>
          <cell r="AK821">
            <v>0</v>
          </cell>
        </row>
        <row r="822">
          <cell r="C822" t="str">
            <v>Echelon Insights</v>
          </cell>
          <cell r="E822" t="str">
            <v>US</v>
          </cell>
          <cell r="F822">
            <v>0</v>
          </cell>
          <cell r="H822">
            <v>43606</v>
          </cell>
          <cell r="I822">
            <v>447</v>
          </cell>
          <cell r="J822" t="str">
            <v>rv</v>
          </cell>
          <cell r="K822">
            <v>65</v>
          </cell>
          <cell r="L822">
            <v>0</v>
          </cell>
          <cell r="M822">
            <v>0</v>
          </cell>
          <cell r="N822">
            <v>17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Echelon Insights</v>
          </cell>
          <cell r="E823" t="str">
            <v>US</v>
          </cell>
          <cell r="F823">
            <v>0</v>
          </cell>
          <cell r="H823">
            <v>43606</v>
          </cell>
          <cell r="I823">
            <v>447</v>
          </cell>
          <cell r="J823" t="str">
            <v>rv</v>
          </cell>
          <cell r="K823">
            <v>63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Echelon Insights</v>
          </cell>
          <cell r="E824" t="str">
            <v>US</v>
          </cell>
          <cell r="F824">
            <v>0</v>
          </cell>
          <cell r="H824">
            <v>43606</v>
          </cell>
          <cell r="I824">
            <v>447</v>
          </cell>
          <cell r="J824" t="str">
            <v>rv</v>
          </cell>
          <cell r="K824">
            <v>61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25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Echelon Insights</v>
          </cell>
          <cell r="E825" t="str">
            <v>US</v>
          </cell>
          <cell r="F825">
            <v>0</v>
          </cell>
          <cell r="H825">
            <v>43606</v>
          </cell>
          <cell r="I825">
            <v>447</v>
          </cell>
          <cell r="J825" t="str">
            <v>rv</v>
          </cell>
          <cell r="K825">
            <v>38</v>
          </cell>
          <cell r="L825">
            <v>0</v>
          </cell>
          <cell r="M825">
            <v>2</v>
          </cell>
          <cell r="N825">
            <v>5</v>
          </cell>
          <cell r="O825">
            <v>2</v>
          </cell>
          <cell r="P825">
            <v>16</v>
          </cell>
          <cell r="Q825">
            <v>0</v>
          </cell>
          <cell r="R825">
            <v>5</v>
          </cell>
          <cell r="S825">
            <v>1</v>
          </cell>
          <cell r="AK825">
            <v>6.5534970308291722E-5</v>
          </cell>
        </row>
        <row r="826">
          <cell r="C826" t="str">
            <v>Monmouth University</v>
          </cell>
          <cell r="E826" t="str">
            <v>US</v>
          </cell>
          <cell r="F826" t="str">
            <v>A+</v>
          </cell>
          <cell r="H826">
            <v>43605</v>
          </cell>
          <cell r="I826">
            <v>334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3</v>
          </cell>
          <cell r="P826">
            <v>15</v>
          </cell>
          <cell r="Q826">
            <v>0</v>
          </cell>
          <cell r="R826">
            <v>10</v>
          </cell>
          <cell r="S826">
            <v>1</v>
          </cell>
          <cell r="AK826">
            <v>9.1298014541919374E-3</v>
          </cell>
        </row>
        <row r="827">
          <cell r="C827" t="str">
            <v>Quinnipiac University</v>
          </cell>
          <cell r="E827" t="str">
            <v>US</v>
          </cell>
          <cell r="F827" t="str">
            <v>B+</v>
          </cell>
          <cell r="H827">
            <v>43605</v>
          </cell>
          <cell r="I827">
            <v>454</v>
          </cell>
          <cell r="J827" t="str">
            <v>rv</v>
          </cell>
          <cell r="K827">
            <v>35</v>
          </cell>
          <cell r="L827">
            <v>0</v>
          </cell>
          <cell r="M827">
            <v>3</v>
          </cell>
          <cell r="N827">
            <v>5</v>
          </cell>
          <cell r="O827">
            <v>2</v>
          </cell>
          <cell r="P827">
            <v>16</v>
          </cell>
          <cell r="Q827">
            <v>0</v>
          </cell>
          <cell r="R827">
            <v>13</v>
          </cell>
          <cell r="S827">
            <v>1</v>
          </cell>
          <cell r="AK827">
            <v>6.0370391707517267E-4</v>
          </cell>
        </row>
        <row r="828">
          <cell r="C828" t="str">
            <v>Florida Atlantic University</v>
          </cell>
          <cell r="E828" t="str">
            <v>Florida</v>
          </cell>
          <cell r="F828" t="str">
            <v>B/C</v>
          </cell>
          <cell r="H828">
            <v>43604</v>
          </cell>
          <cell r="I828">
            <v>403</v>
          </cell>
          <cell r="J828" t="str">
            <v>lv</v>
          </cell>
          <cell r="K828">
            <v>39.200000000000003</v>
          </cell>
          <cell r="L828">
            <v>0</v>
          </cell>
          <cell r="M828">
            <v>0.9</v>
          </cell>
          <cell r="N828">
            <v>8.8000000000000007</v>
          </cell>
          <cell r="O828">
            <v>0.8</v>
          </cell>
          <cell r="P828">
            <v>11.6</v>
          </cell>
          <cell r="Q828">
            <v>0</v>
          </cell>
          <cell r="R828">
            <v>11.9</v>
          </cell>
          <cell r="S828">
            <v>0.5</v>
          </cell>
          <cell r="AK828">
            <v>4.7491479980543011E-2</v>
          </cell>
        </row>
        <row r="829">
          <cell r="C829" t="str">
            <v>Morning Consult</v>
          </cell>
          <cell r="E829" t="str">
            <v>US</v>
          </cell>
          <cell r="F829" t="str">
            <v>B/C</v>
          </cell>
          <cell r="H829">
            <v>43604</v>
          </cell>
          <cell r="I829">
            <v>14830</v>
          </cell>
          <cell r="J829" t="str">
            <v>lv</v>
          </cell>
          <cell r="K829">
            <v>39</v>
          </cell>
          <cell r="L829">
            <v>0</v>
          </cell>
          <cell r="M829">
            <v>3</v>
          </cell>
          <cell r="N829">
            <v>6</v>
          </cell>
          <cell r="O829">
            <v>1</v>
          </cell>
          <cell r="P829">
            <v>19</v>
          </cell>
          <cell r="Q829">
            <v>0</v>
          </cell>
          <cell r="R829">
            <v>9</v>
          </cell>
          <cell r="S829">
            <v>1</v>
          </cell>
          <cell r="AK829">
            <v>4.4749410474209623E-5</v>
          </cell>
        </row>
        <row r="830">
          <cell r="C830" t="str">
            <v>Change Research</v>
          </cell>
          <cell r="E830" t="str">
            <v>Iowa</v>
          </cell>
          <cell r="F830" t="str">
            <v>C</v>
          </cell>
          <cell r="H830">
            <v>43604</v>
          </cell>
          <cell r="I830">
            <v>615</v>
          </cell>
          <cell r="J830" t="str">
            <v>lv</v>
          </cell>
          <cell r="K830">
            <v>24</v>
          </cell>
          <cell r="L830">
            <v>0</v>
          </cell>
          <cell r="M830">
            <v>1</v>
          </cell>
          <cell r="N830">
            <v>14</v>
          </cell>
          <cell r="O830">
            <v>2</v>
          </cell>
          <cell r="P830">
            <v>24</v>
          </cell>
          <cell r="Q830">
            <v>0</v>
          </cell>
          <cell r="R830">
            <v>12</v>
          </cell>
          <cell r="S830">
            <v>2</v>
          </cell>
          <cell r="AK830">
            <v>5.1119055166119736E-3</v>
          </cell>
        </row>
        <row r="831">
          <cell r="C831" t="str">
            <v>Harris Insights &amp; Analytics</v>
          </cell>
          <cell r="E831" t="str">
            <v>US</v>
          </cell>
          <cell r="F831" t="str">
            <v>C+</v>
          </cell>
          <cell r="H831">
            <v>43603</v>
          </cell>
          <cell r="I831">
            <v>448</v>
          </cell>
          <cell r="J831" t="str">
            <v>rv</v>
          </cell>
          <cell r="K831">
            <v>33</v>
          </cell>
          <cell r="L831">
            <v>0</v>
          </cell>
          <cell r="M831">
            <v>1</v>
          </cell>
          <cell r="N831">
            <v>6</v>
          </cell>
          <cell r="O831">
            <v>1</v>
          </cell>
          <cell r="P831">
            <v>14</v>
          </cell>
          <cell r="Q831">
            <v>0</v>
          </cell>
          <cell r="R831">
            <v>8</v>
          </cell>
          <cell r="S831">
            <v>1</v>
          </cell>
          <cell r="AK831">
            <v>1.8816875905618856E-7</v>
          </cell>
        </row>
        <row r="832">
          <cell r="C832" t="str">
            <v>Crantford Research</v>
          </cell>
          <cell r="E832" t="str">
            <v>South Carolina</v>
          </cell>
          <cell r="F832">
            <v>0</v>
          </cell>
          <cell r="H832">
            <v>43601</v>
          </cell>
          <cell r="I832">
            <v>381</v>
          </cell>
          <cell r="J832" t="str">
            <v>lv</v>
          </cell>
          <cell r="K832">
            <v>42</v>
          </cell>
          <cell r="L832">
            <v>0</v>
          </cell>
          <cell r="M832">
            <v>4</v>
          </cell>
          <cell r="N832">
            <v>8</v>
          </cell>
          <cell r="O832">
            <v>0</v>
          </cell>
          <cell r="P832">
            <v>7</v>
          </cell>
          <cell r="Q832">
            <v>0</v>
          </cell>
          <cell r="R832">
            <v>8</v>
          </cell>
          <cell r="S832">
            <v>0</v>
          </cell>
          <cell r="AK832">
            <v>0.82575163828823739</v>
          </cell>
        </row>
        <row r="833">
          <cell r="C833" t="str">
            <v>Fox News/Beacon Research/Shaw &amp; Co. Research</v>
          </cell>
          <cell r="E833" t="str">
            <v>US</v>
          </cell>
          <cell r="F833" t="str">
            <v>A-</v>
          </cell>
          <cell r="H833">
            <v>43599</v>
          </cell>
          <cell r="I833">
            <v>469</v>
          </cell>
          <cell r="J833" t="str">
            <v>lv</v>
          </cell>
          <cell r="K833">
            <v>35</v>
          </cell>
          <cell r="L833">
            <v>0</v>
          </cell>
          <cell r="M833">
            <v>3</v>
          </cell>
          <cell r="N833">
            <v>6</v>
          </cell>
          <cell r="O833">
            <v>2</v>
          </cell>
          <cell r="P833">
            <v>17</v>
          </cell>
          <cell r="Q833">
            <v>0</v>
          </cell>
          <cell r="R833">
            <v>9</v>
          </cell>
          <cell r="S833">
            <v>1</v>
          </cell>
          <cell r="AK833">
            <v>2.7540959981646271E-3</v>
          </cell>
        </row>
        <row r="834">
          <cell r="C834" t="str">
            <v>Quinnipiac University</v>
          </cell>
          <cell r="E834" t="str">
            <v>Pennsylvania</v>
          </cell>
          <cell r="F834" t="str">
            <v>B+</v>
          </cell>
          <cell r="H834">
            <v>43599</v>
          </cell>
          <cell r="I834">
            <v>431</v>
          </cell>
          <cell r="J834" t="str">
            <v>rv</v>
          </cell>
          <cell r="K834">
            <v>39</v>
          </cell>
          <cell r="L834">
            <v>0</v>
          </cell>
          <cell r="M834">
            <v>5</v>
          </cell>
          <cell r="N834">
            <v>6</v>
          </cell>
          <cell r="O834">
            <v>1</v>
          </cell>
          <cell r="P834">
            <v>13</v>
          </cell>
          <cell r="Q834">
            <v>0</v>
          </cell>
          <cell r="R834">
            <v>8</v>
          </cell>
          <cell r="S834">
            <v>0</v>
          </cell>
          <cell r="AK834">
            <v>1.9417059282634281</v>
          </cell>
        </row>
        <row r="835">
          <cell r="C835" t="str">
            <v>Ipsos</v>
          </cell>
          <cell r="E835" t="str">
            <v>US</v>
          </cell>
          <cell r="F835" t="str">
            <v>B-</v>
          </cell>
          <cell r="H835">
            <v>43599</v>
          </cell>
          <cell r="I835">
            <v>964</v>
          </cell>
          <cell r="J835" t="str">
            <v>rv</v>
          </cell>
          <cell r="K835">
            <v>32</v>
          </cell>
          <cell r="L835">
            <v>0</v>
          </cell>
          <cell r="M835">
            <v>2</v>
          </cell>
          <cell r="N835">
            <v>4</v>
          </cell>
          <cell r="O835">
            <v>1</v>
          </cell>
          <cell r="P835">
            <v>14</v>
          </cell>
          <cell r="Q835">
            <v>0</v>
          </cell>
          <cell r="R835">
            <v>7</v>
          </cell>
          <cell r="S835">
            <v>1</v>
          </cell>
          <cell r="AK835">
            <v>3.939340915852351E-5</v>
          </cell>
        </row>
        <row r="836">
          <cell r="C836" t="str">
            <v>Ipsos</v>
          </cell>
          <cell r="E836" t="str">
            <v>US</v>
          </cell>
          <cell r="F836" t="str">
            <v>B-</v>
          </cell>
          <cell r="H836">
            <v>43599</v>
          </cell>
          <cell r="I836">
            <v>1132</v>
          </cell>
          <cell r="J836" t="str">
            <v>a</v>
          </cell>
          <cell r="K836">
            <v>29</v>
          </cell>
          <cell r="L836">
            <v>0</v>
          </cell>
          <cell r="M836">
            <v>2</v>
          </cell>
          <cell r="N836">
            <v>4</v>
          </cell>
          <cell r="O836">
            <v>1</v>
          </cell>
          <cell r="P836">
            <v>13</v>
          </cell>
          <cell r="Q836">
            <v>0</v>
          </cell>
          <cell r="R836">
            <v>6</v>
          </cell>
          <cell r="S836">
            <v>1</v>
          </cell>
          <cell r="AK836">
            <v>0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43598</v>
          </cell>
          <cell r="I837">
            <v>2207</v>
          </cell>
          <cell r="J837" t="str">
            <v>rv</v>
          </cell>
          <cell r="K837">
            <v>39</v>
          </cell>
          <cell r="L837">
            <v>0</v>
          </cell>
          <cell r="M837">
            <v>4</v>
          </cell>
          <cell r="N837">
            <v>5</v>
          </cell>
          <cell r="O837">
            <v>2</v>
          </cell>
          <cell r="P837">
            <v>20</v>
          </cell>
          <cell r="Q837">
            <v>0</v>
          </cell>
          <cell r="R837">
            <v>8</v>
          </cell>
          <cell r="S837">
            <v>1</v>
          </cell>
          <cell r="AK837">
            <v>3.3804553649616172E-7</v>
          </cell>
        </row>
        <row r="838">
          <cell r="C838" t="str">
            <v>Emerson College</v>
          </cell>
          <cell r="E838" t="str">
            <v>US</v>
          </cell>
          <cell r="F838" t="str">
            <v>B-</v>
          </cell>
          <cell r="H838">
            <v>43598</v>
          </cell>
          <cell r="I838">
            <v>429</v>
          </cell>
          <cell r="J838" t="str">
            <v>lv</v>
          </cell>
          <cell r="K838">
            <v>32.6</v>
          </cell>
          <cell r="L838">
            <v>0</v>
          </cell>
          <cell r="M838">
            <v>0.6</v>
          </cell>
          <cell r="N838">
            <v>7.5</v>
          </cell>
          <cell r="O838">
            <v>0.6</v>
          </cell>
          <cell r="P838">
            <v>24.9</v>
          </cell>
          <cell r="Q838">
            <v>0</v>
          </cell>
          <cell r="R838">
            <v>9.6999999999999993</v>
          </cell>
          <cell r="S838">
            <v>1.1000000000000001</v>
          </cell>
          <cell r="AK838">
            <v>1.4283403895751538E-3</v>
          </cell>
        </row>
        <row r="839">
          <cell r="C839" t="str">
            <v>Change Research</v>
          </cell>
          <cell r="E839" t="str">
            <v>Nevada</v>
          </cell>
          <cell r="F839" t="str">
            <v>C</v>
          </cell>
          <cell r="H839">
            <v>43597</v>
          </cell>
          <cell r="I839">
            <v>389</v>
          </cell>
          <cell r="J839" t="str">
            <v>lv</v>
          </cell>
          <cell r="K839">
            <v>29</v>
          </cell>
          <cell r="L839">
            <v>0</v>
          </cell>
          <cell r="M839">
            <v>2</v>
          </cell>
          <cell r="N839">
            <v>13</v>
          </cell>
          <cell r="O839">
            <v>1</v>
          </cell>
          <cell r="P839">
            <v>24</v>
          </cell>
          <cell r="Q839">
            <v>0</v>
          </cell>
          <cell r="R839">
            <v>12</v>
          </cell>
          <cell r="S839">
            <v>1</v>
          </cell>
          <cell r="AK839">
            <v>0.11444134323603608</v>
          </cell>
        </row>
        <row r="840">
          <cell r="C840" t="str">
            <v>Morning Consult</v>
          </cell>
          <cell r="E840" t="str">
            <v>US</v>
          </cell>
          <cell r="F840" t="str">
            <v>B/C</v>
          </cell>
          <cell r="H840">
            <v>43597</v>
          </cell>
          <cell r="I840">
            <v>15342</v>
          </cell>
          <cell r="J840" t="str">
            <v>lv</v>
          </cell>
          <cell r="K840">
            <v>39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19</v>
          </cell>
          <cell r="Q840">
            <v>0</v>
          </cell>
          <cell r="R840">
            <v>8</v>
          </cell>
          <cell r="S840">
            <v>1</v>
          </cell>
          <cell r="AK840">
            <v>4.1741972348461722E-5</v>
          </cell>
        </row>
        <row r="841">
          <cell r="C841" t="str">
            <v>McLaughlin &amp; Associates</v>
          </cell>
          <cell r="E841" t="str">
            <v>US</v>
          </cell>
          <cell r="F841" t="str">
            <v>C/D</v>
          </cell>
          <cell r="H841">
            <v>43596</v>
          </cell>
          <cell r="I841">
            <v>360</v>
          </cell>
          <cell r="J841" t="str">
            <v>lv</v>
          </cell>
          <cell r="K841">
            <v>30</v>
          </cell>
          <cell r="L841">
            <v>0</v>
          </cell>
          <cell r="M841">
            <v>5</v>
          </cell>
          <cell r="N841">
            <v>4</v>
          </cell>
          <cell r="O841">
            <v>2</v>
          </cell>
          <cell r="P841">
            <v>19</v>
          </cell>
          <cell r="Q841">
            <v>0</v>
          </cell>
          <cell r="R841">
            <v>7</v>
          </cell>
          <cell r="S841">
            <v>2</v>
          </cell>
          <cell r="AK841">
            <v>1.2890213799764225E-3</v>
          </cell>
        </row>
        <row r="842">
          <cell r="C842" t="str">
            <v>Denno Research</v>
          </cell>
          <cell r="E842" t="str">
            <v>Michigan</v>
          </cell>
          <cell r="F842">
            <v>0</v>
          </cell>
          <cell r="H842">
            <v>43595</v>
          </cell>
          <cell r="I842">
            <v>235</v>
          </cell>
          <cell r="J842" t="str">
            <v>lv</v>
          </cell>
          <cell r="K842">
            <v>37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16</v>
          </cell>
          <cell r="Q842">
            <v>0</v>
          </cell>
          <cell r="R842">
            <v>9</v>
          </cell>
          <cell r="S842">
            <v>0</v>
          </cell>
          <cell r="AK842">
            <v>9.497111564603565E-2</v>
          </cell>
        </row>
        <row r="843">
          <cell r="C843" t="str">
            <v>Zogby Interactive/JZ Analytics</v>
          </cell>
          <cell r="E843" t="str">
            <v>US</v>
          </cell>
          <cell r="F843" t="str">
            <v>C</v>
          </cell>
          <cell r="H843">
            <v>43594</v>
          </cell>
          <cell r="I843">
            <v>463</v>
          </cell>
          <cell r="J843" t="str">
            <v>lv</v>
          </cell>
          <cell r="K843">
            <v>37</v>
          </cell>
          <cell r="L843">
            <v>0</v>
          </cell>
          <cell r="M843">
            <v>3</v>
          </cell>
          <cell r="N843">
            <v>7</v>
          </cell>
          <cell r="O843">
            <v>2</v>
          </cell>
          <cell r="P843">
            <v>15</v>
          </cell>
          <cell r="Q843">
            <v>0</v>
          </cell>
          <cell r="R843">
            <v>6</v>
          </cell>
          <cell r="S843">
            <v>2</v>
          </cell>
          <cell r="AK843">
            <v>7.6678043505754969E-3</v>
          </cell>
        </row>
        <row r="844">
          <cell r="C844" t="str">
            <v>Change Research</v>
          </cell>
          <cell r="E844" t="str">
            <v>South Carolina</v>
          </cell>
          <cell r="F844" t="str">
            <v>C</v>
          </cell>
          <cell r="H844">
            <v>43594</v>
          </cell>
          <cell r="I844">
            <v>595</v>
          </cell>
          <cell r="J844" t="str">
            <v>lv</v>
          </cell>
          <cell r="K844">
            <v>46</v>
          </cell>
          <cell r="L844">
            <v>0</v>
          </cell>
          <cell r="M844">
            <v>4</v>
          </cell>
          <cell r="N844">
            <v>8</v>
          </cell>
          <cell r="O844">
            <v>1</v>
          </cell>
          <cell r="P844">
            <v>15</v>
          </cell>
          <cell r="Q844">
            <v>0</v>
          </cell>
          <cell r="R844">
            <v>8</v>
          </cell>
          <cell r="S844">
            <v>2</v>
          </cell>
          <cell r="AK844">
            <v>2.0626186704454843E-3</v>
          </cell>
        </row>
        <row r="845">
          <cell r="C845" t="str">
            <v>Tel Opinion Research</v>
          </cell>
          <cell r="E845" t="str">
            <v>Florida</v>
          </cell>
          <cell r="F845" t="str">
            <v>B/C</v>
          </cell>
          <cell r="H845">
            <v>43593</v>
          </cell>
          <cell r="I845">
            <v>800</v>
          </cell>
          <cell r="J845" t="str">
            <v>lv</v>
          </cell>
          <cell r="K845">
            <v>39</v>
          </cell>
          <cell r="L845">
            <v>0</v>
          </cell>
          <cell r="M845">
            <v>1</v>
          </cell>
          <cell r="N845">
            <v>3</v>
          </cell>
          <cell r="O845">
            <v>1</v>
          </cell>
          <cell r="P845">
            <v>16</v>
          </cell>
          <cell r="Q845">
            <v>0</v>
          </cell>
          <cell r="R845">
            <v>5</v>
          </cell>
          <cell r="S845">
            <v>0</v>
          </cell>
          <cell r="AK845">
            <v>7.2098655762679867E-3</v>
          </cell>
        </row>
        <row r="846">
          <cell r="C846" t="str">
            <v>Monmouth University</v>
          </cell>
          <cell r="E846" t="str">
            <v>New Hampshire</v>
          </cell>
          <cell r="F846" t="str">
            <v>A+</v>
          </cell>
          <cell r="H846">
            <v>43592</v>
          </cell>
          <cell r="I846">
            <v>376</v>
          </cell>
          <cell r="J846" t="str">
            <v>lv</v>
          </cell>
          <cell r="K846">
            <v>36</v>
          </cell>
          <cell r="L846">
            <v>0</v>
          </cell>
          <cell r="M846">
            <v>2</v>
          </cell>
          <cell r="N846">
            <v>9</v>
          </cell>
          <cell r="O846">
            <v>2</v>
          </cell>
          <cell r="P846">
            <v>18</v>
          </cell>
          <cell r="Q846">
            <v>0</v>
          </cell>
          <cell r="R846">
            <v>8</v>
          </cell>
          <cell r="S846">
            <v>1</v>
          </cell>
          <cell r="AK846">
            <v>6.8912425363498973E-3</v>
          </cell>
        </row>
        <row r="847">
          <cell r="C847" t="str">
            <v>GBAO</v>
          </cell>
          <cell r="E847" t="str">
            <v>US</v>
          </cell>
          <cell r="F847" t="str">
            <v>B/C</v>
          </cell>
          <cell r="H847">
            <v>43590</v>
          </cell>
          <cell r="I847">
            <v>800</v>
          </cell>
          <cell r="J847" t="str">
            <v>lv</v>
          </cell>
          <cell r="K847">
            <v>36</v>
          </cell>
          <cell r="L847">
            <v>0</v>
          </cell>
          <cell r="M847">
            <v>3</v>
          </cell>
          <cell r="N847">
            <v>5</v>
          </cell>
          <cell r="O847">
            <v>1</v>
          </cell>
          <cell r="P847">
            <v>13</v>
          </cell>
          <cell r="Q847">
            <v>0</v>
          </cell>
          <cell r="R847">
            <v>8</v>
          </cell>
          <cell r="S847">
            <v>0</v>
          </cell>
          <cell r="AK847">
            <v>1.5314638724943379</v>
          </cell>
        </row>
        <row r="848">
          <cell r="C848" t="str">
            <v>Capitol Weekly</v>
          </cell>
          <cell r="E848" t="str">
            <v>California</v>
          </cell>
          <cell r="F848">
            <v>0</v>
          </cell>
          <cell r="H848">
            <v>43585</v>
          </cell>
          <cell r="I848">
            <v>1041</v>
          </cell>
          <cell r="J848" t="str">
            <v>lv</v>
          </cell>
          <cell r="K848">
            <v>20.399999999999999</v>
          </cell>
          <cell r="L848">
            <v>0</v>
          </cell>
          <cell r="M848">
            <v>1.9</v>
          </cell>
          <cell r="N848">
            <v>18.7</v>
          </cell>
          <cell r="O848">
            <v>2.6</v>
          </cell>
          <cell r="P848">
            <v>19.8</v>
          </cell>
          <cell r="Q848">
            <v>0</v>
          </cell>
          <cell r="R848">
            <v>10</v>
          </cell>
          <cell r="S848">
            <v>0</v>
          </cell>
          <cell r="AK848">
            <v>8.764427019318249E-4</v>
          </cell>
        </row>
        <row r="849">
          <cell r="C849" t="str">
            <v>We Ask America</v>
          </cell>
          <cell r="E849" t="str">
            <v>Indiana</v>
          </cell>
          <cell r="F849" t="str">
            <v>C-</v>
          </cell>
          <cell r="H849">
            <v>43590</v>
          </cell>
          <cell r="I849">
            <v>280</v>
          </cell>
          <cell r="J849" t="str">
            <v>lv</v>
          </cell>
          <cell r="K849">
            <v>33</v>
          </cell>
          <cell r="L849">
            <v>0</v>
          </cell>
          <cell r="M849">
            <v>1</v>
          </cell>
          <cell r="N849">
            <v>20</v>
          </cell>
          <cell r="O849">
            <v>0</v>
          </cell>
          <cell r="P849">
            <v>23</v>
          </cell>
          <cell r="Q849">
            <v>0</v>
          </cell>
          <cell r="R849">
            <v>2</v>
          </cell>
          <cell r="S849">
            <v>0</v>
          </cell>
          <cell r="AK849">
            <v>0.62173409924879974</v>
          </cell>
        </row>
        <row r="850">
          <cell r="C850" t="str">
            <v>Change Research</v>
          </cell>
          <cell r="E850" t="str">
            <v>New Hampshire</v>
          </cell>
          <cell r="F850" t="str">
            <v>C</v>
          </cell>
          <cell r="H850">
            <v>43590</v>
          </cell>
          <cell r="I850">
            <v>864</v>
          </cell>
          <cell r="J850" t="str">
            <v>lv</v>
          </cell>
          <cell r="K850">
            <v>26</v>
          </cell>
          <cell r="L850">
            <v>0</v>
          </cell>
          <cell r="M850">
            <v>2</v>
          </cell>
          <cell r="N850">
            <v>12</v>
          </cell>
          <cell r="O850">
            <v>1</v>
          </cell>
          <cell r="P850">
            <v>30</v>
          </cell>
          <cell r="Q850">
            <v>0</v>
          </cell>
          <cell r="R850">
            <v>9</v>
          </cell>
          <cell r="S850">
            <v>2</v>
          </cell>
          <cell r="AK850">
            <v>1.8651599738879279E-2</v>
          </cell>
        </row>
        <row r="851">
          <cell r="C851" t="str">
            <v>Morning Consult</v>
          </cell>
          <cell r="E851" t="str">
            <v>US</v>
          </cell>
          <cell r="F851" t="str">
            <v>B/C</v>
          </cell>
          <cell r="H851">
            <v>43590</v>
          </cell>
          <cell r="I851">
            <v>15770</v>
          </cell>
          <cell r="J851" t="str">
            <v>lv</v>
          </cell>
          <cell r="K851">
            <v>40</v>
          </cell>
          <cell r="L851">
            <v>0</v>
          </cell>
          <cell r="M851">
            <v>3</v>
          </cell>
          <cell r="N851">
            <v>6</v>
          </cell>
          <cell r="O851">
            <v>2</v>
          </cell>
          <cell r="P851">
            <v>19</v>
          </cell>
          <cell r="Q851">
            <v>0</v>
          </cell>
          <cell r="R851">
            <v>8</v>
          </cell>
          <cell r="S851">
            <v>1</v>
          </cell>
          <cell r="AK851">
            <v>3.8900972041217303E-5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43589</v>
          </cell>
          <cell r="I852">
            <v>440</v>
          </cell>
          <cell r="J852" t="str">
            <v>rv</v>
          </cell>
          <cell r="K852">
            <v>46</v>
          </cell>
          <cell r="L852">
            <v>0</v>
          </cell>
          <cell r="M852">
            <v>2.7</v>
          </cell>
          <cell r="N852">
            <v>8</v>
          </cell>
          <cell r="O852">
            <v>0.3</v>
          </cell>
          <cell r="P852">
            <v>14</v>
          </cell>
          <cell r="Q852">
            <v>0</v>
          </cell>
          <cell r="R852">
            <v>7</v>
          </cell>
          <cell r="S852">
            <v>0.8</v>
          </cell>
          <cell r="AK852">
            <v>1.7230380235792976E-7</v>
          </cell>
        </row>
        <row r="853">
          <cell r="C853" t="str">
            <v>Optimus</v>
          </cell>
          <cell r="E853" t="str">
            <v>South Carolina</v>
          </cell>
          <cell r="F853" t="str">
            <v>C/D</v>
          </cell>
          <cell r="H853">
            <v>43587</v>
          </cell>
          <cell r="I853">
            <v>568</v>
          </cell>
          <cell r="J853" t="str">
            <v>lv</v>
          </cell>
          <cell r="K853">
            <v>48.3</v>
          </cell>
          <cell r="L853">
            <v>0</v>
          </cell>
          <cell r="M853">
            <v>3.8</v>
          </cell>
          <cell r="N853">
            <v>5.2</v>
          </cell>
          <cell r="O853">
            <v>0.8</v>
          </cell>
          <cell r="P853">
            <v>11.9</v>
          </cell>
          <cell r="Q853">
            <v>0</v>
          </cell>
          <cell r="R853">
            <v>4.5</v>
          </cell>
          <cell r="S853">
            <v>0</v>
          </cell>
          <cell r="AK853">
            <v>2.5967097951664755E-2</v>
          </cell>
        </row>
        <row r="854">
          <cell r="C854" t="str">
            <v>Optimus</v>
          </cell>
          <cell r="E854" t="str">
            <v>New Hampshire</v>
          </cell>
          <cell r="F854" t="str">
            <v>C/D</v>
          </cell>
          <cell r="H854">
            <v>43587</v>
          </cell>
          <cell r="I854">
            <v>551</v>
          </cell>
          <cell r="J854" t="str">
            <v>lv</v>
          </cell>
          <cell r="K854">
            <v>34</v>
          </cell>
          <cell r="L854">
            <v>0</v>
          </cell>
          <cell r="M854">
            <v>1.2</v>
          </cell>
          <cell r="N854">
            <v>9.6999999999999993</v>
          </cell>
          <cell r="O854">
            <v>1.3</v>
          </cell>
          <cell r="P854">
            <v>15.5</v>
          </cell>
          <cell r="Q854">
            <v>0</v>
          </cell>
          <cell r="R854">
            <v>9.1</v>
          </cell>
          <cell r="S854">
            <v>0</v>
          </cell>
          <cell r="AK854">
            <v>2.5723631776481331E-2</v>
          </cell>
        </row>
        <row r="855">
          <cell r="C855" t="str">
            <v>Optimus</v>
          </cell>
          <cell r="E855" t="str">
            <v>Iowa</v>
          </cell>
          <cell r="F855" t="str">
            <v>C/D</v>
          </cell>
          <cell r="H855">
            <v>43587</v>
          </cell>
          <cell r="I855">
            <v>576</v>
          </cell>
          <cell r="J855" t="str">
            <v>lv</v>
          </cell>
          <cell r="K855">
            <v>34.9</v>
          </cell>
          <cell r="L855">
            <v>0</v>
          </cell>
          <cell r="M855">
            <v>2.4</v>
          </cell>
          <cell r="N855">
            <v>11.4</v>
          </cell>
          <cell r="O855">
            <v>3.5</v>
          </cell>
          <cell r="P855">
            <v>13.7</v>
          </cell>
          <cell r="Q855">
            <v>0</v>
          </cell>
          <cell r="R855">
            <v>10.4</v>
          </cell>
          <cell r="S855">
            <v>0</v>
          </cell>
          <cell r="AK855">
            <v>2.6079911593794917E-2</v>
          </cell>
        </row>
        <row r="856">
          <cell r="C856" t="str">
            <v>Harris Insights &amp; Analytics</v>
          </cell>
          <cell r="E856" t="str">
            <v>US</v>
          </cell>
          <cell r="F856" t="str">
            <v>C+</v>
          </cell>
          <cell r="H856">
            <v>43586</v>
          </cell>
          <cell r="I856">
            <v>259</v>
          </cell>
          <cell r="J856" t="str">
            <v>rv</v>
          </cell>
          <cell r="K856">
            <v>44</v>
          </cell>
          <cell r="L856">
            <v>2</v>
          </cell>
          <cell r="M856">
            <v>3</v>
          </cell>
          <cell r="N856">
            <v>2</v>
          </cell>
          <cell r="O856">
            <v>2</v>
          </cell>
          <cell r="P856">
            <v>14</v>
          </cell>
          <cell r="Q856">
            <v>0</v>
          </cell>
          <cell r="R856">
            <v>5</v>
          </cell>
          <cell r="S856">
            <v>0</v>
          </cell>
          <cell r="AK856">
            <v>1.434363258375601E-7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43586</v>
          </cell>
          <cell r="I857">
            <v>254</v>
          </cell>
          <cell r="J857" t="str">
            <v>rv</v>
          </cell>
          <cell r="K857">
            <v>34</v>
          </cell>
          <cell r="L857">
            <v>2</v>
          </cell>
          <cell r="M857">
            <v>5</v>
          </cell>
          <cell r="N857">
            <v>4</v>
          </cell>
          <cell r="O857">
            <v>1</v>
          </cell>
          <cell r="P857">
            <v>17</v>
          </cell>
          <cell r="Q857">
            <v>0</v>
          </cell>
          <cell r="R857">
            <v>3</v>
          </cell>
          <cell r="S857">
            <v>2</v>
          </cell>
          <cell r="AK857">
            <v>0</v>
          </cell>
        </row>
        <row r="858">
          <cell r="C858" t="str">
            <v>Change Research</v>
          </cell>
          <cell r="E858" t="str">
            <v>Virginia</v>
          </cell>
          <cell r="F858" t="str">
            <v>C</v>
          </cell>
          <cell r="H858">
            <v>43585</v>
          </cell>
          <cell r="I858">
            <v>551</v>
          </cell>
          <cell r="J858" t="str">
            <v>lv</v>
          </cell>
          <cell r="K858">
            <v>41</v>
          </cell>
          <cell r="L858">
            <v>0</v>
          </cell>
          <cell r="M858">
            <v>3</v>
          </cell>
          <cell r="N858">
            <v>12</v>
          </cell>
          <cell r="O858">
            <v>1</v>
          </cell>
          <cell r="P858">
            <v>20</v>
          </cell>
          <cell r="Q858">
            <v>0</v>
          </cell>
          <cell r="R858">
            <v>10</v>
          </cell>
          <cell r="S858">
            <v>1</v>
          </cell>
          <cell r="AK858">
            <v>0.995288392834071</v>
          </cell>
        </row>
        <row r="859">
          <cell r="C859" t="str">
            <v>Quinnipiac University</v>
          </cell>
          <cell r="E859" t="str">
            <v>US</v>
          </cell>
          <cell r="F859" t="str">
            <v>B+</v>
          </cell>
          <cell r="H859">
            <v>43584</v>
          </cell>
          <cell r="I859">
            <v>419</v>
          </cell>
          <cell r="J859" t="str">
            <v>rv</v>
          </cell>
          <cell r="K859">
            <v>38</v>
          </cell>
          <cell r="L859">
            <v>0</v>
          </cell>
          <cell r="M859">
            <v>2</v>
          </cell>
          <cell r="N859">
            <v>10</v>
          </cell>
          <cell r="O859">
            <v>1</v>
          </cell>
          <cell r="P859">
            <v>11</v>
          </cell>
          <cell r="Q859">
            <v>0</v>
          </cell>
          <cell r="R859">
            <v>12</v>
          </cell>
          <cell r="S859">
            <v>1</v>
          </cell>
          <cell r="AK859">
            <v>4.4608094829630255E-4</v>
          </cell>
        </row>
        <row r="860">
          <cell r="C860" t="str">
            <v>Harris Insights &amp; Analytics</v>
          </cell>
          <cell r="E860" t="str">
            <v>US</v>
          </cell>
          <cell r="F860" t="str">
            <v>C+</v>
          </cell>
          <cell r="H860">
            <v>43583</v>
          </cell>
          <cell r="I860">
            <v>741</v>
          </cell>
          <cell r="J860" t="str">
            <v>rv</v>
          </cell>
          <cell r="K860">
            <v>33</v>
          </cell>
          <cell r="L860">
            <v>0</v>
          </cell>
          <cell r="M860">
            <v>3</v>
          </cell>
          <cell r="N860">
            <v>5</v>
          </cell>
          <cell r="O860">
            <v>1</v>
          </cell>
          <cell r="P860">
            <v>16</v>
          </cell>
          <cell r="Q860">
            <v>0</v>
          </cell>
          <cell r="R860">
            <v>6</v>
          </cell>
          <cell r="S860">
            <v>0</v>
          </cell>
          <cell r="AK860">
            <v>1.9707697389389657E-7</v>
          </cell>
        </row>
        <row r="861">
          <cell r="C861" t="str">
            <v>SSRS</v>
          </cell>
          <cell r="E861" t="str">
            <v>US</v>
          </cell>
          <cell r="F861" t="str">
            <v>A/B</v>
          </cell>
          <cell r="H861">
            <v>43583</v>
          </cell>
          <cell r="I861">
            <v>411</v>
          </cell>
          <cell r="J861" t="str">
            <v>rv</v>
          </cell>
          <cell r="K861">
            <v>39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15</v>
          </cell>
          <cell r="Q861">
            <v>0</v>
          </cell>
          <cell r="R861">
            <v>8</v>
          </cell>
          <cell r="S861">
            <v>1</v>
          </cell>
          <cell r="AK861">
            <v>1.9983151067762728E-3</v>
          </cell>
        </row>
        <row r="862">
          <cell r="C862" t="str">
            <v>Suffolk University</v>
          </cell>
          <cell r="E862" t="str">
            <v>New Hampshire</v>
          </cell>
          <cell r="F862" t="str">
            <v>A-</v>
          </cell>
          <cell r="H862">
            <v>43583</v>
          </cell>
          <cell r="I862">
            <v>429</v>
          </cell>
          <cell r="J862" t="str">
            <v>lv</v>
          </cell>
          <cell r="K862">
            <v>20.05</v>
          </cell>
          <cell r="L862">
            <v>0</v>
          </cell>
          <cell r="M862">
            <v>2.8</v>
          </cell>
          <cell r="N862">
            <v>11.89</v>
          </cell>
          <cell r="O862">
            <v>1.17</v>
          </cell>
          <cell r="P862">
            <v>12.35</v>
          </cell>
          <cell r="Q862">
            <v>0</v>
          </cell>
          <cell r="R862">
            <v>8.39</v>
          </cell>
          <cell r="S862">
            <v>1.17</v>
          </cell>
          <cell r="AK862">
            <v>4.8644329113686196E-3</v>
          </cell>
        </row>
        <row r="863">
          <cell r="C863" t="str">
            <v>Morning Consult</v>
          </cell>
          <cell r="E863" t="str">
            <v>US</v>
          </cell>
          <cell r="F863" t="str">
            <v>B/C</v>
          </cell>
          <cell r="H863">
            <v>43583</v>
          </cell>
          <cell r="I863">
            <v>15475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8</v>
          </cell>
          <cell r="O863">
            <v>2</v>
          </cell>
          <cell r="P863">
            <v>22</v>
          </cell>
          <cell r="Q863">
            <v>0</v>
          </cell>
          <cell r="R863">
            <v>9</v>
          </cell>
          <cell r="S863">
            <v>2</v>
          </cell>
          <cell r="AK863">
            <v>3.562878442422213E-5</v>
          </cell>
        </row>
        <row r="864">
          <cell r="C864" t="str">
            <v>Emerson College</v>
          </cell>
          <cell r="E864" t="str">
            <v>Texas</v>
          </cell>
          <cell r="F864" t="str">
            <v>B-</v>
          </cell>
          <cell r="H864">
            <v>43583</v>
          </cell>
          <cell r="I864">
            <v>342</v>
          </cell>
          <cell r="J864" t="str">
            <v>lv</v>
          </cell>
          <cell r="K864">
            <v>22.9</v>
          </cell>
          <cell r="L864">
            <v>0</v>
          </cell>
          <cell r="M864">
            <v>0.6</v>
          </cell>
          <cell r="N864">
            <v>8.4</v>
          </cell>
          <cell r="O864">
            <v>3</v>
          </cell>
          <cell r="P864">
            <v>16.8</v>
          </cell>
          <cell r="Q864">
            <v>0</v>
          </cell>
          <cell r="R864">
            <v>6.8</v>
          </cell>
          <cell r="S864">
            <v>3.2</v>
          </cell>
          <cell r="AK864">
            <v>0.154145994826482</v>
          </cell>
        </row>
        <row r="865">
          <cell r="C865" t="str">
            <v>ABC News/Washington Post</v>
          </cell>
          <cell r="E865" t="str">
            <v>US</v>
          </cell>
          <cell r="F865" t="str">
            <v>A+</v>
          </cell>
          <cell r="H865">
            <v>43580</v>
          </cell>
          <cell r="I865">
            <v>427</v>
          </cell>
          <cell r="J865" t="str">
            <v>a</v>
          </cell>
          <cell r="K865">
            <v>17</v>
          </cell>
          <cell r="L865">
            <v>0</v>
          </cell>
          <cell r="M865">
            <v>1</v>
          </cell>
          <cell r="N865">
            <v>5</v>
          </cell>
          <cell r="O865">
            <v>1</v>
          </cell>
          <cell r="P865">
            <v>11</v>
          </cell>
          <cell r="Q865">
            <v>0</v>
          </cell>
          <cell r="R865">
            <v>4</v>
          </cell>
          <cell r="S865">
            <v>0</v>
          </cell>
          <cell r="AK865">
            <v>2.0321538998725095E-3</v>
          </cell>
        </row>
        <row r="866">
          <cell r="C866" t="str">
            <v>Ipsos</v>
          </cell>
          <cell r="E866" t="str">
            <v>US</v>
          </cell>
          <cell r="F866" t="str">
            <v>B-</v>
          </cell>
          <cell r="H866">
            <v>43578</v>
          </cell>
          <cell r="I866">
            <v>2237</v>
          </cell>
          <cell r="J866" t="str">
            <v>a</v>
          </cell>
          <cell r="K866">
            <v>24</v>
          </cell>
          <cell r="L866">
            <v>0</v>
          </cell>
          <cell r="M866">
            <v>3</v>
          </cell>
          <cell r="N866">
            <v>7</v>
          </cell>
          <cell r="O866">
            <v>1</v>
          </cell>
          <cell r="P866">
            <v>15</v>
          </cell>
          <cell r="Q866">
            <v>0</v>
          </cell>
          <cell r="R866">
            <v>5</v>
          </cell>
          <cell r="S866">
            <v>1</v>
          </cell>
          <cell r="AK866">
            <v>4.4612242995049212E-5</v>
          </cell>
        </row>
        <row r="867">
          <cell r="C867" t="str">
            <v>Change Research</v>
          </cell>
          <cell r="E867" t="str">
            <v>Texas</v>
          </cell>
          <cell r="F867" t="str">
            <v>C</v>
          </cell>
          <cell r="H867">
            <v>43577</v>
          </cell>
          <cell r="I867">
            <v>1578</v>
          </cell>
          <cell r="J867" t="str">
            <v>lv</v>
          </cell>
          <cell r="K867">
            <v>0</v>
          </cell>
          <cell r="L867">
            <v>0</v>
          </cell>
          <cell r="M867">
            <v>4</v>
          </cell>
          <cell r="N867">
            <v>21</v>
          </cell>
          <cell r="O867">
            <v>1</v>
          </cell>
          <cell r="P867">
            <v>23</v>
          </cell>
          <cell r="Q867">
            <v>0</v>
          </cell>
          <cell r="R867">
            <v>5</v>
          </cell>
          <cell r="S867">
            <v>0</v>
          </cell>
          <cell r="AK867">
            <v>0</v>
          </cell>
        </row>
        <row r="868">
          <cell r="C868" t="str">
            <v>Change Research</v>
          </cell>
          <cell r="E868" t="str">
            <v>Texas</v>
          </cell>
          <cell r="F868" t="str">
            <v>C</v>
          </cell>
          <cell r="H868">
            <v>43577</v>
          </cell>
          <cell r="I868">
            <v>1578</v>
          </cell>
          <cell r="J868" t="str">
            <v>lv</v>
          </cell>
          <cell r="K868">
            <v>20</v>
          </cell>
          <cell r="L868">
            <v>0</v>
          </cell>
          <cell r="M868">
            <v>2</v>
          </cell>
          <cell r="N868">
            <v>15</v>
          </cell>
          <cell r="O868">
            <v>1</v>
          </cell>
          <cell r="P868">
            <v>19</v>
          </cell>
          <cell r="Q868">
            <v>0</v>
          </cell>
          <cell r="R868">
            <v>5</v>
          </cell>
          <cell r="S868">
            <v>1</v>
          </cell>
          <cell r="AK868">
            <v>0.17706052123949495</v>
          </cell>
        </row>
        <row r="869">
          <cell r="C869" t="str">
            <v>Morning Consult</v>
          </cell>
          <cell r="E869" t="str">
            <v>US</v>
          </cell>
          <cell r="F869" t="str">
            <v>B/C</v>
          </cell>
          <cell r="H869">
            <v>43576</v>
          </cell>
          <cell r="I869">
            <v>14335</v>
          </cell>
          <cell r="J869" t="str">
            <v>lv</v>
          </cell>
          <cell r="K869">
            <v>30</v>
          </cell>
          <cell r="L869">
            <v>0</v>
          </cell>
          <cell r="M869">
            <v>4</v>
          </cell>
          <cell r="N869">
            <v>9</v>
          </cell>
          <cell r="O869">
            <v>2</v>
          </cell>
          <cell r="P869">
            <v>24</v>
          </cell>
          <cell r="Q869">
            <v>0</v>
          </cell>
          <cell r="R869">
            <v>7</v>
          </cell>
          <cell r="S869">
            <v>2</v>
          </cell>
          <cell r="AK869">
            <v>3.1920431154642146E-5</v>
          </cell>
        </row>
        <row r="870">
          <cell r="C870" t="str">
            <v>Echelon Insights</v>
          </cell>
          <cell r="E870" t="str">
            <v>US</v>
          </cell>
          <cell r="F870">
            <v>0</v>
          </cell>
          <cell r="H870">
            <v>43574</v>
          </cell>
          <cell r="I870">
            <v>499</v>
          </cell>
          <cell r="J870" t="str">
            <v>rv</v>
          </cell>
          <cell r="K870">
            <v>26</v>
          </cell>
          <cell r="L870">
            <v>0</v>
          </cell>
          <cell r="M870">
            <v>3</v>
          </cell>
          <cell r="N870">
            <v>7</v>
          </cell>
          <cell r="O870">
            <v>1</v>
          </cell>
          <cell r="P870">
            <v>22</v>
          </cell>
          <cell r="Q870">
            <v>0</v>
          </cell>
          <cell r="R870">
            <v>3</v>
          </cell>
          <cell r="S870">
            <v>2</v>
          </cell>
          <cell r="AK870">
            <v>3.466332762201804E-5</v>
          </cell>
        </row>
        <row r="871">
          <cell r="C871" t="str">
            <v>University of New Hampshire</v>
          </cell>
          <cell r="E871" t="str">
            <v>New Hampshire</v>
          </cell>
          <cell r="F871" t="str">
            <v>B</v>
          </cell>
          <cell r="H871">
            <v>43573</v>
          </cell>
          <cell r="I871">
            <v>241</v>
          </cell>
          <cell r="J871" t="str">
            <v>lv</v>
          </cell>
          <cell r="K871">
            <v>12</v>
          </cell>
          <cell r="L871">
            <v>0</v>
          </cell>
          <cell r="M871">
            <v>3</v>
          </cell>
          <cell r="N871">
            <v>11</v>
          </cell>
          <cell r="O871">
            <v>1</v>
          </cell>
          <cell r="P871">
            <v>18</v>
          </cell>
          <cell r="Q871">
            <v>0</v>
          </cell>
          <cell r="R871">
            <v>3</v>
          </cell>
          <cell r="S871">
            <v>0</v>
          </cell>
          <cell r="AK871">
            <v>0</v>
          </cell>
        </row>
        <row r="872">
          <cell r="C872" t="str">
            <v>Zogby Interactive/JZ Analytics</v>
          </cell>
          <cell r="E872" t="str">
            <v>Wisconsin</v>
          </cell>
          <cell r="F872" t="str">
            <v>C</v>
          </cell>
          <cell r="H872">
            <v>43573</v>
          </cell>
          <cell r="I872">
            <v>485</v>
          </cell>
          <cell r="J872" t="str">
            <v>lv</v>
          </cell>
          <cell r="K872">
            <v>24</v>
          </cell>
          <cell r="L872">
            <v>0</v>
          </cell>
          <cell r="M872">
            <v>4</v>
          </cell>
          <cell r="N872">
            <v>10</v>
          </cell>
          <cell r="O872">
            <v>4</v>
          </cell>
          <cell r="P872">
            <v>20</v>
          </cell>
          <cell r="Q872">
            <v>0</v>
          </cell>
          <cell r="R872">
            <v>6</v>
          </cell>
          <cell r="S872">
            <v>1</v>
          </cell>
          <cell r="AK872">
            <v>0.11451122562562543</v>
          </cell>
        </row>
        <row r="873">
          <cell r="C873" t="str">
            <v>University of New Hampshire</v>
          </cell>
          <cell r="E873" t="str">
            <v>New Hampshire</v>
          </cell>
          <cell r="F873" t="str">
            <v>B</v>
          </cell>
          <cell r="H873">
            <v>43573</v>
          </cell>
          <cell r="I873">
            <v>241</v>
          </cell>
          <cell r="J873" t="str">
            <v>lv</v>
          </cell>
          <cell r="K873">
            <v>18</v>
          </cell>
          <cell r="L873">
            <v>0</v>
          </cell>
          <cell r="M873">
            <v>3</v>
          </cell>
          <cell r="N873">
            <v>15</v>
          </cell>
          <cell r="O873">
            <v>2</v>
          </cell>
          <cell r="P873">
            <v>30</v>
          </cell>
          <cell r="Q873">
            <v>0</v>
          </cell>
          <cell r="R873">
            <v>5</v>
          </cell>
          <cell r="S873">
            <v>2</v>
          </cell>
          <cell r="AK873">
            <v>1.910747219813811E-2</v>
          </cell>
        </row>
        <row r="874">
          <cell r="C874" t="str">
            <v>Gravis Marketing</v>
          </cell>
          <cell r="E874" t="str">
            <v>Iowa</v>
          </cell>
          <cell r="F874" t="str">
            <v>C+</v>
          </cell>
          <cell r="H874">
            <v>43573</v>
          </cell>
          <cell r="I874">
            <v>590</v>
          </cell>
          <cell r="J874" t="str">
            <v>lv</v>
          </cell>
          <cell r="K874">
            <v>19</v>
          </cell>
          <cell r="L874">
            <v>0</v>
          </cell>
          <cell r="M874">
            <v>4</v>
          </cell>
          <cell r="N874">
            <v>14</v>
          </cell>
          <cell r="O874">
            <v>4</v>
          </cell>
          <cell r="P874">
            <v>19</v>
          </cell>
          <cell r="Q874">
            <v>0</v>
          </cell>
          <cell r="R874">
            <v>6</v>
          </cell>
          <cell r="S874">
            <v>1</v>
          </cell>
          <cell r="AK874">
            <v>1.2172560284917964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1131</v>
          </cell>
          <cell r="J875" t="str">
            <v>lv</v>
          </cell>
          <cell r="K875">
            <v>30</v>
          </cell>
          <cell r="L875">
            <v>0</v>
          </cell>
          <cell r="M875">
            <v>3</v>
          </cell>
          <cell r="N875">
            <v>3</v>
          </cell>
          <cell r="O875">
            <v>2</v>
          </cell>
          <cell r="P875">
            <v>19</v>
          </cell>
          <cell r="Q875">
            <v>0</v>
          </cell>
          <cell r="R875">
            <v>5</v>
          </cell>
          <cell r="S875">
            <v>2</v>
          </cell>
          <cell r="AK875">
            <v>1.3409299256967383E-2</v>
          </cell>
        </row>
        <row r="876">
          <cell r="C876" t="str">
            <v>Monmouth University</v>
          </cell>
          <cell r="E876" t="str">
            <v>US</v>
          </cell>
          <cell r="F876" t="str">
            <v>A+</v>
          </cell>
          <cell r="H876">
            <v>43570</v>
          </cell>
          <cell r="I876">
            <v>330</v>
          </cell>
          <cell r="J876" t="str">
            <v>rv</v>
          </cell>
          <cell r="K876">
            <v>0</v>
          </cell>
          <cell r="L876">
            <v>0</v>
          </cell>
          <cell r="M876">
            <v>3</v>
          </cell>
          <cell r="N876">
            <v>11</v>
          </cell>
          <cell r="O876">
            <v>2</v>
          </cell>
          <cell r="P876">
            <v>27</v>
          </cell>
          <cell r="Q876">
            <v>0</v>
          </cell>
          <cell r="R876">
            <v>8</v>
          </cell>
          <cell r="S876">
            <v>1</v>
          </cell>
          <cell r="AK876">
            <v>0</v>
          </cell>
        </row>
        <row r="877">
          <cell r="C877" t="str">
            <v>Monmouth University</v>
          </cell>
          <cell r="E877" t="str">
            <v>US</v>
          </cell>
          <cell r="F877" t="str">
            <v>A+</v>
          </cell>
          <cell r="H877">
            <v>43570</v>
          </cell>
          <cell r="I877">
            <v>330</v>
          </cell>
          <cell r="J877" t="str">
            <v>rv</v>
          </cell>
          <cell r="K877">
            <v>27</v>
          </cell>
          <cell r="L877">
            <v>0</v>
          </cell>
          <cell r="M877">
            <v>2</v>
          </cell>
          <cell r="N877">
            <v>8</v>
          </cell>
          <cell r="O877">
            <v>1</v>
          </cell>
          <cell r="P877">
            <v>20</v>
          </cell>
          <cell r="Q877">
            <v>0</v>
          </cell>
          <cell r="R877">
            <v>6</v>
          </cell>
          <cell r="S877">
            <v>0</v>
          </cell>
          <cell r="AK877">
            <v>5.4089981686312521E-3</v>
          </cell>
        </row>
        <row r="878">
          <cell r="C878" t="str">
            <v>Change Research</v>
          </cell>
          <cell r="E878" t="str">
            <v>US</v>
          </cell>
          <cell r="F878" t="str">
            <v>C</v>
          </cell>
          <cell r="H878">
            <v>43570</v>
          </cell>
          <cell r="I878">
            <v>2518</v>
          </cell>
          <cell r="J878" t="str">
            <v>lv</v>
          </cell>
          <cell r="K878">
            <v>21</v>
          </cell>
          <cell r="L878">
            <v>0</v>
          </cell>
          <cell r="M878">
            <v>4</v>
          </cell>
          <cell r="N878">
            <v>17</v>
          </cell>
          <cell r="O878">
            <v>2</v>
          </cell>
          <cell r="P878">
            <v>20</v>
          </cell>
          <cell r="Q878">
            <v>0</v>
          </cell>
          <cell r="R878">
            <v>8</v>
          </cell>
          <cell r="S878">
            <v>2</v>
          </cell>
          <cell r="AK878">
            <v>1.6419246909143423E-3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43570</v>
          </cell>
          <cell r="I879">
            <v>2518</v>
          </cell>
          <cell r="J879" t="str">
            <v>lv</v>
          </cell>
          <cell r="K879">
            <v>0</v>
          </cell>
          <cell r="L879">
            <v>0</v>
          </cell>
          <cell r="M879">
            <v>5</v>
          </cell>
          <cell r="N879">
            <v>21</v>
          </cell>
          <cell r="O879">
            <v>3</v>
          </cell>
          <cell r="P879">
            <v>26</v>
          </cell>
          <cell r="Q879">
            <v>0</v>
          </cell>
          <cell r="R879">
            <v>10</v>
          </cell>
          <cell r="S879">
            <v>3</v>
          </cell>
          <cell r="AK879">
            <v>0</v>
          </cell>
        </row>
        <row r="880">
          <cell r="C880" t="str">
            <v>USC Dornsife/LA Times</v>
          </cell>
          <cell r="E880" t="str">
            <v>US</v>
          </cell>
          <cell r="F880" t="str">
            <v>B/C</v>
          </cell>
          <cell r="H880">
            <v>43570</v>
          </cell>
          <cell r="I880">
            <v>2196</v>
          </cell>
          <cell r="J880" t="str">
            <v>lv</v>
          </cell>
          <cell r="K880">
            <v>27</v>
          </cell>
          <cell r="L880">
            <v>0</v>
          </cell>
          <cell r="M880">
            <v>2</v>
          </cell>
          <cell r="N880">
            <v>2</v>
          </cell>
          <cell r="O880">
            <v>1</v>
          </cell>
          <cell r="P880">
            <v>16</v>
          </cell>
          <cell r="Q880">
            <v>0</v>
          </cell>
          <cell r="R880">
            <v>4</v>
          </cell>
          <cell r="S880">
            <v>1</v>
          </cell>
          <cell r="AK880">
            <v>0</v>
          </cell>
        </row>
        <row r="881">
          <cell r="C881" t="str">
            <v>Morning Consult</v>
          </cell>
          <cell r="E881" t="str">
            <v>US</v>
          </cell>
          <cell r="F881" t="str">
            <v>B/C</v>
          </cell>
          <cell r="H881">
            <v>43569</v>
          </cell>
          <cell r="I881">
            <v>12550</v>
          </cell>
          <cell r="J881" t="str">
            <v>lv</v>
          </cell>
          <cell r="K881">
            <v>0</v>
          </cell>
          <cell r="L881">
            <v>0</v>
          </cell>
          <cell r="M881">
            <v>6</v>
          </cell>
          <cell r="N881">
            <v>9</v>
          </cell>
          <cell r="O881">
            <v>3</v>
          </cell>
          <cell r="P881">
            <v>35</v>
          </cell>
          <cell r="Q881">
            <v>0</v>
          </cell>
          <cell r="R881">
            <v>10</v>
          </cell>
          <cell r="S881">
            <v>2</v>
          </cell>
          <cell r="AK881">
            <v>0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43569</v>
          </cell>
          <cell r="I882">
            <v>12550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7</v>
          </cell>
          <cell r="O882">
            <v>2</v>
          </cell>
          <cell r="P882">
            <v>23</v>
          </cell>
          <cell r="Q882">
            <v>0</v>
          </cell>
          <cell r="R882">
            <v>7</v>
          </cell>
          <cell r="S882">
            <v>1</v>
          </cell>
          <cell r="AK882">
            <v>2.7986255353050841E-5</v>
          </cell>
        </row>
        <row r="883">
          <cell r="C883" t="str">
            <v>Emerson College</v>
          </cell>
          <cell r="E883" t="str">
            <v>US</v>
          </cell>
          <cell r="F883" t="str">
            <v>B-</v>
          </cell>
          <cell r="H883">
            <v>43569</v>
          </cell>
          <cell r="I883">
            <v>356</v>
          </cell>
          <cell r="J883" t="str">
            <v>lv</v>
          </cell>
          <cell r="K883">
            <v>23.8</v>
          </cell>
          <cell r="L883">
            <v>0</v>
          </cell>
          <cell r="M883">
            <v>1.6</v>
          </cell>
          <cell r="N883">
            <v>9</v>
          </cell>
          <cell r="O883">
            <v>1</v>
          </cell>
          <cell r="P883">
            <v>29</v>
          </cell>
          <cell r="Q883">
            <v>0</v>
          </cell>
          <cell r="R883">
            <v>6.8</v>
          </cell>
          <cell r="S883">
            <v>2.7</v>
          </cell>
          <cell r="AK883">
            <v>9.0136742471462754E-4</v>
          </cell>
        </row>
        <row r="884">
          <cell r="C884" t="str">
            <v>Muhlenberg College</v>
          </cell>
          <cell r="E884" t="str">
            <v>Pennsylvania</v>
          </cell>
          <cell r="F884" t="str">
            <v>A+</v>
          </cell>
          <cell r="H884">
            <v>43565</v>
          </cell>
          <cell r="I884">
            <v>405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4</v>
          </cell>
          <cell r="O884">
            <v>3</v>
          </cell>
          <cell r="P884">
            <v>16</v>
          </cell>
          <cell r="Q884">
            <v>0</v>
          </cell>
          <cell r="R884">
            <v>8</v>
          </cell>
          <cell r="S884">
            <v>0</v>
          </cell>
          <cell r="AK884">
            <v>2.9034565718009149</v>
          </cell>
        </row>
        <row r="885">
          <cell r="C885" t="str">
            <v>Monmouth University</v>
          </cell>
          <cell r="E885" t="str">
            <v>Iowa</v>
          </cell>
          <cell r="F885" t="str">
            <v>A+</v>
          </cell>
          <cell r="H885">
            <v>43564</v>
          </cell>
          <cell r="I885">
            <v>351</v>
          </cell>
          <cell r="J885" t="str">
            <v>lv</v>
          </cell>
          <cell r="K885">
            <v>27</v>
          </cell>
          <cell r="L885">
            <v>0</v>
          </cell>
          <cell r="M885">
            <v>3</v>
          </cell>
          <cell r="N885">
            <v>9</v>
          </cell>
          <cell r="O885">
            <v>4</v>
          </cell>
          <cell r="P885">
            <v>16</v>
          </cell>
          <cell r="Q885">
            <v>0</v>
          </cell>
          <cell r="R885">
            <v>7</v>
          </cell>
          <cell r="S885">
            <v>1</v>
          </cell>
          <cell r="AK885">
            <v>6.048741815850885E-3</v>
          </cell>
        </row>
        <row r="886">
          <cell r="C886" t="str">
            <v>Change Research</v>
          </cell>
          <cell r="E886" t="str">
            <v>California</v>
          </cell>
          <cell r="F886" t="str">
            <v>C</v>
          </cell>
          <cell r="H886">
            <v>43564</v>
          </cell>
          <cell r="I886">
            <v>2003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11</v>
          </cell>
          <cell r="O886">
            <v>1</v>
          </cell>
          <cell r="P886">
            <v>28</v>
          </cell>
          <cell r="Q886">
            <v>0</v>
          </cell>
          <cell r="R886">
            <v>9</v>
          </cell>
          <cell r="S886">
            <v>1</v>
          </cell>
          <cell r="AK886">
            <v>0</v>
          </cell>
        </row>
        <row r="887">
          <cell r="C887" t="str">
            <v>Change Research</v>
          </cell>
          <cell r="E887" t="str">
            <v>California</v>
          </cell>
          <cell r="F887" t="str">
            <v>C</v>
          </cell>
          <cell r="H887">
            <v>43564</v>
          </cell>
          <cell r="I887">
            <v>2003</v>
          </cell>
          <cell r="J887" t="str">
            <v>lv</v>
          </cell>
          <cell r="K887">
            <v>21</v>
          </cell>
          <cell r="L887">
            <v>0</v>
          </cell>
          <cell r="M887">
            <v>3</v>
          </cell>
          <cell r="N887">
            <v>9</v>
          </cell>
          <cell r="O887">
            <v>1</v>
          </cell>
          <cell r="P887">
            <v>22</v>
          </cell>
          <cell r="Q887">
            <v>0</v>
          </cell>
          <cell r="R887">
            <v>8</v>
          </cell>
          <cell r="S887">
            <v>1</v>
          </cell>
          <cell r="AK887">
            <v>4.3272025446709243E-3</v>
          </cell>
        </row>
        <row r="888">
          <cell r="C888" t="str">
            <v>St. Anselm</v>
          </cell>
          <cell r="E888" t="str">
            <v>New Hampshire</v>
          </cell>
          <cell r="F888">
            <v>0</v>
          </cell>
          <cell r="H888">
            <v>43563</v>
          </cell>
          <cell r="I888">
            <v>326</v>
          </cell>
          <cell r="J888" t="str">
            <v>lv</v>
          </cell>
          <cell r="K888">
            <v>22.9</v>
          </cell>
          <cell r="L888">
            <v>0</v>
          </cell>
          <cell r="M888">
            <v>4.4000000000000004</v>
          </cell>
          <cell r="N888">
            <v>10.7</v>
          </cell>
          <cell r="O888">
            <v>2.2000000000000002</v>
          </cell>
          <cell r="P888">
            <v>15.6</v>
          </cell>
          <cell r="Q888">
            <v>0</v>
          </cell>
          <cell r="R888">
            <v>8.6999999999999993</v>
          </cell>
          <cell r="S888">
            <v>0</v>
          </cell>
          <cell r="AK888">
            <v>5.8157778316980822E-3</v>
          </cell>
        </row>
        <row r="889">
          <cell r="C889" t="str">
            <v>Quinnipiac University</v>
          </cell>
          <cell r="E889" t="str">
            <v>California</v>
          </cell>
          <cell r="F889" t="str">
            <v>B+</v>
          </cell>
          <cell r="H889">
            <v>43563</v>
          </cell>
          <cell r="I889">
            <v>482</v>
          </cell>
          <cell r="J889" t="str">
            <v>rv</v>
          </cell>
          <cell r="K889">
            <v>26</v>
          </cell>
          <cell r="L889">
            <v>0</v>
          </cell>
          <cell r="M889">
            <v>2</v>
          </cell>
          <cell r="N889">
            <v>7</v>
          </cell>
          <cell r="O889">
            <v>2</v>
          </cell>
          <cell r="P889">
            <v>18</v>
          </cell>
          <cell r="Q889">
            <v>0</v>
          </cell>
          <cell r="R889">
            <v>7</v>
          </cell>
          <cell r="S889">
            <v>1</v>
          </cell>
          <cell r="AK889">
            <v>0.22829617869753902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43562</v>
          </cell>
          <cell r="I890">
            <v>13644</v>
          </cell>
          <cell r="J890" t="str">
            <v>lv</v>
          </cell>
          <cell r="K890">
            <v>32</v>
          </cell>
          <cell r="L890">
            <v>0</v>
          </cell>
          <cell r="M890">
            <v>4</v>
          </cell>
          <cell r="N890">
            <v>5</v>
          </cell>
          <cell r="O890">
            <v>2</v>
          </cell>
          <cell r="P890">
            <v>23</v>
          </cell>
          <cell r="Q890">
            <v>0</v>
          </cell>
          <cell r="R890">
            <v>7</v>
          </cell>
          <cell r="S890">
            <v>1</v>
          </cell>
          <cell r="AK890">
            <v>2.5465542390054197E-5</v>
          </cell>
        </row>
        <row r="891">
          <cell r="C891" t="str">
            <v>Emerson College</v>
          </cell>
          <cell r="E891" t="str">
            <v>Massachusetts</v>
          </cell>
          <cell r="F891" t="str">
            <v>B-</v>
          </cell>
          <cell r="H891">
            <v>43562</v>
          </cell>
          <cell r="I891">
            <v>371</v>
          </cell>
          <cell r="J891" t="str">
            <v>lv</v>
          </cell>
          <cell r="K891">
            <v>22.7</v>
          </cell>
          <cell r="L891">
            <v>0</v>
          </cell>
          <cell r="M891">
            <v>2.1</v>
          </cell>
          <cell r="N891">
            <v>10.7</v>
          </cell>
          <cell r="O891">
            <v>2.2999999999999998</v>
          </cell>
          <cell r="P891">
            <v>25.7</v>
          </cell>
          <cell r="Q891">
            <v>0</v>
          </cell>
          <cell r="R891">
            <v>14</v>
          </cell>
          <cell r="S891">
            <v>1.1000000000000001</v>
          </cell>
          <cell r="AK891">
            <v>1.1949569332903138</v>
          </cell>
        </row>
        <row r="892">
          <cell r="C892" t="str">
            <v>Harris Insights &amp; Analytics</v>
          </cell>
          <cell r="E892" t="str">
            <v>US</v>
          </cell>
          <cell r="F892" t="str">
            <v>C+</v>
          </cell>
          <cell r="H892">
            <v>43561</v>
          </cell>
          <cell r="I892">
            <v>370</v>
          </cell>
          <cell r="J892" t="str">
            <v>rv</v>
          </cell>
          <cell r="K892">
            <v>36</v>
          </cell>
          <cell r="L892">
            <v>0</v>
          </cell>
          <cell r="M892">
            <v>6</v>
          </cell>
          <cell r="N892">
            <v>4</v>
          </cell>
          <cell r="O892">
            <v>2</v>
          </cell>
          <cell r="P892">
            <v>19</v>
          </cell>
          <cell r="Q892">
            <v>0</v>
          </cell>
          <cell r="R892">
            <v>6</v>
          </cell>
          <cell r="S892">
            <v>1</v>
          </cell>
          <cell r="AK892">
            <v>1.379125754321183E-7</v>
          </cell>
        </row>
        <row r="893">
          <cell r="C893" t="str">
            <v>Change Research</v>
          </cell>
          <cell r="E893" t="str">
            <v>South Carolina</v>
          </cell>
          <cell r="F893" t="str">
            <v>C</v>
          </cell>
          <cell r="H893">
            <v>43559</v>
          </cell>
          <cell r="I893">
            <v>744</v>
          </cell>
          <cell r="J893" t="str">
            <v>lv</v>
          </cell>
          <cell r="K893">
            <v>0</v>
          </cell>
          <cell r="L893">
            <v>0</v>
          </cell>
          <cell r="M893">
            <v>12</v>
          </cell>
          <cell r="N893">
            <v>12</v>
          </cell>
          <cell r="O893">
            <v>2</v>
          </cell>
          <cell r="P893">
            <v>24</v>
          </cell>
          <cell r="Q893">
            <v>0</v>
          </cell>
          <cell r="R893">
            <v>11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South Carolina</v>
          </cell>
          <cell r="F894" t="str">
            <v>C</v>
          </cell>
          <cell r="H894">
            <v>43559</v>
          </cell>
          <cell r="I894">
            <v>744</v>
          </cell>
          <cell r="J894" t="str">
            <v>lv</v>
          </cell>
          <cell r="K894">
            <v>32</v>
          </cell>
          <cell r="L894">
            <v>0</v>
          </cell>
          <cell r="M894">
            <v>9</v>
          </cell>
          <cell r="N894">
            <v>7</v>
          </cell>
          <cell r="O894">
            <v>1</v>
          </cell>
          <cell r="P894">
            <v>14</v>
          </cell>
          <cell r="Q894">
            <v>0</v>
          </cell>
          <cell r="R894">
            <v>6</v>
          </cell>
          <cell r="S894">
            <v>1</v>
          </cell>
          <cell r="AK894">
            <v>1.401721977724462E-3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43555</v>
          </cell>
          <cell r="I895">
            <v>743</v>
          </cell>
          <cell r="J895" t="str">
            <v>rv</v>
          </cell>
          <cell r="K895">
            <v>29</v>
          </cell>
          <cell r="L895">
            <v>0</v>
          </cell>
          <cell r="M895">
            <v>4</v>
          </cell>
          <cell r="N895">
            <v>3</v>
          </cell>
          <cell r="O895">
            <v>2</v>
          </cell>
          <cell r="P895">
            <v>18</v>
          </cell>
          <cell r="Q895">
            <v>0</v>
          </cell>
          <cell r="R895">
            <v>5</v>
          </cell>
          <cell r="S895">
            <v>1</v>
          </cell>
          <cell r="AK895">
            <v>1.7501778948587307E-7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43555</v>
          </cell>
          <cell r="I896">
            <v>12940</v>
          </cell>
          <cell r="J896" t="str">
            <v>lv</v>
          </cell>
          <cell r="K896">
            <v>33</v>
          </cell>
          <cell r="L896">
            <v>0</v>
          </cell>
          <cell r="M896">
            <v>4</v>
          </cell>
          <cell r="N896">
            <v>3</v>
          </cell>
          <cell r="O896">
            <v>2</v>
          </cell>
          <cell r="P896">
            <v>25</v>
          </cell>
          <cell r="Q896">
            <v>0</v>
          </cell>
          <cell r="R896">
            <v>7</v>
          </cell>
          <cell r="S896">
            <v>0</v>
          </cell>
          <cell r="AK896">
            <v>2.1940199508063885E-5</v>
          </cell>
        </row>
        <row r="897">
          <cell r="C897" t="str">
            <v>Emerson College</v>
          </cell>
          <cell r="E897" t="str">
            <v>Nevada</v>
          </cell>
          <cell r="F897" t="str">
            <v>B-</v>
          </cell>
          <cell r="H897">
            <v>43554</v>
          </cell>
          <cell r="I897">
            <v>310</v>
          </cell>
          <cell r="J897" t="str">
            <v>lv</v>
          </cell>
          <cell r="K897">
            <v>26.4</v>
          </cell>
          <cell r="L897">
            <v>0</v>
          </cell>
          <cell r="M897">
            <v>2.2000000000000002</v>
          </cell>
          <cell r="N897">
            <v>4.7</v>
          </cell>
          <cell r="O897">
            <v>2.4</v>
          </cell>
          <cell r="P897">
            <v>22.5</v>
          </cell>
          <cell r="Q897">
            <v>0</v>
          </cell>
          <cell r="R897">
            <v>9.9</v>
          </cell>
          <cell r="S897">
            <v>3.2</v>
          </cell>
          <cell r="AK897">
            <v>0.13524553742829928</v>
          </cell>
        </row>
        <row r="898">
          <cell r="C898" t="str">
            <v>Emerson College</v>
          </cell>
          <cell r="E898" t="str">
            <v>Pennsylvania</v>
          </cell>
          <cell r="F898" t="str">
            <v>B-</v>
          </cell>
          <cell r="H898">
            <v>43552</v>
          </cell>
          <cell r="I898">
            <v>359</v>
          </cell>
          <cell r="J898" t="str">
            <v>lv</v>
          </cell>
          <cell r="K898">
            <v>39</v>
          </cell>
          <cell r="L898">
            <v>0</v>
          </cell>
          <cell r="M898">
            <v>3.7</v>
          </cell>
          <cell r="N898">
            <v>6.3</v>
          </cell>
          <cell r="O898">
            <v>0.3</v>
          </cell>
          <cell r="P898">
            <v>20.399999999999999</v>
          </cell>
          <cell r="Q898">
            <v>0</v>
          </cell>
          <cell r="R898">
            <v>10.9</v>
          </cell>
          <cell r="S898">
            <v>1</v>
          </cell>
          <cell r="AK898">
            <v>1.1450990924540041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43550</v>
          </cell>
          <cell r="I899">
            <v>263</v>
          </cell>
          <cell r="J899" t="str">
            <v>rv</v>
          </cell>
          <cell r="K899">
            <v>35</v>
          </cell>
          <cell r="L899">
            <v>1</v>
          </cell>
          <cell r="M899">
            <v>4</v>
          </cell>
          <cell r="N899">
            <v>2</v>
          </cell>
          <cell r="O899">
            <v>2</v>
          </cell>
          <cell r="P899">
            <v>17</v>
          </cell>
          <cell r="Q899">
            <v>0</v>
          </cell>
          <cell r="R899">
            <v>6</v>
          </cell>
          <cell r="S899">
            <v>1</v>
          </cell>
          <cell r="AK899">
            <v>1.1894498429579456E-7</v>
          </cell>
        </row>
        <row r="900">
          <cell r="C900" t="str">
            <v>Harris Insights &amp; Analytics</v>
          </cell>
          <cell r="E900" t="str">
            <v>US</v>
          </cell>
          <cell r="F900" t="str">
            <v>C+</v>
          </cell>
          <cell r="H900">
            <v>43550</v>
          </cell>
          <cell r="I900">
            <v>273</v>
          </cell>
          <cell r="J900" t="str">
            <v>rv</v>
          </cell>
          <cell r="K900">
            <v>26</v>
          </cell>
          <cell r="L900">
            <v>0</v>
          </cell>
          <cell r="M900">
            <v>3</v>
          </cell>
          <cell r="N900">
            <v>2</v>
          </cell>
          <cell r="O900">
            <v>1</v>
          </cell>
          <cell r="P900">
            <v>18</v>
          </cell>
          <cell r="Q900">
            <v>0</v>
          </cell>
          <cell r="R900">
            <v>5</v>
          </cell>
          <cell r="S900">
            <v>2</v>
          </cell>
          <cell r="AK900">
            <v>0</v>
          </cell>
        </row>
        <row r="901">
          <cell r="C901" t="str">
            <v>Quinnipiac University</v>
          </cell>
          <cell r="E901" t="str">
            <v>US</v>
          </cell>
          <cell r="F901" t="str">
            <v>B+</v>
          </cell>
          <cell r="H901">
            <v>43549</v>
          </cell>
          <cell r="I901">
            <v>559</v>
          </cell>
          <cell r="J901" t="str">
            <v>rv</v>
          </cell>
          <cell r="K901">
            <v>29</v>
          </cell>
          <cell r="L901">
            <v>0</v>
          </cell>
          <cell r="M901">
            <v>2</v>
          </cell>
          <cell r="N901">
            <v>4</v>
          </cell>
          <cell r="O901">
            <v>2</v>
          </cell>
          <cell r="P901">
            <v>19</v>
          </cell>
          <cell r="Q901">
            <v>0</v>
          </cell>
          <cell r="R901">
            <v>4</v>
          </cell>
          <cell r="S901">
            <v>0</v>
          </cell>
          <cell r="AK901">
            <v>3.8409249463007192E-4</v>
          </cell>
        </row>
        <row r="902">
          <cell r="C902" t="str">
            <v>David Binder Research</v>
          </cell>
          <cell r="E902" t="str">
            <v>Iowa</v>
          </cell>
          <cell r="F902">
            <v>0</v>
          </cell>
          <cell r="H902">
            <v>43548</v>
          </cell>
          <cell r="I902">
            <v>500</v>
          </cell>
          <cell r="J902" t="str">
            <v>lv</v>
          </cell>
          <cell r="K902">
            <v>25</v>
          </cell>
          <cell r="L902">
            <v>0</v>
          </cell>
          <cell r="M902">
            <v>7</v>
          </cell>
          <cell r="N902">
            <v>6</v>
          </cell>
          <cell r="O902">
            <v>6</v>
          </cell>
          <cell r="P902">
            <v>17</v>
          </cell>
          <cell r="Q902">
            <v>0</v>
          </cell>
          <cell r="R902">
            <v>8</v>
          </cell>
          <cell r="S902">
            <v>1</v>
          </cell>
          <cell r="AK902">
            <v>3.9741272412758648E-3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43548</v>
          </cell>
          <cell r="I903">
            <v>13725</v>
          </cell>
          <cell r="J903" t="str">
            <v>lv</v>
          </cell>
          <cell r="K903">
            <v>35</v>
          </cell>
          <cell r="L903">
            <v>0</v>
          </cell>
          <cell r="M903">
            <v>4</v>
          </cell>
          <cell r="N903">
            <v>2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2.091699367813594E-5</v>
          </cell>
        </row>
        <row r="904">
          <cell r="C904" t="str">
            <v>McLaughlin &amp; Associates</v>
          </cell>
          <cell r="E904" t="str">
            <v>US</v>
          </cell>
          <cell r="F904" t="str">
            <v>C/D</v>
          </cell>
          <cell r="H904">
            <v>43548</v>
          </cell>
          <cell r="I904">
            <v>447</v>
          </cell>
          <cell r="J904" t="str">
            <v>lv</v>
          </cell>
          <cell r="K904">
            <v>28.2</v>
          </cell>
          <cell r="L904">
            <v>0</v>
          </cell>
          <cell r="M904">
            <v>3.4</v>
          </cell>
          <cell r="N904">
            <v>2.6</v>
          </cell>
          <cell r="O904">
            <v>1</v>
          </cell>
          <cell r="P904">
            <v>16.600000000000001</v>
          </cell>
          <cell r="Q904">
            <v>0</v>
          </cell>
          <cell r="R904">
            <v>4.7</v>
          </cell>
          <cell r="S904">
            <v>0.2</v>
          </cell>
          <cell r="AK904">
            <v>8.3231834960697648E-4</v>
          </cell>
        </row>
        <row r="905">
          <cell r="C905" t="str">
            <v>Emerson College</v>
          </cell>
          <cell r="E905" t="str">
            <v>Iowa</v>
          </cell>
          <cell r="F905" t="str">
            <v>B-</v>
          </cell>
          <cell r="H905">
            <v>43548</v>
          </cell>
          <cell r="I905">
            <v>249</v>
          </cell>
          <cell r="J905" t="str">
            <v>lv</v>
          </cell>
          <cell r="K905">
            <v>25.3</v>
          </cell>
          <cell r="L905">
            <v>0</v>
          </cell>
          <cell r="M905">
            <v>5.9</v>
          </cell>
          <cell r="N905">
            <v>11.4</v>
          </cell>
          <cell r="O905">
            <v>1.7</v>
          </cell>
          <cell r="P905">
            <v>24.1</v>
          </cell>
          <cell r="Q905">
            <v>0</v>
          </cell>
          <cell r="R905">
            <v>8.5</v>
          </cell>
          <cell r="S905">
            <v>0</v>
          </cell>
          <cell r="AK905">
            <v>7.7324939534175637E-3</v>
          </cell>
        </row>
        <row r="906">
          <cell r="C906" t="str">
            <v>Change Research</v>
          </cell>
          <cell r="E906" t="str">
            <v>Alabama</v>
          </cell>
          <cell r="F906" t="str">
            <v>C</v>
          </cell>
          <cell r="H906">
            <v>43547</v>
          </cell>
          <cell r="I906">
            <v>1200</v>
          </cell>
          <cell r="J906" t="str">
            <v>lv</v>
          </cell>
          <cell r="K906">
            <v>42</v>
          </cell>
          <cell r="L906">
            <v>0</v>
          </cell>
          <cell r="M906">
            <v>9</v>
          </cell>
          <cell r="N906">
            <v>3</v>
          </cell>
          <cell r="O906">
            <v>1</v>
          </cell>
          <cell r="P906">
            <v>13</v>
          </cell>
          <cell r="Q906">
            <v>0</v>
          </cell>
          <cell r="R906">
            <v>6</v>
          </cell>
          <cell r="S906">
            <v>1</v>
          </cell>
          <cell r="AK906">
            <v>1.1730010637325867</v>
          </cell>
        </row>
        <row r="907">
          <cell r="C907" t="str">
            <v>Change Research</v>
          </cell>
          <cell r="E907" t="str">
            <v>Alabama</v>
          </cell>
          <cell r="F907" t="str">
            <v>C</v>
          </cell>
          <cell r="H907">
            <v>43547</v>
          </cell>
          <cell r="I907">
            <v>1200</v>
          </cell>
          <cell r="J907" t="str">
            <v>lv</v>
          </cell>
          <cell r="K907">
            <v>0</v>
          </cell>
          <cell r="L907">
            <v>0</v>
          </cell>
          <cell r="M907">
            <v>14</v>
          </cell>
          <cell r="N907">
            <v>4</v>
          </cell>
          <cell r="O907">
            <v>2</v>
          </cell>
          <cell r="P907">
            <v>27</v>
          </cell>
          <cell r="Q907">
            <v>0</v>
          </cell>
          <cell r="R907">
            <v>12</v>
          </cell>
          <cell r="S907">
            <v>1</v>
          </cell>
          <cell r="AK907">
            <v>0</v>
          </cell>
        </row>
        <row r="908">
          <cell r="C908" t="str">
            <v>Tel Opinion Research</v>
          </cell>
          <cell r="E908" t="str">
            <v>Florida</v>
          </cell>
          <cell r="F908" t="str">
            <v>B/C</v>
          </cell>
          <cell r="H908">
            <v>43545</v>
          </cell>
          <cell r="I908">
            <v>800</v>
          </cell>
          <cell r="J908" t="str">
            <v>lv</v>
          </cell>
          <cell r="K908">
            <v>37</v>
          </cell>
          <cell r="L908">
            <v>0</v>
          </cell>
          <cell r="M908">
            <v>2</v>
          </cell>
          <cell r="N908">
            <v>0</v>
          </cell>
          <cell r="O908">
            <v>1</v>
          </cell>
          <cell r="P908">
            <v>13</v>
          </cell>
          <cell r="Q908">
            <v>0</v>
          </cell>
          <cell r="R908">
            <v>6</v>
          </cell>
          <cell r="S908">
            <v>0</v>
          </cell>
          <cell r="AK908">
            <v>3.6889877893248315E-3</v>
          </cell>
        </row>
        <row r="909">
          <cell r="C909" t="str">
            <v>Fox News/Beacon Research/Shaw &amp; Co. Research</v>
          </cell>
          <cell r="E909" t="str">
            <v>US</v>
          </cell>
          <cell r="F909" t="str">
            <v>A-</v>
          </cell>
          <cell r="H909">
            <v>43544</v>
          </cell>
          <cell r="I909">
            <v>403</v>
          </cell>
          <cell r="J909" t="str">
            <v>lv</v>
          </cell>
          <cell r="K909">
            <v>31</v>
          </cell>
          <cell r="L909">
            <v>0</v>
          </cell>
          <cell r="M909">
            <v>4</v>
          </cell>
          <cell r="N909">
            <v>1</v>
          </cell>
          <cell r="O909">
            <v>1</v>
          </cell>
          <cell r="P909">
            <v>23</v>
          </cell>
          <cell r="Q909">
            <v>0</v>
          </cell>
          <cell r="R909">
            <v>4</v>
          </cell>
          <cell r="S909">
            <v>1</v>
          </cell>
          <cell r="AK909">
            <v>1.6062796266646687E-3</v>
          </cell>
        </row>
        <row r="910">
          <cell r="C910" t="str">
            <v>Zogby Interactive/JZ Analytics</v>
          </cell>
          <cell r="E910" t="str">
            <v>Oregon</v>
          </cell>
          <cell r="F910" t="str">
            <v>C</v>
          </cell>
          <cell r="H910">
            <v>43543</v>
          </cell>
          <cell r="I910">
            <v>238</v>
          </cell>
          <cell r="J910" t="str">
            <v>lv</v>
          </cell>
          <cell r="K910">
            <v>26</v>
          </cell>
          <cell r="L910">
            <v>0</v>
          </cell>
          <cell r="M910">
            <v>4</v>
          </cell>
          <cell r="N910">
            <v>3</v>
          </cell>
          <cell r="O910">
            <v>0</v>
          </cell>
          <cell r="P910">
            <v>27</v>
          </cell>
          <cell r="Q910">
            <v>0</v>
          </cell>
          <cell r="R910">
            <v>6</v>
          </cell>
          <cell r="S910">
            <v>4</v>
          </cell>
          <cell r="AK910">
            <v>0.61532916065984733</v>
          </cell>
        </row>
        <row r="911">
          <cell r="C911" t="str">
            <v>Emerson College</v>
          </cell>
          <cell r="E911" t="str">
            <v>US</v>
          </cell>
          <cell r="F911" t="str">
            <v>B-</v>
          </cell>
          <cell r="H911">
            <v>43542</v>
          </cell>
          <cell r="I911">
            <v>487</v>
          </cell>
          <cell r="J911" t="str">
            <v>lv</v>
          </cell>
          <cell r="K911">
            <v>25.9</v>
          </cell>
          <cell r="L911">
            <v>0</v>
          </cell>
          <cell r="M911">
            <v>2.5</v>
          </cell>
          <cell r="N911">
            <v>2.9</v>
          </cell>
          <cell r="O911">
            <v>0.9</v>
          </cell>
          <cell r="P911">
            <v>26.3</v>
          </cell>
          <cell r="Q911">
            <v>0</v>
          </cell>
          <cell r="R911">
            <v>8.4</v>
          </cell>
          <cell r="S911">
            <v>1.4</v>
          </cell>
          <cell r="AK911">
            <v>7.3412860471624433E-4</v>
          </cell>
        </row>
        <row r="912">
          <cell r="C912" t="str">
            <v>SSRS</v>
          </cell>
          <cell r="E912" t="str">
            <v>US</v>
          </cell>
          <cell r="F912" t="str">
            <v>A/B</v>
          </cell>
          <cell r="H912">
            <v>43541</v>
          </cell>
          <cell r="I912">
            <v>411</v>
          </cell>
          <cell r="J912" t="str">
            <v>rv</v>
          </cell>
          <cell r="K912">
            <v>28</v>
          </cell>
          <cell r="L912">
            <v>0</v>
          </cell>
          <cell r="M912">
            <v>3</v>
          </cell>
          <cell r="N912">
            <v>1</v>
          </cell>
          <cell r="O912">
            <v>3</v>
          </cell>
          <cell r="P912">
            <v>19</v>
          </cell>
          <cell r="Q912">
            <v>0</v>
          </cell>
          <cell r="R912">
            <v>7</v>
          </cell>
          <cell r="S912">
            <v>0</v>
          </cell>
          <cell r="AK912">
            <v>1.2512109060346208E-3</v>
          </cell>
        </row>
        <row r="913">
          <cell r="C913" t="str">
            <v>SSRS</v>
          </cell>
          <cell r="E913" t="str">
            <v>US</v>
          </cell>
          <cell r="F913" t="str">
            <v>A/B</v>
          </cell>
          <cell r="H913">
            <v>43541</v>
          </cell>
          <cell r="I913">
            <v>456</v>
          </cell>
          <cell r="J913" t="str">
            <v>a</v>
          </cell>
          <cell r="K913">
            <v>28</v>
          </cell>
          <cell r="L913">
            <v>0</v>
          </cell>
          <cell r="M913">
            <v>3</v>
          </cell>
          <cell r="N913">
            <v>1</v>
          </cell>
          <cell r="O913">
            <v>3</v>
          </cell>
          <cell r="P913">
            <v>20</v>
          </cell>
          <cell r="Q913">
            <v>0</v>
          </cell>
          <cell r="R913">
            <v>6</v>
          </cell>
          <cell r="S913">
            <v>0</v>
          </cell>
          <cell r="AK913">
            <v>0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43541</v>
          </cell>
          <cell r="I914">
            <v>13551</v>
          </cell>
          <cell r="J914" t="str">
            <v>lv</v>
          </cell>
          <cell r="K914">
            <v>35</v>
          </cell>
          <cell r="L914">
            <v>0</v>
          </cell>
          <cell r="M914">
            <v>4</v>
          </cell>
          <cell r="N914">
            <v>1</v>
          </cell>
          <cell r="O914">
            <v>2</v>
          </cell>
          <cell r="P914">
            <v>27</v>
          </cell>
          <cell r="Q914">
            <v>0</v>
          </cell>
          <cell r="R914">
            <v>7</v>
          </cell>
          <cell r="S914">
            <v>0</v>
          </cell>
          <cell r="AK914">
            <v>1.9388885067283079E-5</v>
          </cell>
        </row>
        <row r="915">
          <cell r="C915" t="str">
            <v>Emerson College</v>
          </cell>
          <cell r="E915" t="str">
            <v>Wisconsin</v>
          </cell>
          <cell r="F915" t="str">
            <v>B-</v>
          </cell>
          <cell r="H915">
            <v>43541</v>
          </cell>
          <cell r="I915">
            <v>324</v>
          </cell>
          <cell r="J915" t="str">
            <v>lv</v>
          </cell>
          <cell r="K915">
            <v>23.5</v>
          </cell>
          <cell r="L915">
            <v>0</v>
          </cell>
          <cell r="M915">
            <v>2.2000000000000002</v>
          </cell>
          <cell r="N915">
            <v>0.5</v>
          </cell>
          <cell r="O915">
            <v>3.9</v>
          </cell>
          <cell r="P915">
            <v>38.9</v>
          </cell>
          <cell r="Q915">
            <v>0</v>
          </cell>
          <cell r="R915">
            <v>14.4</v>
          </cell>
          <cell r="S915">
            <v>0.8</v>
          </cell>
          <cell r="AK915">
            <v>1.0613638641977461</v>
          </cell>
        </row>
        <row r="916">
          <cell r="C916" t="str">
            <v>Public Policy Polling</v>
          </cell>
          <cell r="E916" t="str">
            <v>Iowa</v>
          </cell>
          <cell r="F916" t="str">
            <v>B</v>
          </cell>
          <cell r="H916">
            <v>43539</v>
          </cell>
          <cell r="I916">
            <v>678</v>
          </cell>
          <cell r="J916" t="str">
            <v>lv</v>
          </cell>
          <cell r="K916">
            <v>29</v>
          </cell>
          <cell r="L916">
            <v>0</v>
          </cell>
          <cell r="M916">
            <v>4</v>
          </cell>
          <cell r="N916">
            <v>0</v>
          </cell>
          <cell r="O916">
            <v>6</v>
          </cell>
          <cell r="P916">
            <v>15</v>
          </cell>
          <cell r="Q916">
            <v>0</v>
          </cell>
          <cell r="R916">
            <v>8</v>
          </cell>
          <cell r="S916">
            <v>0</v>
          </cell>
          <cell r="AK916">
            <v>0.20089955090745396</v>
          </cell>
        </row>
        <row r="917">
          <cell r="C917" t="str">
            <v>Change Research</v>
          </cell>
          <cell r="E917" t="str">
            <v>US</v>
          </cell>
          <cell r="F917" t="str">
            <v>C</v>
          </cell>
          <cell r="H917">
            <v>43534</v>
          </cell>
          <cell r="I917">
            <v>1919</v>
          </cell>
          <cell r="J917" t="str">
            <v>lv</v>
          </cell>
          <cell r="K917">
            <v>36</v>
          </cell>
          <cell r="L917">
            <v>0</v>
          </cell>
          <cell r="M917">
            <v>3</v>
          </cell>
          <cell r="N917">
            <v>2</v>
          </cell>
          <cell r="O917">
            <v>2</v>
          </cell>
          <cell r="P917">
            <v>24</v>
          </cell>
          <cell r="Q917">
            <v>0</v>
          </cell>
          <cell r="R917">
            <v>9</v>
          </cell>
          <cell r="S917">
            <v>1</v>
          </cell>
          <cell r="AK917">
            <v>7.7554377452383045E-4</v>
          </cell>
        </row>
        <row r="918">
          <cell r="C918" t="str">
            <v>Change Research</v>
          </cell>
          <cell r="E918" t="str">
            <v>US</v>
          </cell>
          <cell r="F918" t="str">
            <v>C</v>
          </cell>
          <cell r="H918">
            <v>43534</v>
          </cell>
          <cell r="I918">
            <v>1919</v>
          </cell>
          <cell r="J918" t="str">
            <v>lv</v>
          </cell>
          <cell r="K918">
            <v>0</v>
          </cell>
          <cell r="L918">
            <v>0</v>
          </cell>
          <cell r="M918">
            <v>5</v>
          </cell>
          <cell r="N918">
            <v>1</v>
          </cell>
          <cell r="O918">
            <v>3</v>
          </cell>
          <cell r="P918">
            <v>36</v>
          </cell>
          <cell r="Q918">
            <v>0</v>
          </cell>
          <cell r="R918">
            <v>13</v>
          </cell>
          <cell r="S918">
            <v>2</v>
          </cell>
          <cell r="AK918">
            <v>0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43534</v>
          </cell>
          <cell r="I919">
            <v>740</v>
          </cell>
          <cell r="J919" t="str">
            <v>rv</v>
          </cell>
          <cell r="K919">
            <v>27</v>
          </cell>
          <cell r="L919">
            <v>0</v>
          </cell>
          <cell r="M919">
            <v>4</v>
          </cell>
          <cell r="N919">
            <v>0</v>
          </cell>
          <cell r="O919">
            <v>2</v>
          </cell>
          <cell r="P919">
            <v>19</v>
          </cell>
          <cell r="Q919">
            <v>0</v>
          </cell>
          <cell r="R919">
            <v>4</v>
          </cell>
          <cell r="S919">
            <v>1</v>
          </cell>
          <cell r="AK919">
            <v>1.567375209266903E-7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43534</v>
          </cell>
          <cell r="I920">
            <v>15226</v>
          </cell>
          <cell r="J920" t="str">
            <v>lv</v>
          </cell>
          <cell r="K920">
            <v>31</v>
          </cell>
          <cell r="L920">
            <v>0</v>
          </cell>
          <cell r="M920">
            <v>4</v>
          </cell>
          <cell r="N920">
            <v>1</v>
          </cell>
          <cell r="O920">
            <v>3</v>
          </cell>
          <cell r="P920">
            <v>27</v>
          </cell>
          <cell r="Q920">
            <v>0</v>
          </cell>
          <cell r="R920">
            <v>7</v>
          </cell>
          <cell r="S920">
            <v>0</v>
          </cell>
          <cell r="AK920">
            <v>1.8974591062812787E-5</v>
          </cell>
        </row>
        <row r="921">
          <cell r="C921" t="str">
            <v>Emerson College</v>
          </cell>
          <cell r="E921" t="str">
            <v>Michigan</v>
          </cell>
          <cell r="F921" t="str">
            <v>B-</v>
          </cell>
          <cell r="H921">
            <v>43534</v>
          </cell>
          <cell r="I921">
            <v>317</v>
          </cell>
          <cell r="J921" t="str">
            <v>lv</v>
          </cell>
          <cell r="K921">
            <v>39.6</v>
          </cell>
          <cell r="L921">
            <v>0</v>
          </cell>
          <cell r="M921">
            <v>2.9</v>
          </cell>
          <cell r="N921">
            <v>0</v>
          </cell>
          <cell r="O921">
            <v>4.8</v>
          </cell>
          <cell r="P921">
            <v>23.3</v>
          </cell>
          <cell r="Q921">
            <v>0</v>
          </cell>
          <cell r="R921">
            <v>11.3</v>
          </cell>
          <cell r="S921">
            <v>0</v>
          </cell>
          <cell r="AK921">
            <v>0.12189511638983233</v>
          </cell>
        </row>
        <row r="922">
          <cell r="C922" t="str">
            <v>Selzer &amp; Co.</v>
          </cell>
          <cell r="E922" t="str">
            <v>Iowa</v>
          </cell>
          <cell r="F922" t="str">
            <v>A+</v>
          </cell>
          <cell r="H922">
            <v>43530</v>
          </cell>
          <cell r="I922">
            <v>401</v>
          </cell>
          <cell r="J922" t="str">
            <v>lv</v>
          </cell>
          <cell r="K922">
            <v>27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25</v>
          </cell>
          <cell r="Q922">
            <v>0</v>
          </cell>
          <cell r="R922">
            <v>9</v>
          </cell>
          <cell r="S922">
            <v>0</v>
          </cell>
          <cell r="AK922">
            <v>2.5632155005318215E-2</v>
          </cell>
        </row>
        <row r="923">
          <cell r="C923" t="str">
            <v>Bendixen &amp; Amandi International</v>
          </cell>
          <cell r="E923" t="str">
            <v>Florida</v>
          </cell>
          <cell r="F923" t="str">
            <v>B/C</v>
          </cell>
          <cell r="H923">
            <v>43528</v>
          </cell>
          <cell r="I923">
            <v>300</v>
          </cell>
          <cell r="J923" t="str">
            <v>lv</v>
          </cell>
          <cell r="K923">
            <v>11</v>
          </cell>
          <cell r="L923">
            <v>0</v>
          </cell>
          <cell r="M923">
            <v>1</v>
          </cell>
          <cell r="N923">
            <v>0</v>
          </cell>
          <cell r="O923">
            <v>0</v>
          </cell>
          <cell r="P923">
            <v>5</v>
          </cell>
          <cell r="Q923">
            <v>0</v>
          </cell>
          <cell r="R923">
            <v>1</v>
          </cell>
          <cell r="S923">
            <v>0</v>
          </cell>
          <cell r="AK923">
            <v>0</v>
          </cell>
        </row>
        <row r="924">
          <cell r="C924" t="str">
            <v>Monmouth University</v>
          </cell>
          <cell r="E924" t="str">
            <v>US</v>
          </cell>
          <cell r="F924" t="str">
            <v>A+</v>
          </cell>
          <cell r="H924">
            <v>43528</v>
          </cell>
          <cell r="I924">
            <v>310</v>
          </cell>
          <cell r="J924" t="str">
            <v>rv</v>
          </cell>
          <cell r="K924">
            <v>0</v>
          </cell>
          <cell r="L924">
            <v>2</v>
          </cell>
          <cell r="M924">
            <v>6</v>
          </cell>
          <cell r="N924">
            <v>0</v>
          </cell>
          <cell r="O924">
            <v>3</v>
          </cell>
          <cell r="P924">
            <v>32</v>
          </cell>
          <cell r="Q924">
            <v>0</v>
          </cell>
          <cell r="R924">
            <v>10</v>
          </cell>
          <cell r="S924">
            <v>1</v>
          </cell>
          <cell r="AK924">
            <v>0</v>
          </cell>
        </row>
        <row r="925">
          <cell r="C925" t="str">
            <v>Monmouth University</v>
          </cell>
          <cell r="E925" t="str">
            <v>US</v>
          </cell>
          <cell r="F925" t="str">
            <v>A+</v>
          </cell>
          <cell r="H925">
            <v>43528</v>
          </cell>
          <cell r="I925">
            <v>310</v>
          </cell>
          <cell r="J925" t="str">
            <v>rv</v>
          </cell>
          <cell r="K925">
            <v>28</v>
          </cell>
          <cell r="L925">
            <v>2</v>
          </cell>
          <cell r="M925">
            <v>5</v>
          </cell>
          <cell r="N925">
            <v>0</v>
          </cell>
          <cell r="O925">
            <v>3</v>
          </cell>
          <cell r="P925">
            <v>25</v>
          </cell>
          <cell r="Q925">
            <v>0</v>
          </cell>
          <cell r="R925">
            <v>8</v>
          </cell>
          <cell r="S925">
            <v>1</v>
          </cell>
          <cell r="AK925">
            <v>2.4866350360131045E-3</v>
          </cell>
        </row>
        <row r="926">
          <cell r="C926" t="str">
            <v>Bendixen &amp; Amandi International</v>
          </cell>
          <cell r="E926" t="str">
            <v>Florida</v>
          </cell>
          <cell r="F926" t="str">
            <v>B/C</v>
          </cell>
          <cell r="H926">
            <v>43528</v>
          </cell>
          <cell r="I926">
            <v>300</v>
          </cell>
          <cell r="J926" t="str">
            <v>lv</v>
          </cell>
          <cell r="K926">
            <v>26</v>
          </cell>
          <cell r="L926">
            <v>1</v>
          </cell>
          <cell r="M926">
            <v>1</v>
          </cell>
          <cell r="N926">
            <v>0</v>
          </cell>
          <cell r="O926">
            <v>1</v>
          </cell>
          <cell r="P926">
            <v>11</v>
          </cell>
          <cell r="Q926">
            <v>0</v>
          </cell>
          <cell r="R926">
            <v>4</v>
          </cell>
          <cell r="S926">
            <v>0</v>
          </cell>
          <cell r="AK926">
            <v>0.9445861363287722</v>
          </cell>
        </row>
        <row r="927">
          <cell r="C927" t="str">
            <v>GBAO</v>
          </cell>
          <cell r="E927" t="str">
            <v>US</v>
          </cell>
          <cell r="F927" t="str">
            <v>B/C</v>
          </cell>
          <cell r="H927">
            <v>43527</v>
          </cell>
          <cell r="I927">
            <v>817</v>
          </cell>
          <cell r="J927" t="str">
            <v>lv</v>
          </cell>
          <cell r="K927">
            <v>28</v>
          </cell>
          <cell r="L927">
            <v>0</v>
          </cell>
          <cell r="M927">
            <v>3</v>
          </cell>
          <cell r="N927">
            <v>0</v>
          </cell>
          <cell r="O927">
            <v>2</v>
          </cell>
          <cell r="P927">
            <v>20</v>
          </cell>
          <cell r="Q927">
            <v>0</v>
          </cell>
          <cell r="R927">
            <v>5</v>
          </cell>
          <cell r="S927">
            <v>0</v>
          </cell>
          <cell r="AK927">
            <v>0.1591868901983188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43527</v>
          </cell>
          <cell r="I928">
            <v>12560</v>
          </cell>
          <cell r="J928" t="str">
            <v>lv</v>
          </cell>
          <cell r="K928">
            <v>31</v>
          </cell>
          <cell r="L928">
            <v>2</v>
          </cell>
          <cell r="M928">
            <v>4</v>
          </cell>
          <cell r="N928">
            <v>1</v>
          </cell>
          <cell r="O928">
            <v>3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1.7288715245920682E-5</v>
          </cell>
        </row>
        <row r="929">
          <cell r="C929" t="str">
            <v>Emerson College</v>
          </cell>
          <cell r="E929" t="str">
            <v>South Carolina</v>
          </cell>
          <cell r="F929" t="str">
            <v>B-</v>
          </cell>
          <cell r="H929">
            <v>43526</v>
          </cell>
          <cell r="I929">
            <v>291</v>
          </cell>
          <cell r="J929" t="str">
            <v>lv</v>
          </cell>
          <cell r="K929">
            <v>37</v>
          </cell>
          <cell r="L929">
            <v>1.9</v>
          </cell>
          <cell r="M929">
            <v>5.9</v>
          </cell>
          <cell r="N929">
            <v>0.4</v>
          </cell>
          <cell r="O929">
            <v>0.9</v>
          </cell>
          <cell r="P929">
            <v>21.1</v>
          </cell>
          <cell r="Q929">
            <v>0</v>
          </cell>
          <cell r="R929">
            <v>5.2</v>
          </cell>
          <cell r="S929">
            <v>0</v>
          </cell>
          <cell r="AK929">
            <v>0.97190585324701395</v>
          </cell>
        </row>
        <row r="930">
          <cell r="C930" t="str">
            <v>University of New Hampshire</v>
          </cell>
          <cell r="E930" t="str">
            <v>New Hampshire</v>
          </cell>
          <cell r="F930" t="str">
            <v>B</v>
          </cell>
          <cell r="H930">
            <v>43522</v>
          </cell>
          <cell r="I930">
            <v>240</v>
          </cell>
          <cell r="J930" t="str">
            <v>lv</v>
          </cell>
          <cell r="K930">
            <v>8</v>
          </cell>
          <cell r="L930">
            <v>0</v>
          </cell>
          <cell r="M930">
            <v>2</v>
          </cell>
          <cell r="N930">
            <v>1</v>
          </cell>
          <cell r="O930">
            <v>3</v>
          </cell>
          <cell r="P930">
            <v>28</v>
          </cell>
          <cell r="Q930">
            <v>0</v>
          </cell>
          <cell r="R930">
            <v>2</v>
          </cell>
          <cell r="S930">
            <v>1</v>
          </cell>
          <cell r="AK930">
            <v>5.1295954771956318E-3</v>
          </cell>
        </row>
        <row r="931">
          <cell r="C931" t="str">
            <v>University of New Hampshire</v>
          </cell>
          <cell r="E931" t="str">
            <v>New Hampshire</v>
          </cell>
          <cell r="F931" t="str">
            <v>B</v>
          </cell>
          <cell r="H931">
            <v>43522</v>
          </cell>
          <cell r="I931">
            <v>240</v>
          </cell>
          <cell r="J931" t="str">
            <v>lv</v>
          </cell>
          <cell r="K931">
            <v>22</v>
          </cell>
          <cell r="L931">
            <v>1</v>
          </cell>
          <cell r="M931">
            <v>3</v>
          </cell>
          <cell r="N931">
            <v>1</v>
          </cell>
          <cell r="O931">
            <v>4</v>
          </cell>
          <cell r="P931">
            <v>26</v>
          </cell>
          <cell r="Q931">
            <v>0</v>
          </cell>
          <cell r="R931">
            <v>7</v>
          </cell>
          <cell r="S931">
            <v>0</v>
          </cell>
          <cell r="AK931">
            <v>0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43520</v>
          </cell>
          <cell r="I932">
            <v>15642</v>
          </cell>
          <cell r="J932" t="str">
            <v>lv</v>
          </cell>
          <cell r="K932">
            <v>29</v>
          </cell>
          <cell r="L932">
            <v>2</v>
          </cell>
          <cell r="M932">
            <v>4</v>
          </cell>
          <cell r="N932">
            <v>1</v>
          </cell>
          <cell r="O932">
            <v>3</v>
          </cell>
          <cell r="P932">
            <v>27</v>
          </cell>
          <cell r="Q932">
            <v>0</v>
          </cell>
          <cell r="R932">
            <v>7</v>
          </cell>
          <cell r="S932">
            <v>0</v>
          </cell>
          <cell r="AK932">
            <v>1.7689594352255041E-5</v>
          </cell>
        </row>
        <row r="933">
          <cell r="C933" t="str">
            <v>D-CYFOR</v>
          </cell>
          <cell r="E933" t="str">
            <v>US</v>
          </cell>
          <cell r="F933">
            <v>0</v>
          </cell>
          <cell r="H933">
            <v>43519</v>
          </cell>
          <cell r="I933">
            <v>453</v>
          </cell>
          <cell r="J933" t="str">
            <v>rv</v>
          </cell>
          <cell r="K933">
            <v>39</v>
          </cell>
          <cell r="L933">
            <v>2</v>
          </cell>
          <cell r="M933">
            <v>4</v>
          </cell>
          <cell r="N933">
            <v>0</v>
          </cell>
          <cell r="O933">
            <v>2</v>
          </cell>
          <cell r="P933">
            <v>14</v>
          </cell>
          <cell r="Q933">
            <v>0</v>
          </cell>
          <cell r="R933">
            <v>5</v>
          </cell>
          <cell r="S933">
            <v>0</v>
          </cell>
          <cell r="AK933">
            <v>0.6960638570012484</v>
          </cell>
        </row>
        <row r="934">
          <cell r="C934" t="str">
            <v>Emerson College</v>
          </cell>
          <cell r="E934" t="str">
            <v>New Hampshire</v>
          </cell>
          <cell r="F934" t="str">
            <v>B-</v>
          </cell>
          <cell r="H934">
            <v>43518</v>
          </cell>
          <cell r="I934">
            <v>405</v>
          </cell>
          <cell r="J934" t="str">
            <v>lv</v>
          </cell>
          <cell r="K934">
            <v>25</v>
          </cell>
          <cell r="L934">
            <v>1.9</v>
          </cell>
          <cell r="M934">
            <v>4.9000000000000004</v>
          </cell>
          <cell r="N934">
            <v>0.7</v>
          </cell>
          <cell r="O934">
            <v>7.6</v>
          </cell>
          <cell r="P934">
            <v>26.8</v>
          </cell>
          <cell r="Q934">
            <v>0</v>
          </cell>
          <cell r="R934">
            <v>8.6999999999999993</v>
          </cell>
          <cell r="S934">
            <v>0</v>
          </cell>
          <cell r="AK934">
            <v>1.5042429603359091E-3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43516</v>
          </cell>
          <cell r="I935">
            <v>337</v>
          </cell>
          <cell r="J935" t="str">
            <v>rv</v>
          </cell>
          <cell r="K935">
            <v>37</v>
          </cell>
          <cell r="L935">
            <v>3</v>
          </cell>
          <cell r="M935">
            <v>2</v>
          </cell>
          <cell r="N935">
            <v>0</v>
          </cell>
          <cell r="O935">
            <v>0</v>
          </cell>
          <cell r="P935">
            <v>22</v>
          </cell>
          <cell r="Q935">
            <v>0</v>
          </cell>
          <cell r="R935">
            <v>4</v>
          </cell>
          <cell r="S935">
            <v>0</v>
          </cell>
          <cell r="AK935">
            <v>9.6581072453300673E-8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43516</v>
          </cell>
          <cell r="I936">
            <v>346</v>
          </cell>
          <cell r="J936" t="str">
            <v>rv</v>
          </cell>
          <cell r="K936">
            <v>30</v>
          </cell>
          <cell r="L936">
            <v>2</v>
          </cell>
          <cell r="M936">
            <v>5</v>
          </cell>
          <cell r="N936">
            <v>0</v>
          </cell>
          <cell r="O936">
            <v>0</v>
          </cell>
          <cell r="P936">
            <v>19</v>
          </cell>
          <cell r="Q936">
            <v>0</v>
          </cell>
          <cell r="R936">
            <v>4</v>
          </cell>
          <cell r="S936">
            <v>0</v>
          </cell>
          <cell r="AK936">
            <v>0</v>
          </cell>
        </row>
        <row r="937">
          <cell r="C937" t="str">
            <v>Change Research</v>
          </cell>
          <cell r="E937" t="str">
            <v>South Carolina</v>
          </cell>
          <cell r="F937" t="str">
            <v>C</v>
          </cell>
          <cell r="H937">
            <v>43514</v>
          </cell>
          <cell r="I937">
            <v>600</v>
          </cell>
          <cell r="J937" t="str">
            <v>lv</v>
          </cell>
          <cell r="K937">
            <v>0</v>
          </cell>
          <cell r="L937">
            <v>0</v>
          </cell>
          <cell r="M937">
            <v>28</v>
          </cell>
          <cell r="N937">
            <v>1</v>
          </cell>
          <cell r="O937">
            <v>5</v>
          </cell>
          <cell r="P937">
            <v>0</v>
          </cell>
          <cell r="Q937">
            <v>0</v>
          </cell>
          <cell r="R937">
            <v>20</v>
          </cell>
          <cell r="S937">
            <v>1</v>
          </cell>
          <cell r="AK937">
            <v>0</v>
          </cell>
        </row>
        <row r="938">
          <cell r="C938" t="str">
            <v>Change Research</v>
          </cell>
          <cell r="E938" t="str">
            <v>South Carolina</v>
          </cell>
          <cell r="F938" t="str">
            <v>C</v>
          </cell>
          <cell r="H938">
            <v>43514</v>
          </cell>
          <cell r="I938">
            <v>600</v>
          </cell>
          <cell r="J938" t="str">
            <v>lv</v>
          </cell>
          <cell r="K938">
            <v>36</v>
          </cell>
          <cell r="L938">
            <v>1</v>
          </cell>
          <cell r="M938">
            <v>10</v>
          </cell>
          <cell r="N938">
            <v>0</v>
          </cell>
          <cell r="O938">
            <v>1</v>
          </cell>
          <cell r="P938">
            <v>14</v>
          </cell>
          <cell r="Q938">
            <v>0</v>
          </cell>
          <cell r="R938">
            <v>9</v>
          </cell>
          <cell r="S938">
            <v>1</v>
          </cell>
          <cell r="AK938">
            <v>6.2633048214602994E-4</v>
          </cell>
        </row>
        <row r="939">
          <cell r="C939" t="str">
            <v>Harris Insights &amp; Analytics</v>
          </cell>
          <cell r="E939" t="str">
            <v>US</v>
          </cell>
          <cell r="F939" t="str">
            <v>C+</v>
          </cell>
          <cell r="H939">
            <v>43514</v>
          </cell>
          <cell r="I939">
            <v>370</v>
          </cell>
          <cell r="J939" t="str">
            <v>rv</v>
          </cell>
          <cell r="K939">
            <v>25</v>
          </cell>
          <cell r="L939">
            <v>5</v>
          </cell>
          <cell r="M939">
            <v>4</v>
          </cell>
          <cell r="N939">
            <v>0</v>
          </cell>
          <cell r="O939">
            <v>2</v>
          </cell>
          <cell r="P939">
            <v>11</v>
          </cell>
          <cell r="Q939">
            <v>0</v>
          </cell>
          <cell r="R939">
            <v>5</v>
          </cell>
          <cell r="S939">
            <v>0</v>
          </cell>
          <cell r="AK939">
            <v>1.022718542803556E-7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43513</v>
          </cell>
          <cell r="I940">
            <v>15383</v>
          </cell>
          <cell r="J940" t="str">
            <v>lv</v>
          </cell>
          <cell r="K940">
            <v>30</v>
          </cell>
          <cell r="L940">
            <v>2</v>
          </cell>
          <cell r="M940">
            <v>5</v>
          </cell>
          <cell r="N940">
            <v>0</v>
          </cell>
          <cell r="O940">
            <v>4</v>
          </cell>
          <cell r="P940">
            <v>21</v>
          </cell>
          <cell r="Q940">
            <v>0</v>
          </cell>
          <cell r="R940">
            <v>8</v>
          </cell>
          <cell r="S940">
            <v>0</v>
          </cell>
          <cell r="AK940">
            <v>1.6447965859807339E-5</v>
          </cell>
        </row>
        <row r="941">
          <cell r="C941" t="str">
            <v>Emerson College</v>
          </cell>
          <cell r="E941" t="str">
            <v>US</v>
          </cell>
          <cell r="F941" t="str">
            <v>B-</v>
          </cell>
          <cell r="H941">
            <v>43512</v>
          </cell>
          <cell r="I941">
            <v>431</v>
          </cell>
          <cell r="J941" t="str">
            <v>lv</v>
          </cell>
          <cell r="K941">
            <v>27.4</v>
          </cell>
          <cell r="L941">
            <v>2.2000000000000002</v>
          </cell>
          <cell r="M941">
            <v>8.5</v>
          </cell>
          <cell r="N941">
            <v>0</v>
          </cell>
          <cell r="O941">
            <v>4.5999999999999996</v>
          </cell>
          <cell r="P941">
            <v>17.2</v>
          </cell>
          <cell r="Q941">
            <v>0</v>
          </cell>
          <cell r="R941">
            <v>9.1999999999999993</v>
          </cell>
          <cell r="S941">
            <v>0</v>
          </cell>
          <cell r="AK941">
            <v>5.0373480672889011E-4</v>
          </cell>
        </row>
        <row r="942">
          <cell r="C942" t="str">
            <v>YouGov</v>
          </cell>
          <cell r="E942" t="str">
            <v>New Hampshire</v>
          </cell>
          <cell r="F942" t="str">
            <v>B-</v>
          </cell>
          <cell r="H942">
            <v>43511</v>
          </cell>
          <cell r="I942">
            <v>337</v>
          </cell>
          <cell r="J942" t="str">
            <v>lv</v>
          </cell>
          <cell r="K942">
            <v>28</v>
          </cell>
          <cell r="L942">
            <v>2</v>
          </cell>
          <cell r="M942">
            <v>3</v>
          </cell>
          <cell r="N942">
            <v>0</v>
          </cell>
          <cell r="O942">
            <v>1</v>
          </cell>
          <cell r="P942">
            <v>20</v>
          </cell>
          <cell r="Q942">
            <v>0</v>
          </cell>
          <cell r="R942">
            <v>9</v>
          </cell>
          <cell r="S942">
            <v>0</v>
          </cell>
          <cell r="AK942">
            <v>1.824274438165015E-3</v>
          </cell>
        </row>
        <row r="943">
          <cell r="C943" t="str">
            <v>Change Research</v>
          </cell>
          <cell r="E943" t="str">
            <v>California</v>
          </cell>
          <cell r="F943" t="str">
            <v>C</v>
          </cell>
          <cell r="H943">
            <v>43507</v>
          </cell>
          <cell r="I943">
            <v>948</v>
          </cell>
          <cell r="J943" t="str">
            <v>lv</v>
          </cell>
          <cell r="K943">
            <v>0</v>
          </cell>
          <cell r="L943">
            <v>0</v>
          </cell>
          <cell r="M943">
            <v>7</v>
          </cell>
          <cell r="N943">
            <v>2</v>
          </cell>
          <cell r="O943">
            <v>0</v>
          </cell>
          <cell r="P943">
            <v>0</v>
          </cell>
          <cell r="Q943">
            <v>0</v>
          </cell>
          <cell r="R943">
            <v>23</v>
          </cell>
          <cell r="S943">
            <v>1</v>
          </cell>
          <cell r="AK943">
            <v>0</v>
          </cell>
        </row>
        <row r="944">
          <cell r="C944" t="str">
            <v>Change Research</v>
          </cell>
          <cell r="E944" t="str">
            <v>California</v>
          </cell>
          <cell r="F944" t="str">
            <v>C</v>
          </cell>
          <cell r="H944">
            <v>43507</v>
          </cell>
          <cell r="I944">
            <v>948</v>
          </cell>
          <cell r="J944" t="str">
            <v>lv</v>
          </cell>
          <cell r="K944">
            <v>26</v>
          </cell>
          <cell r="L944">
            <v>0</v>
          </cell>
          <cell r="M944">
            <v>3</v>
          </cell>
          <cell r="N944">
            <v>1</v>
          </cell>
          <cell r="O944">
            <v>1</v>
          </cell>
          <cell r="P944">
            <v>20</v>
          </cell>
          <cell r="Q944">
            <v>0</v>
          </cell>
          <cell r="R944">
            <v>7</v>
          </cell>
          <cell r="S944">
            <v>0</v>
          </cell>
          <cell r="AK944">
            <v>1.3950680929373997E-3</v>
          </cell>
        </row>
        <row r="945">
          <cell r="C945" t="str">
            <v>Bold Blue Campaigns</v>
          </cell>
          <cell r="E945" t="str">
            <v>US</v>
          </cell>
          <cell r="F945">
            <v>0</v>
          </cell>
          <cell r="H945">
            <v>43507</v>
          </cell>
          <cell r="I945">
            <v>500</v>
          </cell>
          <cell r="J945" t="str">
            <v>lv</v>
          </cell>
          <cell r="K945">
            <v>12</v>
          </cell>
          <cell r="L945">
            <v>0</v>
          </cell>
          <cell r="M945">
            <v>0</v>
          </cell>
          <cell r="N945">
            <v>0</v>
          </cell>
          <cell r="O945">
            <v>1</v>
          </cell>
          <cell r="P945">
            <v>9</v>
          </cell>
          <cell r="Q945">
            <v>0</v>
          </cell>
          <cell r="R945">
            <v>3</v>
          </cell>
          <cell r="S945">
            <v>0</v>
          </cell>
          <cell r="AK945">
            <v>0.7270053872821548</v>
          </cell>
        </row>
        <row r="946">
          <cell r="C946" t="str">
            <v>McLaughlin &amp; Associates</v>
          </cell>
          <cell r="E946" t="str">
            <v>US</v>
          </cell>
          <cell r="F946" t="str">
            <v>C/D</v>
          </cell>
          <cell r="H946">
            <v>43506</v>
          </cell>
          <cell r="I946">
            <v>450</v>
          </cell>
          <cell r="J946" t="str">
            <v>lv</v>
          </cell>
          <cell r="K946">
            <v>25</v>
          </cell>
          <cell r="L946">
            <v>2</v>
          </cell>
          <cell r="M946">
            <v>3</v>
          </cell>
          <cell r="N946">
            <v>0.1</v>
          </cell>
          <cell r="O946">
            <v>1</v>
          </cell>
          <cell r="P946">
            <v>16</v>
          </cell>
          <cell r="Q946">
            <v>0</v>
          </cell>
          <cell r="R946">
            <v>5</v>
          </cell>
          <cell r="S946">
            <v>0.1</v>
          </cell>
          <cell r="AK946">
            <v>5.7004033022635349E-4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43506</v>
          </cell>
          <cell r="I947">
            <v>11627</v>
          </cell>
          <cell r="J947" t="str">
            <v>lv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3</v>
          </cell>
          <cell r="P947">
            <v>22</v>
          </cell>
          <cell r="Q947">
            <v>0</v>
          </cell>
          <cell r="R947">
            <v>8</v>
          </cell>
          <cell r="S947">
            <v>0</v>
          </cell>
          <cell r="AK947">
            <v>1.3743564289117127E-5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43499</v>
          </cell>
          <cell r="I948">
            <v>14494</v>
          </cell>
          <cell r="J948" t="str">
            <v>lv</v>
          </cell>
          <cell r="K948">
            <v>30</v>
          </cell>
          <cell r="L948">
            <v>2</v>
          </cell>
          <cell r="M948">
            <v>4</v>
          </cell>
          <cell r="N948">
            <v>0</v>
          </cell>
          <cell r="O948">
            <v>2</v>
          </cell>
          <cell r="P948">
            <v>21</v>
          </cell>
          <cell r="Q948">
            <v>0</v>
          </cell>
          <cell r="R948">
            <v>9</v>
          </cell>
          <cell r="S948">
            <v>0</v>
          </cell>
          <cell r="AK948">
            <v>1.3491176278982669E-5</v>
          </cell>
        </row>
        <row r="949">
          <cell r="C949" t="str">
            <v>Optimus</v>
          </cell>
          <cell r="E949" t="str">
            <v>South Carolina</v>
          </cell>
          <cell r="F949" t="str">
            <v>C/D</v>
          </cell>
          <cell r="H949">
            <v>43498</v>
          </cell>
          <cell r="I949">
            <v>557</v>
          </cell>
          <cell r="J949" t="str">
            <v>lv</v>
          </cell>
          <cell r="K949">
            <v>36.369999999999997</v>
          </cell>
          <cell r="L949">
            <v>0</v>
          </cell>
          <cell r="M949">
            <v>4.5599999999999996</v>
          </cell>
          <cell r="N949">
            <v>0</v>
          </cell>
          <cell r="O949">
            <v>1.25</v>
          </cell>
          <cell r="P949">
            <v>8.2200000000000006</v>
          </cell>
          <cell r="Q949">
            <v>0</v>
          </cell>
          <cell r="R949">
            <v>4.16</v>
          </cell>
          <cell r="S949">
            <v>0</v>
          </cell>
          <cell r="AK949">
            <v>7.9436639116749041E-3</v>
          </cell>
        </row>
        <row r="950">
          <cell r="C950" t="str">
            <v>Optimus</v>
          </cell>
          <cell r="E950" t="str">
            <v>New Hampshire</v>
          </cell>
          <cell r="F950" t="str">
            <v>C/D</v>
          </cell>
          <cell r="H950">
            <v>43498</v>
          </cell>
          <cell r="I950">
            <v>518</v>
          </cell>
          <cell r="J950" t="str">
            <v>lv</v>
          </cell>
          <cell r="K950">
            <v>21.94</v>
          </cell>
          <cell r="L950">
            <v>0</v>
          </cell>
          <cell r="M950">
            <v>3.8</v>
          </cell>
          <cell r="N950">
            <v>0</v>
          </cell>
          <cell r="O950">
            <v>2.09</v>
          </cell>
          <cell r="P950">
            <v>12.85</v>
          </cell>
          <cell r="Q950">
            <v>0</v>
          </cell>
          <cell r="R950">
            <v>8.67</v>
          </cell>
          <cell r="S950">
            <v>0</v>
          </cell>
          <cell r="AK950">
            <v>7.7669027161475605E-3</v>
          </cell>
        </row>
        <row r="951">
          <cell r="C951" t="str">
            <v>Optimus</v>
          </cell>
          <cell r="E951" t="str">
            <v>Iowa</v>
          </cell>
          <cell r="F951" t="str">
            <v>C/D</v>
          </cell>
          <cell r="H951">
            <v>43498</v>
          </cell>
          <cell r="I951">
            <v>558</v>
          </cell>
          <cell r="J951" t="str">
            <v>lv</v>
          </cell>
          <cell r="K951">
            <v>25.39</v>
          </cell>
          <cell r="L951">
            <v>0</v>
          </cell>
          <cell r="M951">
            <v>3.53</v>
          </cell>
          <cell r="N951">
            <v>0</v>
          </cell>
          <cell r="O951">
            <v>4.57</v>
          </cell>
          <cell r="P951">
            <v>10.38</v>
          </cell>
          <cell r="Q951">
            <v>0</v>
          </cell>
          <cell r="R951">
            <v>10.5</v>
          </cell>
          <cell r="S951">
            <v>0</v>
          </cell>
          <cell r="AK951">
            <v>7.9480781874502089E-3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43498</v>
          </cell>
          <cell r="I952">
            <v>737</v>
          </cell>
          <cell r="J952" t="str">
            <v>rv</v>
          </cell>
          <cell r="K952">
            <v>29</v>
          </cell>
          <cell r="L952">
            <v>2</v>
          </cell>
          <cell r="M952">
            <v>5</v>
          </cell>
          <cell r="N952">
            <v>0</v>
          </cell>
          <cell r="O952">
            <v>2</v>
          </cell>
          <cell r="P952">
            <v>16</v>
          </cell>
          <cell r="Q952">
            <v>0</v>
          </cell>
          <cell r="R952">
            <v>6</v>
          </cell>
          <cell r="S952">
            <v>0</v>
          </cell>
          <cell r="AK952">
            <v>3.7972958450748694E-6</v>
          </cell>
        </row>
        <row r="953">
          <cell r="C953" t="str">
            <v>Emerson College</v>
          </cell>
          <cell r="E953" t="str">
            <v>Iowa</v>
          </cell>
          <cell r="F953" t="str">
            <v>B-</v>
          </cell>
          <cell r="H953">
            <v>43498</v>
          </cell>
          <cell r="I953">
            <v>260</v>
          </cell>
          <cell r="J953" t="str">
            <v>lv</v>
          </cell>
          <cell r="K953">
            <v>29.2</v>
          </cell>
          <cell r="L953">
            <v>0</v>
          </cell>
          <cell r="M953">
            <v>3.6</v>
          </cell>
          <cell r="N953">
            <v>0</v>
          </cell>
          <cell r="O953">
            <v>3</v>
          </cell>
          <cell r="P953">
            <v>14.8</v>
          </cell>
          <cell r="Q953">
            <v>0</v>
          </cell>
          <cell r="R953">
            <v>10.6</v>
          </cell>
          <cell r="S953">
            <v>0</v>
          </cell>
          <cell r="AK953">
            <v>3.9761852783809244E-3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43492</v>
          </cell>
          <cell r="I954">
            <v>14381</v>
          </cell>
          <cell r="J954" t="str">
            <v>lv</v>
          </cell>
          <cell r="K954">
            <v>31</v>
          </cell>
          <cell r="L954">
            <v>3</v>
          </cell>
          <cell r="M954">
            <v>3</v>
          </cell>
          <cell r="N954">
            <v>0</v>
          </cell>
          <cell r="O954">
            <v>2</v>
          </cell>
          <cell r="P954">
            <v>21</v>
          </cell>
          <cell r="Q954">
            <v>0</v>
          </cell>
          <cell r="R954">
            <v>9</v>
          </cell>
          <cell r="S954">
            <v>0</v>
          </cell>
          <cell r="AK954">
            <v>1.1459848508270595E-5</v>
          </cell>
        </row>
        <row r="955">
          <cell r="C955" t="str">
            <v>Monmouth University</v>
          </cell>
          <cell r="E955" t="str">
            <v>US</v>
          </cell>
          <cell r="F955" t="str">
            <v>A+</v>
          </cell>
          <cell r="H955">
            <v>43492</v>
          </cell>
          <cell r="I955">
            <v>313</v>
          </cell>
          <cell r="J955" t="str">
            <v>rv</v>
          </cell>
          <cell r="K955">
            <v>29</v>
          </cell>
          <cell r="L955">
            <v>4</v>
          </cell>
          <cell r="M955">
            <v>4</v>
          </cell>
          <cell r="N955">
            <v>0</v>
          </cell>
          <cell r="O955">
            <v>2</v>
          </cell>
          <cell r="P955">
            <v>16</v>
          </cell>
          <cell r="Q955">
            <v>0</v>
          </cell>
          <cell r="R955">
            <v>8</v>
          </cell>
          <cell r="S955">
            <v>1</v>
          </cell>
          <cell r="AK955">
            <v>1.317888702191845E-3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43492</v>
          </cell>
          <cell r="I956">
            <v>685</v>
          </cell>
          <cell r="J956" t="str">
            <v>rv</v>
          </cell>
          <cell r="K956">
            <v>33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15</v>
          </cell>
          <cell r="Q956">
            <v>0</v>
          </cell>
          <cell r="R956">
            <v>6</v>
          </cell>
          <cell r="S956">
            <v>0</v>
          </cell>
          <cell r="AK956">
            <v>0</v>
          </cell>
        </row>
        <row r="957">
          <cell r="C957" t="str">
            <v>ABC News/Washington Post</v>
          </cell>
          <cell r="E957" t="str">
            <v>US</v>
          </cell>
          <cell r="F957" t="str">
            <v>A+</v>
          </cell>
          <cell r="H957">
            <v>43489</v>
          </cell>
          <cell r="I957">
            <v>447</v>
          </cell>
          <cell r="J957" t="str">
            <v>a</v>
          </cell>
          <cell r="K957">
            <v>9</v>
          </cell>
          <cell r="L957">
            <v>0</v>
          </cell>
          <cell r="M957">
            <v>1</v>
          </cell>
          <cell r="N957">
            <v>0</v>
          </cell>
          <cell r="O957">
            <v>1</v>
          </cell>
          <cell r="P957">
            <v>4</v>
          </cell>
          <cell r="Q957">
            <v>0</v>
          </cell>
          <cell r="R957">
            <v>2</v>
          </cell>
          <cell r="S957">
            <v>0</v>
          </cell>
          <cell r="AK957">
            <v>1.1427256932413838E-3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43487</v>
          </cell>
          <cell r="I958">
            <v>694</v>
          </cell>
          <cell r="J958" t="str">
            <v>rv</v>
          </cell>
          <cell r="K958">
            <v>26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16</v>
          </cell>
          <cell r="Q958">
            <v>0</v>
          </cell>
          <cell r="R958">
            <v>6</v>
          </cell>
          <cell r="S958">
            <v>0</v>
          </cell>
          <cell r="AK958">
            <v>2.8506871582752081E-6</v>
          </cell>
        </row>
        <row r="959">
          <cell r="C959" t="str">
            <v>Emerson College</v>
          </cell>
          <cell r="E959" t="str">
            <v>US</v>
          </cell>
          <cell r="F959" t="str">
            <v>B-</v>
          </cell>
          <cell r="H959">
            <v>43486</v>
          </cell>
          <cell r="I959">
            <v>355</v>
          </cell>
          <cell r="J959" t="str">
            <v>lv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42.9</v>
          </cell>
          <cell r="S959">
            <v>0</v>
          </cell>
          <cell r="AK959">
            <v>0</v>
          </cell>
        </row>
        <row r="960">
          <cell r="C960" t="str">
            <v>Emerson College</v>
          </cell>
          <cell r="E960" t="str">
            <v>US</v>
          </cell>
          <cell r="F960" t="str">
            <v>B-</v>
          </cell>
          <cell r="H960">
            <v>43486</v>
          </cell>
          <cell r="I960">
            <v>355</v>
          </cell>
          <cell r="J960" t="str">
            <v>lv</v>
          </cell>
          <cell r="K960">
            <v>45.4</v>
          </cell>
          <cell r="L960">
            <v>6.6</v>
          </cell>
          <cell r="M960">
            <v>7.7</v>
          </cell>
          <cell r="N960">
            <v>0</v>
          </cell>
          <cell r="O960">
            <v>1.4</v>
          </cell>
          <cell r="P960">
            <v>5.4</v>
          </cell>
          <cell r="Q960">
            <v>0</v>
          </cell>
          <cell r="R960">
            <v>2.9</v>
          </cell>
          <cell r="S960">
            <v>0</v>
          </cell>
          <cell r="AK960">
            <v>3.294421654504128E-4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43485</v>
          </cell>
          <cell r="I961">
            <v>14250</v>
          </cell>
          <cell r="J961" t="str">
            <v>lv</v>
          </cell>
          <cell r="K961">
            <v>30</v>
          </cell>
          <cell r="L961">
            <v>4</v>
          </cell>
          <cell r="M961">
            <v>3</v>
          </cell>
          <cell r="N961">
            <v>0</v>
          </cell>
          <cell r="O961">
            <v>2</v>
          </cell>
          <cell r="P961">
            <v>23</v>
          </cell>
          <cell r="Q961">
            <v>0</v>
          </cell>
          <cell r="R961">
            <v>11</v>
          </cell>
          <cell r="S961">
            <v>0</v>
          </cell>
          <cell r="AK961">
            <v>1.029868029958314E-5</v>
          </cell>
        </row>
        <row r="962">
          <cell r="C962" t="str">
            <v>Zogby Interactive/JZ Analytics</v>
          </cell>
          <cell r="E962" t="str">
            <v>US</v>
          </cell>
          <cell r="F962" t="str">
            <v>C</v>
          </cell>
          <cell r="H962">
            <v>43485</v>
          </cell>
          <cell r="I962">
            <v>410</v>
          </cell>
          <cell r="J962" t="str">
            <v>lv</v>
          </cell>
          <cell r="K962">
            <v>25</v>
          </cell>
          <cell r="L962">
            <v>5</v>
          </cell>
          <cell r="M962">
            <v>3</v>
          </cell>
          <cell r="N962">
            <v>0</v>
          </cell>
          <cell r="O962">
            <v>0</v>
          </cell>
          <cell r="P962">
            <v>12</v>
          </cell>
          <cell r="Q962">
            <v>0</v>
          </cell>
          <cell r="R962">
            <v>5</v>
          </cell>
          <cell r="S962">
            <v>0</v>
          </cell>
          <cell r="AK962">
            <v>0</v>
          </cell>
        </row>
        <row r="963">
          <cell r="C963" t="str">
            <v>Zogby Interactive/JZ Analytics</v>
          </cell>
          <cell r="E963" t="str">
            <v>US</v>
          </cell>
          <cell r="F963" t="str">
            <v>C</v>
          </cell>
          <cell r="H963">
            <v>43485</v>
          </cell>
          <cell r="I963">
            <v>410</v>
          </cell>
          <cell r="J963" t="str">
            <v>lv</v>
          </cell>
          <cell r="K963">
            <v>27</v>
          </cell>
          <cell r="L963">
            <v>8</v>
          </cell>
          <cell r="M963">
            <v>1</v>
          </cell>
          <cell r="N963">
            <v>0</v>
          </cell>
          <cell r="O963">
            <v>0</v>
          </cell>
          <cell r="P963">
            <v>18</v>
          </cell>
          <cell r="Q963">
            <v>0</v>
          </cell>
          <cell r="R963">
            <v>9</v>
          </cell>
          <cell r="S963">
            <v>0</v>
          </cell>
          <cell r="AK963">
            <v>2.7984960930609436E-3</v>
          </cell>
        </row>
        <row r="964">
          <cell r="C964" t="str">
            <v>Harris Insights &amp; Analytics</v>
          </cell>
          <cell r="E964" t="str">
            <v>US</v>
          </cell>
          <cell r="F964" t="str">
            <v>C+</v>
          </cell>
          <cell r="H964">
            <v>43481</v>
          </cell>
          <cell r="I964">
            <v>479</v>
          </cell>
          <cell r="J964" t="str">
            <v>rv</v>
          </cell>
          <cell r="K964">
            <v>23</v>
          </cell>
          <cell r="L964">
            <v>5</v>
          </cell>
          <cell r="M964">
            <v>3</v>
          </cell>
          <cell r="N964">
            <v>0</v>
          </cell>
          <cell r="O964">
            <v>0</v>
          </cell>
          <cell r="P964">
            <v>21</v>
          </cell>
          <cell r="Q964">
            <v>0</v>
          </cell>
          <cell r="R964">
            <v>4</v>
          </cell>
          <cell r="S964">
            <v>0</v>
          </cell>
          <cell r="AK964">
            <v>9.6741942446553303E-8</v>
          </cell>
        </row>
        <row r="965">
          <cell r="C965" t="str">
            <v>Harris Insights &amp; Analytics</v>
          </cell>
          <cell r="E965" t="str">
            <v>US</v>
          </cell>
          <cell r="F965" t="str">
            <v>C+</v>
          </cell>
          <cell r="H965">
            <v>43481</v>
          </cell>
          <cell r="I965">
            <v>488</v>
          </cell>
          <cell r="J965" t="str">
            <v>rv</v>
          </cell>
          <cell r="K965">
            <v>24</v>
          </cell>
          <cell r="L965">
            <v>5</v>
          </cell>
          <cell r="M965">
            <v>2</v>
          </cell>
          <cell r="N965">
            <v>0</v>
          </cell>
          <cell r="O965">
            <v>0</v>
          </cell>
          <cell r="P965">
            <v>13</v>
          </cell>
          <cell r="Q965">
            <v>0</v>
          </cell>
          <cell r="R965">
            <v>5</v>
          </cell>
          <cell r="S965">
            <v>0</v>
          </cell>
          <cell r="AK965">
            <v>0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43479</v>
          </cell>
          <cell r="I966">
            <v>674</v>
          </cell>
          <cell r="J966" t="str">
            <v>rv</v>
          </cell>
          <cell r="K966">
            <v>32</v>
          </cell>
          <cell r="L966">
            <v>1</v>
          </cell>
          <cell r="M966">
            <v>2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9</v>
          </cell>
          <cell r="S966">
            <v>0</v>
          </cell>
          <cell r="AK966">
            <v>2.5411645137060717E-6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43478</v>
          </cell>
          <cell r="I967">
            <v>4749</v>
          </cell>
          <cell r="J967" t="str">
            <v>lv</v>
          </cell>
          <cell r="K967">
            <v>31</v>
          </cell>
          <cell r="L967">
            <v>4</v>
          </cell>
          <cell r="M967">
            <v>3</v>
          </cell>
          <cell r="N967">
            <v>0</v>
          </cell>
          <cell r="O967">
            <v>2</v>
          </cell>
          <cell r="P967">
            <v>23</v>
          </cell>
          <cell r="Q967">
            <v>0</v>
          </cell>
          <cell r="R967">
            <v>11</v>
          </cell>
          <cell r="S967">
            <v>0</v>
          </cell>
          <cell r="AK967">
            <v>5.9363489349691083E-6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43471</v>
          </cell>
          <cell r="I968">
            <v>699</v>
          </cell>
          <cell r="J968" t="str">
            <v>rv</v>
          </cell>
          <cell r="K968">
            <v>27</v>
          </cell>
          <cell r="L968">
            <v>1</v>
          </cell>
          <cell r="M968">
            <v>3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4</v>
          </cell>
          <cell r="S968">
            <v>0</v>
          </cell>
          <cell r="AK968">
            <v>2.3332554421899439E-6</v>
          </cell>
        </row>
        <row r="969">
          <cell r="C969" t="str">
            <v>Change Research</v>
          </cell>
          <cell r="E969" t="str">
            <v>New Hampshire</v>
          </cell>
          <cell r="F969" t="str">
            <v>C</v>
          </cell>
          <cell r="H969">
            <v>43468</v>
          </cell>
          <cell r="I969">
            <v>1162</v>
          </cell>
          <cell r="J969" t="str">
            <v>lv</v>
          </cell>
          <cell r="K969">
            <v>24</v>
          </cell>
          <cell r="L969">
            <v>2</v>
          </cell>
          <cell r="M969">
            <v>3</v>
          </cell>
          <cell r="N969">
            <v>0</v>
          </cell>
          <cell r="O969">
            <v>2</v>
          </cell>
          <cell r="P969">
            <v>26</v>
          </cell>
          <cell r="Q969">
            <v>1</v>
          </cell>
          <cell r="R969">
            <v>11</v>
          </cell>
          <cell r="S969">
            <v>0</v>
          </cell>
          <cell r="AK969">
            <v>7.5554471983944839E-3</v>
          </cell>
        </row>
        <row r="970">
          <cell r="C970" t="str">
            <v>Change Research</v>
          </cell>
          <cell r="E970" t="str">
            <v>Iowa</v>
          </cell>
          <cell r="F970" t="str">
            <v>C</v>
          </cell>
          <cell r="H970">
            <v>43451</v>
          </cell>
          <cell r="I970">
            <v>1291</v>
          </cell>
          <cell r="J970" t="str">
            <v>lv</v>
          </cell>
          <cell r="K970">
            <v>20</v>
          </cell>
          <cell r="L970">
            <v>1</v>
          </cell>
          <cell r="M970">
            <v>4</v>
          </cell>
          <cell r="N970">
            <v>0</v>
          </cell>
          <cell r="O970">
            <v>5</v>
          </cell>
          <cell r="P970">
            <v>20</v>
          </cell>
          <cell r="Q970">
            <v>0</v>
          </cell>
          <cell r="R970">
            <v>7</v>
          </cell>
          <cell r="S970">
            <v>0</v>
          </cell>
          <cell r="AK970">
            <v>2.7394384267000458E-3</v>
          </cell>
        </row>
        <row r="971">
          <cell r="C971" t="str">
            <v>Change Research</v>
          </cell>
          <cell r="E971" t="str">
            <v>US</v>
          </cell>
          <cell r="F971" t="str">
            <v>C</v>
          </cell>
          <cell r="H971">
            <v>43451</v>
          </cell>
          <cell r="I971">
            <v>2968</v>
          </cell>
          <cell r="J971" t="str">
            <v>lv</v>
          </cell>
          <cell r="K971">
            <v>21</v>
          </cell>
          <cell r="L971">
            <v>2</v>
          </cell>
          <cell r="M971">
            <v>4</v>
          </cell>
          <cell r="N971">
            <v>0</v>
          </cell>
          <cell r="O971">
            <v>3</v>
          </cell>
          <cell r="P971">
            <v>16</v>
          </cell>
          <cell r="Q971">
            <v>1</v>
          </cell>
          <cell r="R971">
            <v>7</v>
          </cell>
          <cell r="S971">
            <v>0</v>
          </cell>
          <cell r="AK971">
            <v>4.6208834344473444E-4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43450</v>
          </cell>
          <cell r="I972">
            <v>706</v>
          </cell>
          <cell r="J972" t="str">
            <v>rv</v>
          </cell>
          <cell r="K972">
            <v>25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3</v>
          </cell>
          <cell r="S972">
            <v>0</v>
          </cell>
          <cell r="AK972">
            <v>2.142764166144776E-6</v>
          </cell>
        </row>
        <row r="973">
          <cell r="C973" t="str">
            <v>McLaughlin &amp; Associates</v>
          </cell>
          <cell r="E973" t="str">
            <v>US</v>
          </cell>
          <cell r="F973" t="str">
            <v>C/D</v>
          </cell>
          <cell r="H973">
            <v>43448</v>
          </cell>
          <cell r="I973">
            <v>468</v>
          </cell>
          <cell r="J973" t="str">
            <v>lv</v>
          </cell>
          <cell r="K973">
            <v>17</v>
          </cell>
          <cell r="L973">
            <v>2</v>
          </cell>
          <cell r="M973">
            <v>2</v>
          </cell>
          <cell r="N973">
            <v>0</v>
          </cell>
          <cell r="O973">
            <v>1</v>
          </cell>
          <cell r="P973">
            <v>18</v>
          </cell>
          <cell r="Q973">
            <v>0</v>
          </cell>
          <cell r="R973">
            <v>4</v>
          </cell>
          <cell r="S973">
            <v>0</v>
          </cell>
          <cell r="AK973">
            <v>3.3898956339153529E-4</v>
          </cell>
        </row>
        <row r="974">
          <cell r="C974" t="str">
            <v>Selzer &amp; Co.</v>
          </cell>
          <cell r="E974" t="str">
            <v>Iowa</v>
          </cell>
          <cell r="F974" t="str">
            <v>A+</v>
          </cell>
          <cell r="H974">
            <v>43447</v>
          </cell>
          <cell r="I974">
            <v>455</v>
          </cell>
          <cell r="J974" t="str">
            <v>lv</v>
          </cell>
          <cell r="K974">
            <v>32</v>
          </cell>
          <cell r="L974">
            <v>3</v>
          </cell>
          <cell r="M974">
            <v>4</v>
          </cell>
          <cell r="N974">
            <v>0</v>
          </cell>
          <cell r="O974">
            <v>3</v>
          </cell>
          <cell r="P974">
            <v>19</v>
          </cell>
          <cell r="Q974">
            <v>0</v>
          </cell>
          <cell r="R974">
            <v>8</v>
          </cell>
          <cell r="S974">
            <v>0</v>
          </cell>
          <cell r="AK974">
            <v>1.2989795286839892E-2</v>
          </cell>
        </row>
        <row r="975">
          <cell r="C975" t="str">
            <v>David Binder Research</v>
          </cell>
          <cell r="E975" t="str">
            <v>Iowa</v>
          </cell>
          <cell r="F975">
            <v>0</v>
          </cell>
          <cell r="H975">
            <v>43445</v>
          </cell>
          <cell r="I975">
            <v>500</v>
          </cell>
          <cell r="J975" t="str">
            <v>lv</v>
          </cell>
          <cell r="K975">
            <v>30</v>
          </cell>
          <cell r="L975">
            <v>2</v>
          </cell>
          <cell r="M975">
            <v>6</v>
          </cell>
          <cell r="N975">
            <v>0</v>
          </cell>
          <cell r="O975">
            <v>10</v>
          </cell>
          <cell r="P975">
            <v>13</v>
          </cell>
          <cell r="Q975">
            <v>0</v>
          </cell>
          <cell r="R975">
            <v>9</v>
          </cell>
          <cell r="S975">
            <v>0</v>
          </cell>
          <cell r="AK975">
            <v>1.8258046909947405E-3</v>
          </cell>
        </row>
        <row r="976">
          <cell r="C976" t="str">
            <v>SSRS</v>
          </cell>
          <cell r="E976" t="str">
            <v>US</v>
          </cell>
          <cell r="F976" t="str">
            <v>A/B</v>
          </cell>
          <cell r="H976">
            <v>43443</v>
          </cell>
          <cell r="I976">
            <v>424</v>
          </cell>
          <cell r="J976" t="str">
            <v>rv</v>
          </cell>
          <cell r="K976">
            <v>33</v>
          </cell>
          <cell r="L976">
            <v>2</v>
          </cell>
          <cell r="M976">
            <v>6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4</v>
          </cell>
          <cell r="S976">
            <v>0</v>
          </cell>
          <cell r="AK976">
            <v>6.3473757806581409E-4</v>
          </cell>
        </row>
        <row r="977">
          <cell r="C977" t="str">
            <v>SSRS</v>
          </cell>
          <cell r="E977" t="str">
            <v>US</v>
          </cell>
          <cell r="F977" t="str">
            <v>A/B</v>
          </cell>
          <cell r="H977">
            <v>43443</v>
          </cell>
          <cell r="I977">
            <v>463</v>
          </cell>
          <cell r="J977" t="str">
            <v>a</v>
          </cell>
          <cell r="K977">
            <v>30</v>
          </cell>
          <cell r="L977">
            <v>3</v>
          </cell>
          <cell r="M977">
            <v>5</v>
          </cell>
          <cell r="N977">
            <v>0</v>
          </cell>
          <cell r="O977">
            <v>3</v>
          </cell>
          <cell r="P977">
            <v>14</v>
          </cell>
          <cell r="Q977">
            <v>0</v>
          </cell>
          <cell r="R977">
            <v>3</v>
          </cell>
          <cell r="S977">
            <v>0</v>
          </cell>
          <cell r="AK977">
            <v>0</v>
          </cell>
        </row>
        <row r="978">
          <cell r="C978" t="str">
            <v>Emerson College</v>
          </cell>
          <cell r="E978" t="str">
            <v>US</v>
          </cell>
          <cell r="F978" t="str">
            <v>B-</v>
          </cell>
          <cell r="H978">
            <v>43443</v>
          </cell>
          <cell r="I978">
            <v>320</v>
          </cell>
          <cell r="J978" t="str">
            <v>lv</v>
          </cell>
          <cell r="K978">
            <v>25.5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22</v>
          </cell>
          <cell r="Q978">
            <v>0</v>
          </cell>
          <cell r="R978">
            <v>6.9</v>
          </cell>
          <cell r="S978">
            <v>0</v>
          </cell>
          <cell r="AK978">
            <v>0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43432</v>
          </cell>
          <cell r="I979">
            <v>449</v>
          </cell>
          <cell r="J979" t="str">
            <v>rv</v>
          </cell>
          <cell r="K979">
            <v>28</v>
          </cell>
          <cell r="L979">
            <v>4</v>
          </cell>
          <cell r="M979">
            <v>4</v>
          </cell>
          <cell r="N979">
            <v>0</v>
          </cell>
          <cell r="O979">
            <v>0</v>
          </cell>
          <cell r="P979">
            <v>21</v>
          </cell>
          <cell r="Q979">
            <v>0</v>
          </cell>
          <cell r="R979">
            <v>5</v>
          </cell>
          <cell r="S979">
            <v>0</v>
          </cell>
          <cell r="AK979">
            <v>8.1647179466119072E-8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43432</v>
          </cell>
          <cell r="I980">
            <v>459</v>
          </cell>
          <cell r="J980" t="str">
            <v>rv</v>
          </cell>
          <cell r="K980">
            <v>25</v>
          </cell>
          <cell r="L980">
            <v>2</v>
          </cell>
          <cell r="M980">
            <v>3</v>
          </cell>
          <cell r="N980">
            <v>0</v>
          </cell>
          <cell r="O980">
            <v>0</v>
          </cell>
          <cell r="P980">
            <v>15</v>
          </cell>
          <cell r="Q980">
            <v>0</v>
          </cell>
          <cell r="R980">
            <v>4</v>
          </cell>
          <cell r="S980">
            <v>0</v>
          </cell>
          <cell r="AK980">
            <v>0</v>
          </cell>
        </row>
        <row r="981">
          <cell r="C981" t="str">
            <v>YouGov</v>
          </cell>
          <cell r="E981" t="str">
            <v>Massachusetts</v>
          </cell>
          <cell r="F981" t="str">
            <v>B-</v>
          </cell>
          <cell r="H981">
            <v>43418</v>
          </cell>
          <cell r="I981">
            <v>655</v>
          </cell>
          <cell r="J981" t="str">
            <v>rv</v>
          </cell>
          <cell r="K981">
            <v>19</v>
          </cell>
          <cell r="L981">
            <v>0</v>
          </cell>
          <cell r="M981">
            <v>3</v>
          </cell>
          <cell r="N981">
            <v>0</v>
          </cell>
          <cell r="O981">
            <v>3</v>
          </cell>
          <cell r="P981">
            <v>14</v>
          </cell>
          <cell r="Q981">
            <v>0</v>
          </cell>
          <cell r="R981">
            <v>11</v>
          </cell>
          <cell r="S981">
            <v>0</v>
          </cell>
          <cell r="AK981">
            <v>0.85715264402320934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43413</v>
          </cell>
          <cell r="I982">
            <v>733</v>
          </cell>
          <cell r="J982" t="str">
            <v>rv</v>
          </cell>
          <cell r="K982">
            <v>26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19</v>
          </cell>
          <cell r="Q982">
            <v>0</v>
          </cell>
          <cell r="R982">
            <v>5</v>
          </cell>
          <cell r="S982">
            <v>0</v>
          </cell>
          <cell r="AK982">
            <v>1.928924228636215E-6</v>
          </cell>
        </row>
        <row r="983">
          <cell r="C983" t="str">
            <v>Harris Insights &amp; Analytics</v>
          </cell>
          <cell r="E983" t="str">
            <v>US</v>
          </cell>
          <cell r="F983" t="str">
            <v>C+</v>
          </cell>
          <cell r="H983">
            <v>43410</v>
          </cell>
          <cell r="I983">
            <v>370</v>
          </cell>
          <cell r="J983" t="str">
            <v>rv</v>
          </cell>
          <cell r="K983">
            <v>30</v>
          </cell>
          <cell r="L983">
            <v>5</v>
          </cell>
          <cell r="M983">
            <v>5</v>
          </cell>
          <cell r="N983">
            <v>0</v>
          </cell>
          <cell r="O983">
            <v>0</v>
          </cell>
          <cell r="P983">
            <v>20</v>
          </cell>
          <cell r="Q983">
            <v>0</v>
          </cell>
          <cell r="R983">
            <v>5</v>
          </cell>
          <cell r="S983">
            <v>0</v>
          </cell>
          <cell r="AK983">
            <v>7.0028686227989172E-8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1579</v>
          </cell>
          <cell r="F60">
            <v>313</v>
          </cell>
          <cell r="H60">
            <v>132</v>
          </cell>
          <cell r="I60">
            <v>20</v>
          </cell>
          <cell r="J60">
            <v>1450</v>
          </cell>
          <cell r="K60">
            <v>4</v>
          </cell>
          <cell r="L60">
            <v>483</v>
          </cell>
          <cell r="M60">
            <v>0</v>
          </cell>
          <cell r="N60">
            <v>0.25373371726720284</v>
          </cell>
          <cell r="O60">
            <v>0.11808623228859774</v>
          </cell>
          <cell r="Q60">
            <v>9.5848369509959716E-2</v>
          </cell>
          <cell r="R60">
            <v>4.9819796999656177E-2</v>
          </cell>
          <cell r="S60">
            <v>0.2333792769156196</v>
          </cell>
          <cell r="T60">
            <v>2.1043797001924106E-2</v>
          </cell>
          <cell r="U60">
            <v>0.13814775836983254</v>
          </cell>
          <cell r="V60">
            <v>3.9000461995709286E-2</v>
          </cell>
        </row>
        <row r="123">
          <cell r="O123">
            <v>0.4007</v>
          </cell>
          <cell r="P123">
            <v>6.7699999999999996E-2</v>
          </cell>
          <cell r="R123">
            <v>4.8800000000000003E-2</v>
          </cell>
          <cell r="S123">
            <v>1.7500000000000002E-2</v>
          </cell>
          <cell r="T123">
            <v>0.33389999999999997</v>
          </cell>
          <cell r="U123">
            <v>7.1999999999999998E-3</v>
          </cell>
          <cell r="V123">
            <v>0.1106</v>
          </cell>
          <cell r="W123">
            <v>1.3599999999999999E-2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0.15001571200958083</v>
          </cell>
          <cell r="E4">
            <v>0</v>
          </cell>
          <cell r="F4">
            <v>0</v>
          </cell>
          <cell r="G4">
            <v>0.18055410955056847</v>
          </cell>
          <cell r="H4">
            <v>8.0488137174358459E-2</v>
          </cell>
          <cell r="I4">
            <v>0.28034175672255224</v>
          </cell>
          <cell r="J4">
            <v>3.318958088396249E-2</v>
          </cell>
          <cell r="K4">
            <v>0.14078416384526676</v>
          </cell>
          <cell r="L4">
            <v>3.7686659567318967E-2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0.1113</v>
          </cell>
          <cell r="W4">
            <v>0</v>
          </cell>
          <cell r="X4">
            <v>0</v>
          </cell>
          <cell r="Y4">
            <v>0.17050000000000001</v>
          </cell>
          <cell r="Z4">
            <v>3.4700000000000002E-2</v>
          </cell>
          <cell r="AA4">
            <v>0.5554</v>
          </cell>
          <cell r="AB4">
            <v>1.2999999999999999E-2</v>
          </cell>
          <cell r="AC4">
            <v>0.1021</v>
          </cell>
          <cell r="AD4">
            <v>1.2999999999999999E-2</v>
          </cell>
        </row>
        <row r="5">
          <cell r="D5">
            <v>0.24222544433294682</v>
          </cell>
          <cell r="E5">
            <v>0</v>
          </cell>
          <cell r="F5">
            <v>0</v>
          </cell>
          <cell r="G5">
            <v>8.8062112383321817E-2</v>
          </cell>
          <cell r="H5">
            <v>4.1507909705923843E-2</v>
          </cell>
          <cell r="I5">
            <v>0.26621055134537008</v>
          </cell>
          <cell r="J5">
            <v>7.4815267223244802E-2</v>
          </cell>
          <cell r="K5">
            <v>0.1351129757122056</v>
          </cell>
          <cell r="L5">
            <v>5.2303537088504277E-2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0.36130000000000001</v>
          </cell>
          <cell r="W5">
            <v>0</v>
          </cell>
          <cell r="X5">
            <v>0</v>
          </cell>
          <cell r="Y5">
            <v>3.9800000000000002E-2</v>
          </cell>
          <cell r="Z5">
            <v>1.7100000000000001E-2</v>
          </cell>
          <cell r="AA5">
            <v>0.44819999999999999</v>
          </cell>
          <cell r="AB5">
            <v>2.86E-2</v>
          </cell>
          <cell r="AC5">
            <v>8.6900000000000005E-2</v>
          </cell>
          <cell r="AD5">
            <v>1.8100000000000002E-2</v>
          </cell>
        </row>
        <row r="6">
          <cell r="D6">
            <v>0.34428061278665556</v>
          </cell>
          <cell r="E6">
            <v>0</v>
          </cell>
          <cell r="F6">
            <v>0</v>
          </cell>
          <cell r="G6">
            <v>6.9016858997794792E-2</v>
          </cell>
          <cell r="H6">
            <v>3.6027134094574427E-2</v>
          </cell>
          <cell r="I6">
            <v>0.19609698863115244</v>
          </cell>
          <cell r="J6">
            <v>0.121765267234847</v>
          </cell>
          <cell r="K6">
            <v>9.3048453635179218E-2</v>
          </cell>
          <cell r="L6">
            <v>3.3459766416054491E-2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4</v>
          </cell>
          <cell r="T6">
            <v>1</v>
          </cell>
          <cell r="U6">
            <v>0</v>
          </cell>
          <cell r="V6">
            <v>0.72430000000000005</v>
          </cell>
          <cell r="W6">
            <v>0</v>
          </cell>
          <cell r="X6">
            <v>0</v>
          </cell>
          <cell r="Y6">
            <v>1.8599999999999998E-2</v>
          </cell>
          <cell r="Z6">
            <v>9.7000000000000003E-3</v>
          </cell>
          <cell r="AA6">
            <v>0.1512</v>
          </cell>
          <cell r="AB6">
            <v>5.1799999999999999E-2</v>
          </cell>
          <cell r="AC6">
            <v>3.5099999999999999E-2</v>
          </cell>
          <cell r="AD6">
            <v>9.2999999999999992E-3</v>
          </cell>
        </row>
        <row r="7">
          <cell r="D7">
            <v>0.34686243066117201</v>
          </cell>
          <cell r="E7">
            <v>0.13611830321888457</v>
          </cell>
          <cell r="F7">
            <v>0</v>
          </cell>
          <cell r="G7">
            <v>6.9643881817021844E-2</v>
          </cell>
          <cell r="H7">
            <v>4.0563231036584303E-2</v>
          </cell>
          <cell r="I7">
            <v>0.18496405143409486</v>
          </cell>
          <cell r="J7">
            <v>2.4185918111733613E-2</v>
          </cell>
          <cell r="K7">
            <v>0.1131749292597474</v>
          </cell>
          <cell r="L7">
            <v>3.4487254460761237E-2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3</v>
          </cell>
          <cell r="U7">
            <v>0</v>
          </cell>
          <cell r="V7">
            <v>0.71240000000000003</v>
          </cell>
          <cell r="W7">
            <v>6.1400000000000003E-2</v>
          </cell>
          <cell r="X7">
            <v>0</v>
          </cell>
          <cell r="Y7">
            <v>2.0199999999999999E-2</v>
          </cell>
          <cell r="Z7">
            <v>1.2E-2</v>
          </cell>
          <cell r="AA7">
            <v>0.12709999999999999</v>
          </cell>
          <cell r="AB7">
            <v>8.0000000000000002E-3</v>
          </cell>
          <cell r="AC7">
            <v>4.9599999999999998E-2</v>
          </cell>
          <cell r="AD7">
            <v>9.2999999999999992E-3</v>
          </cell>
        </row>
        <row r="8">
          <cell r="D8">
            <v>0.25895714451527974</v>
          </cell>
          <cell r="E8">
            <v>0.10352212107460967</v>
          </cell>
          <cell r="F8">
            <v>0</v>
          </cell>
          <cell r="G8">
            <v>9.5962855410758136E-2</v>
          </cell>
          <cell r="H8">
            <v>4.3654056640973452E-2</v>
          </cell>
          <cell r="I8">
            <v>0.24381914611499678</v>
          </cell>
          <cell r="J8">
            <v>1.9292592101588214E-2</v>
          </cell>
          <cell r="K8">
            <v>0.14581073881194312</v>
          </cell>
          <cell r="L8">
            <v>3.898134532985098E-2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0.40389999999999998</v>
          </cell>
          <cell r="W8">
            <v>5.4899999999999997E-2</v>
          </cell>
          <cell r="X8">
            <v>0</v>
          </cell>
          <cell r="Y8">
            <v>4.7399999999999998E-2</v>
          </cell>
          <cell r="Z8">
            <v>1.9699999999999999E-2</v>
          </cell>
          <cell r="AA8">
            <v>0.34239999999999998</v>
          </cell>
          <cell r="AB8">
            <v>1.04E-2</v>
          </cell>
          <cell r="AC8">
            <v>0.1067</v>
          </cell>
          <cell r="AD8">
            <v>1.46E-2</v>
          </cell>
        </row>
        <row r="9">
          <cell r="D9">
            <v>0.31081734925163018</v>
          </cell>
          <cell r="E9">
            <v>0.13835126540797174</v>
          </cell>
          <cell r="F9">
            <v>0</v>
          </cell>
          <cell r="G9">
            <v>8.1903699719498457E-2</v>
          </cell>
          <cell r="H9">
            <v>4.6037338628485427E-2</v>
          </cell>
          <cell r="I9">
            <v>0.19716828481350451</v>
          </cell>
          <cell r="J9">
            <v>1.7938008554774957E-2</v>
          </cell>
          <cell r="K9">
            <v>0.12224060046979612</v>
          </cell>
          <cell r="L9">
            <v>3.5543453154338649E-2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0.60760000000000003</v>
          </cell>
          <cell r="W9">
            <v>7.7799999999999994E-2</v>
          </cell>
          <cell r="X9">
            <v>0</v>
          </cell>
          <cell r="Y9">
            <v>3.2599999999999997E-2</v>
          </cell>
          <cell r="Z9">
            <v>1.7100000000000001E-2</v>
          </cell>
          <cell r="AA9">
            <v>0.17710000000000001</v>
          </cell>
          <cell r="AB9">
            <v>1.0200000000000001E-2</v>
          </cell>
          <cell r="AC9">
            <v>6.5299999999999997E-2</v>
          </cell>
          <cell r="AD9">
            <v>1.23E-2</v>
          </cell>
        </row>
        <row r="10">
          <cell r="D10">
            <v>0.21217069210812983</v>
          </cell>
          <cell r="E10">
            <v>9.9570974609593327E-2</v>
          </cell>
          <cell r="F10">
            <v>0</v>
          </cell>
          <cell r="G10">
            <v>8.3463395547951014E-2</v>
          </cell>
          <cell r="H10">
            <v>4.1766380798540337E-2</v>
          </cell>
          <cell r="I10">
            <v>0.27748026320360086</v>
          </cell>
          <cell r="J10">
            <v>2.349020649813411E-2</v>
          </cell>
          <cell r="K10">
            <v>0.16258781335172368</v>
          </cell>
          <cell r="L10">
            <v>4.9470273882326901E-2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169</v>
          </cell>
          <cell r="S10">
            <v>0</v>
          </cell>
          <cell r="T10">
            <v>99</v>
          </cell>
          <cell r="U10">
            <v>0</v>
          </cell>
          <cell r="V10">
            <v>0.24310000000000001</v>
          </cell>
          <cell r="W10">
            <v>4.7500000000000001E-2</v>
          </cell>
          <cell r="X10">
            <v>0</v>
          </cell>
          <cell r="Y10">
            <v>3.9E-2</v>
          </cell>
          <cell r="Z10">
            <v>1.9199999999999998E-2</v>
          </cell>
          <cell r="AA10">
            <v>0.48480000000000001</v>
          </cell>
          <cell r="AB10">
            <v>1.2200000000000001E-2</v>
          </cell>
          <cell r="AC10">
            <v>0.13450000000000001</v>
          </cell>
          <cell r="AD10">
            <v>1.9699999999999999E-2</v>
          </cell>
        </row>
        <row r="11">
          <cell r="D11">
            <v>0.20920529420049541</v>
          </cell>
          <cell r="E11">
            <v>0.10641817933494865</v>
          </cell>
          <cell r="F11">
            <v>0</v>
          </cell>
          <cell r="G11">
            <v>9.6461094079916057E-2</v>
          </cell>
          <cell r="H11">
            <v>4.2283289933508945E-2</v>
          </cell>
          <cell r="I11">
            <v>0.28220187911280775</v>
          </cell>
          <cell r="J11">
            <v>2.51206193394586E-2</v>
          </cell>
          <cell r="K11">
            <v>0.13979174195733601</v>
          </cell>
          <cell r="L11">
            <v>4.851790204152856E-2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8</v>
          </cell>
          <cell r="U11">
            <v>0</v>
          </cell>
          <cell r="V11">
            <v>0.23499999999999999</v>
          </cell>
          <cell r="W11">
            <v>5.4699999999999999E-2</v>
          </cell>
          <cell r="X11">
            <v>0</v>
          </cell>
          <cell r="Y11">
            <v>4.7300000000000002E-2</v>
          </cell>
          <cell r="Z11">
            <v>1.9599999999999999E-2</v>
          </cell>
          <cell r="AA11">
            <v>0.50839999999999996</v>
          </cell>
          <cell r="AB11">
            <v>1.23E-2</v>
          </cell>
          <cell r="AC11">
            <v>0.10199999999999999</v>
          </cell>
          <cell r="AD11">
            <v>2.07E-2</v>
          </cell>
        </row>
        <row r="12">
          <cell r="D12">
            <v>0.25895714451527974</v>
          </cell>
          <cell r="E12">
            <v>0.10352212107460967</v>
          </cell>
          <cell r="F12">
            <v>0</v>
          </cell>
          <cell r="G12">
            <v>9.5962855410758136E-2</v>
          </cell>
          <cell r="H12">
            <v>4.3654056640973452E-2</v>
          </cell>
          <cell r="I12">
            <v>0.24381914611499678</v>
          </cell>
          <cell r="J12">
            <v>1.9292592101588214E-2</v>
          </cell>
          <cell r="K12">
            <v>0.14581073881194312</v>
          </cell>
          <cell r="L12">
            <v>3.898134532985098E-2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0.40600000000000003</v>
          </cell>
          <cell r="W12">
            <v>5.4899999999999997E-2</v>
          </cell>
          <cell r="X12">
            <v>0</v>
          </cell>
          <cell r="Y12">
            <v>4.58E-2</v>
          </cell>
          <cell r="Z12">
            <v>1.8800000000000001E-2</v>
          </cell>
          <cell r="AA12">
            <v>0.34370000000000001</v>
          </cell>
          <cell r="AB12">
            <v>1.14E-2</v>
          </cell>
          <cell r="AC12">
            <v>0.1028</v>
          </cell>
          <cell r="AD12">
            <v>1.66E-2</v>
          </cell>
        </row>
        <row r="13">
          <cell r="D13">
            <v>0.20300692978844326</v>
          </cell>
          <cell r="E13">
            <v>0.11253483403170239</v>
          </cell>
          <cell r="F13">
            <v>0</v>
          </cell>
          <cell r="G13">
            <v>0.11602666664330498</v>
          </cell>
          <cell r="H13">
            <v>4.2848514229065632E-2</v>
          </cell>
          <cell r="I13">
            <v>0.23295290590851805</v>
          </cell>
          <cell r="J13">
            <v>2.8565573512629928E-2</v>
          </cell>
          <cell r="K13">
            <v>0.17760491289491381</v>
          </cell>
          <cell r="L13">
            <v>3.6459662991421851E-2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0.24929999999999999</v>
          </cell>
          <cell r="W13">
            <v>7.2900000000000006E-2</v>
          </cell>
          <cell r="X13">
            <v>0</v>
          </cell>
          <cell r="Y13">
            <v>7.6300000000000007E-2</v>
          </cell>
          <cell r="Z13">
            <v>2.2499999999999999E-2</v>
          </cell>
          <cell r="AA13">
            <v>0.3543</v>
          </cell>
          <cell r="AB13">
            <v>1.5299999999999999E-2</v>
          </cell>
          <cell r="AC13">
            <v>0.19159999999999999</v>
          </cell>
          <cell r="AD13">
            <v>1.78E-2</v>
          </cell>
        </row>
        <row r="14">
          <cell r="D14">
            <v>0.18834786292688693</v>
          </cell>
          <cell r="E14">
            <v>0.11063322354403556</v>
          </cell>
          <cell r="F14">
            <v>0</v>
          </cell>
          <cell r="G14">
            <v>0.11290428920359688</v>
          </cell>
          <cell r="H14">
            <v>5.2243204118625354E-2</v>
          </cell>
          <cell r="I14">
            <v>0.22637492953181731</v>
          </cell>
          <cell r="J14">
            <v>2.5378831877706079E-2</v>
          </cell>
          <cell r="K14">
            <v>0.19802186808356573</v>
          </cell>
          <cell r="L14">
            <v>3.6095790713766104E-2</v>
          </cell>
          <cell r="M14">
            <v>26</v>
          </cell>
          <cell r="N14">
            <v>4</v>
          </cell>
          <cell r="O14">
            <v>0</v>
          </cell>
          <cell r="P14">
            <v>4</v>
          </cell>
          <cell r="Q14">
            <v>0</v>
          </cell>
          <cell r="R14">
            <v>31</v>
          </cell>
          <cell r="S14">
            <v>0</v>
          </cell>
          <cell r="T14">
            <v>27</v>
          </cell>
          <cell r="U14">
            <v>0</v>
          </cell>
          <cell r="V14">
            <v>0.21659999999999999</v>
          </cell>
          <cell r="W14">
            <v>7.0999999999999994E-2</v>
          </cell>
          <cell r="X14">
            <v>0</v>
          </cell>
          <cell r="Y14">
            <v>7.3800000000000004E-2</v>
          </cell>
          <cell r="Z14">
            <v>2.46E-2</v>
          </cell>
          <cell r="AA14">
            <v>0.33239999999999997</v>
          </cell>
          <cell r="AB14">
            <v>1.5800000000000002E-2</v>
          </cell>
          <cell r="AC14">
            <v>0.24709999999999999</v>
          </cell>
          <cell r="AD14">
            <v>1.8700000000000001E-2</v>
          </cell>
        </row>
        <row r="15">
          <cell r="D15">
            <v>0.18537961131151934</v>
          </cell>
          <cell r="E15">
            <v>8.8943930138063551E-2</v>
          </cell>
          <cell r="F15">
            <v>0</v>
          </cell>
          <cell r="G15">
            <v>0.11700841615682345</v>
          </cell>
          <cell r="H15">
            <v>0.17447107092245032</v>
          </cell>
          <cell r="I15">
            <v>0.20586735443536353</v>
          </cell>
          <cell r="J15">
            <v>1.1521235666941033E-2</v>
          </cell>
          <cell r="K15">
            <v>0.13378032117397634</v>
          </cell>
          <cell r="L15">
            <v>3.3028060194862541E-2</v>
          </cell>
          <cell r="M15">
            <v>21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0.2253</v>
          </cell>
          <cell r="W15">
            <v>5.5199999999999999E-2</v>
          </cell>
          <cell r="X15">
            <v>0</v>
          </cell>
          <cell r="Y15">
            <v>8.72E-2</v>
          </cell>
          <cell r="Z15">
            <v>0.19889999999999999</v>
          </cell>
          <cell r="AA15">
            <v>0.28349999999999997</v>
          </cell>
          <cell r="AB15">
            <v>1.34E-2</v>
          </cell>
          <cell r="AC15">
            <v>0.1167</v>
          </cell>
          <cell r="AD15">
            <v>1.9800000000000002E-2</v>
          </cell>
        </row>
        <row r="16">
          <cell r="D16">
            <v>0.29249680770502245</v>
          </cell>
          <cell r="E16">
            <v>0.14705696369863377</v>
          </cell>
          <cell r="F16">
            <v>0</v>
          </cell>
          <cell r="G16">
            <v>8.3013941320980542E-2</v>
          </cell>
          <cell r="H16">
            <v>4.6133053785943866E-2</v>
          </cell>
          <cell r="I16">
            <v>0.2077026122037377</v>
          </cell>
          <cell r="J16">
            <v>1.9707416576791967E-2</v>
          </cell>
          <cell r="K16">
            <v>0.11388132141169344</v>
          </cell>
          <cell r="L16">
            <v>4.0007883297196248E-2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0.54259999999999997</v>
          </cell>
          <cell r="W16">
            <v>9.8000000000000004E-2</v>
          </cell>
          <cell r="X16">
            <v>0</v>
          </cell>
          <cell r="Y16">
            <v>3.8600000000000002E-2</v>
          </cell>
          <cell r="Z16">
            <v>2.1100000000000001E-2</v>
          </cell>
          <cell r="AA16">
            <v>0.2142</v>
          </cell>
          <cell r="AB16">
            <v>1.0500000000000001E-2</v>
          </cell>
          <cell r="AC16">
            <v>0.06</v>
          </cell>
          <cell r="AD16">
            <v>1.4999999999999999E-2</v>
          </cell>
        </row>
        <row r="17">
          <cell r="D17">
            <v>0.240426896519703</v>
          </cell>
          <cell r="E17">
            <v>0.13671882746830713</v>
          </cell>
          <cell r="F17">
            <v>0</v>
          </cell>
          <cell r="G17">
            <v>7.841117490554414E-2</v>
          </cell>
          <cell r="H17">
            <v>4.6488061519014419E-2</v>
          </cell>
          <cell r="I17">
            <v>0.25626634475606347</v>
          </cell>
          <cell r="J17">
            <v>4.4237592236868351E-2</v>
          </cell>
          <cell r="K17">
            <v>0.11304545936349678</v>
          </cell>
          <cell r="L17">
            <v>3.4405643231002404E-2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0.3463</v>
          </cell>
          <cell r="W17">
            <v>9.1600000000000001E-2</v>
          </cell>
          <cell r="X17">
            <v>0</v>
          </cell>
          <cell r="Y17">
            <v>3.5499999999999997E-2</v>
          </cell>
          <cell r="Z17">
            <v>2.5999999999999999E-2</v>
          </cell>
          <cell r="AA17">
            <v>0.39710000000000001</v>
          </cell>
          <cell r="AB17">
            <v>2.12E-2</v>
          </cell>
          <cell r="AC17">
            <v>6.7500000000000004E-2</v>
          </cell>
          <cell r="AD17">
            <v>1.4800000000000001E-2</v>
          </cell>
        </row>
        <row r="18">
          <cell r="D18">
            <v>0.31178190519598115</v>
          </cell>
          <cell r="E18">
            <v>0.13742511673460686</v>
          </cell>
          <cell r="F18">
            <v>0</v>
          </cell>
          <cell r="G18">
            <v>8.4953289907072391E-2</v>
          </cell>
          <cell r="H18">
            <v>4.4748464238238736E-2</v>
          </cell>
          <cell r="I18">
            <v>0.19805282052832487</v>
          </cell>
          <cell r="J18">
            <v>1.7984113427530438E-2</v>
          </cell>
          <cell r="K18">
            <v>0.11916234918221698</v>
          </cell>
          <cell r="L18">
            <v>3.5891940786028434E-2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0.60909999999999997</v>
          </cell>
          <cell r="W18">
            <v>7.5899999999999995E-2</v>
          </cell>
          <cell r="X18">
            <v>0</v>
          </cell>
          <cell r="Y18">
            <v>3.4200000000000001E-2</v>
          </cell>
          <cell r="Z18">
            <v>1.6199999999999999E-2</v>
          </cell>
          <cell r="AA18">
            <v>0.18129999999999999</v>
          </cell>
          <cell r="AB18">
            <v>0.01</v>
          </cell>
          <cell r="AC18">
            <v>6.2199999999999998E-2</v>
          </cell>
          <cell r="AD18">
            <v>1.11E-2</v>
          </cell>
        </row>
        <row r="19">
          <cell r="D19">
            <v>0.26169647199254553</v>
          </cell>
          <cell r="E19">
            <v>0.13318792654646677</v>
          </cell>
          <cell r="F19">
            <v>0</v>
          </cell>
          <cell r="G19">
            <v>7.8664197117552723E-2</v>
          </cell>
          <cell r="H19">
            <v>4.330674473984699E-2</v>
          </cell>
          <cell r="I19">
            <v>0.23408284236022142</v>
          </cell>
          <cell r="J19">
            <v>1.8152234822292317E-2</v>
          </cell>
          <cell r="K19">
            <v>0.14382498553163042</v>
          </cell>
          <cell r="L19">
            <v>3.7084596889443773E-2</v>
          </cell>
          <cell r="M19">
            <v>93</v>
          </cell>
          <cell r="N19">
            <v>21</v>
          </cell>
          <cell r="O19">
            <v>0</v>
          </cell>
          <cell r="P19">
            <v>2</v>
          </cell>
          <cell r="Q19">
            <v>0</v>
          </cell>
          <cell r="R19">
            <v>83</v>
          </cell>
          <cell r="S19">
            <v>0</v>
          </cell>
          <cell r="T19">
            <v>29</v>
          </cell>
          <cell r="U19">
            <v>0</v>
          </cell>
          <cell r="V19">
            <v>0.42330000000000001</v>
          </cell>
          <cell r="W19">
            <v>8.2299999999999998E-2</v>
          </cell>
          <cell r="X19">
            <v>0</v>
          </cell>
          <cell r="Y19">
            <v>3.3799999999999997E-2</v>
          </cell>
          <cell r="Z19">
            <v>1.9599999999999999E-2</v>
          </cell>
          <cell r="AA19">
            <v>0.30740000000000001</v>
          </cell>
          <cell r="AB19">
            <v>1.1900000000000001E-2</v>
          </cell>
          <cell r="AC19">
            <v>0.10589999999999999</v>
          </cell>
          <cell r="AD19">
            <v>1.5800000000000002E-2</v>
          </cell>
        </row>
        <row r="20">
          <cell r="D20">
            <v>0.17612731503350038</v>
          </cell>
          <cell r="E20">
            <v>0.10785059990245567</v>
          </cell>
          <cell r="F20">
            <v>0</v>
          </cell>
          <cell r="G20">
            <v>9.9881207093709248E-2</v>
          </cell>
          <cell r="H20">
            <v>5.7647151776950692E-2</v>
          </cell>
          <cell r="I20">
            <v>0.28661017038271352</v>
          </cell>
          <cell r="J20">
            <v>2.1673375635420621E-2</v>
          </cell>
          <cell r="K20">
            <v>0.14942341406053414</v>
          </cell>
          <cell r="L20">
            <v>5.0786766114715734E-2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0.16200000000000001</v>
          </cell>
          <cell r="W20">
            <v>6.1400000000000003E-2</v>
          </cell>
          <cell r="X20">
            <v>0</v>
          </cell>
          <cell r="Y20">
            <v>5.3199999999999997E-2</v>
          </cell>
          <cell r="Z20">
            <v>2.7199999999999998E-2</v>
          </cell>
          <cell r="AA20">
            <v>0.54390000000000005</v>
          </cell>
          <cell r="AB20">
            <v>1.24E-2</v>
          </cell>
          <cell r="AC20">
            <v>0.1176</v>
          </cell>
          <cell r="AD20">
            <v>2.23E-2</v>
          </cell>
        </row>
        <row r="21">
          <cell r="D21">
            <v>0.14875575835867694</v>
          </cell>
          <cell r="E21">
            <v>8.4036082487531596E-2</v>
          </cell>
          <cell r="F21">
            <v>0</v>
          </cell>
          <cell r="G21">
            <v>9.801650417383613E-2</v>
          </cell>
          <cell r="H21">
            <v>4.217977795715587E-2</v>
          </cell>
          <cell r="I21">
            <v>0.39328112155861661</v>
          </cell>
          <cell r="J21">
            <v>2.0508831687603438E-2</v>
          </cell>
          <cell r="K21">
            <v>0.13371987234207139</v>
          </cell>
          <cell r="L21">
            <v>2.9502051434507966E-2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5.0099999999999999E-2</v>
          </cell>
          <cell r="W21">
            <v>1.9099999999999999E-2</v>
          </cell>
          <cell r="X21">
            <v>0</v>
          </cell>
          <cell r="Y21">
            <v>2.6100000000000002E-2</v>
          </cell>
          <cell r="Z21">
            <v>7.0000000000000001E-3</v>
          </cell>
          <cell r="AA21">
            <v>0.8417</v>
          </cell>
          <cell r="AB21">
            <v>4.4999999999999997E-3</v>
          </cell>
          <cell r="AC21">
            <v>4.41E-2</v>
          </cell>
          <cell r="AD21">
            <v>7.4000000000000003E-3</v>
          </cell>
        </row>
        <row r="22">
          <cell r="D22">
            <v>0.27623123107184139</v>
          </cell>
          <cell r="E22">
            <v>0.12676288544186701</v>
          </cell>
          <cell r="F22">
            <v>0</v>
          </cell>
          <cell r="G22">
            <v>7.8733934234324607E-2</v>
          </cell>
          <cell r="H22">
            <v>5.6413747929181808E-2</v>
          </cell>
          <cell r="I22">
            <v>0.22870303599942524</v>
          </cell>
          <cell r="J22">
            <v>1.6504688289841259E-2</v>
          </cell>
          <cell r="K22">
            <v>0.12718660173036681</v>
          </cell>
          <cell r="L22">
            <v>3.9463875303151937E-2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0.47949999999999998</v>
          </cell>
          <cell r="W22">
            <v>7.5600000000000001E-2</v>
          </cell>
          <cell r="X22">
            <v>0</v>
          </cell>
          <cell r="Y22">
            <v>3.5200000000000002E-2</v>
          </cell>
          <cell r="Z22">
            <v>2.4500000000000001E-2</v>
          </cell>
          <cell r="AA22">
            <v>0.27989999999999998</v>
          </cell>
          <cell r="AB22">
            <v>9.7999999999999997E-3</v>
          </cell>
          <cell r="AC22">
            <v>8.0299999999999996E-2</v>
          </cell>
          <cell r="AD22">
            <v>1.52E-2</v>
          </cell>
        </row>
        <row r="23">
          <cell r="D23">
            <v>0.20813931043988793</v>
          </cell>
          <cell r="E23">
            <v>0.11157786565282686</v>
          </cell>
          <cell r="F23">
            <v>0</v>
          </cell>
          <cell r="G23">
            <v>9.7696659594466023E-2</v>
          </cell>
          <cell r="H23">
            <v>3.8173306553772476E-2</v>
          </cell>
          <cell r="I23">
            <v>0.30931245954370296</v>
          </cell>
          <cell r="J23">
            <v>2.1961871074476062E-2</v>
          </cell>
          <cell r="K23">
            <v>0.1150070715448003</v>
          </cell>
          <cell r="L23">
            <v>4.8131455596067275E-2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0.21290000000000001</v>
          </cell>
          <cell r="W23">
            <v>5.5E-2</v>
          </cell>
          <cell r="X23">
            <v>0</v>
          </cell>
          <cell r="Y23">
            <v>4.4200000000000003E-2</v>
          </cell>
          <cell r="Z23">
            <v>1.6799999999999999E-2</v>
          </cell>
          <cell r="AA23">
            <v>0.58109999999999995</v>
          </cell>
          <cell r="AB23">
            <v>1.17E-2</v>
          </cell>
          <cell r="AC23">
            <v>6.1499999999999999E-2</v>
          </cell>
          <cell r="AD23">
            <v>1.6799999999999999E-2</v>
          </cell>
        </row>
        <row r="24">
          <cell r="D24">
            <v>0.25144378582363019</v>
          </cell>
          <cell r="E24">
            <v>0.1173196319726191</v>
          </cell>
          <cell r="F24">
            <v>0</v>
          </cell>
          <cell r="G24">
            <v>0.10871156935809126</v>
          </cell>
          <cell r="H24">
            <v>5.0662385404200573E-2</v>
          </cell>
          <cell r="I24">
            <v>0.24018241647427077</v>
          </cell>
          <cell r="J24">
            <v>1.1026071540678466E-2</v>
          </cell>
          <cell r="K24">
            <v>0.13443558298628561</v>
          </cell>
          <cell r="L24">
            <v>3.6218556440223981E-2</v>
          </cell>
          <cell r="M24">
            <v>52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0.38890000000000002</v>
          </cell>
          <cell r="W24">
            <v>7.0599999999999996E-2</v>
          </cell>
          <cell r="X24">
            <v>0</v>
          </cell>
          <cell r="Y24">
            <v>6.0600000000000001E-2</v>
          </cell>
          <cell r="Z24">
            <v>2.4899999999999999E-2</v>
          </cell>
          <cell r="AA24">
            <v>0.33</v>
          </cell>
          <cell r="AB24">
            <v>1.1599999999999999E-2</v>
          </cell>
          <cell r="AC24">
            <v>9.5299999999999996E-2</v>
          </cell>
          <cell r="AD24">
            <v>1.8100000000000002E-2</v>
          </cell>
        </row>
        <row r="25">
          <cell r="D25">
            <v>0.36979021260903927</v>
          </cell>
          <cell r="E25">
            <v>0.13507230241106061</v>
          </cell>
          <cell r="F25">
            <v>0</v>
          </cell>
          <cell r="G25">
            <v>6.2786017423515347E-2</v>
          </cell>
          <cell r="H25">
            <v>3.7875205393078058E-2</v>
          </cell>
          <cell r="I25">
            <v>0.17745094926027352</v>
          </cell>
          <cell r="J25">
            <v>2.6837418913306873E-2</v>
          </cell>
          <cell r="K25">
            <v>0.10566090983177794</v>
          </cell>
          <cell r="L25">
            <v>3.4526984157948429E-2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0.76780000000000004</v>
          </cell>
          <cell r="W25">
            <v>5.11E-2</v>
          </cell>
          <cell r="X25">
            <v>0</v>
          </cell>
          <cell r="Y25">
            <v>1.78E-2</v>
          </cell>
          <cell r="Z25">
            <v>1.04E-2</v>
          </cell>
          <cell r="AA25">
            <v>9.98E-2</v>
          </cell>
          <cell r="AB25">
            <v>8.0999999999999996E-3</v>
          </cell>
          <cell r="AC25">
            <v>3.61E-2</v>
          </cell>
          <cell r="AD25">
            <v>8.8999999999999999E-3</v>
          </cell>
        </row>
        <row r="26">
          <cell r="D26">
            <v>0.29890127068555983</v>
          </cell>
          <cell r="E26">
            <v>0.16685649527742588</v>
          </cell>
          <cell r="F26">
            <v>0</v>
          </cell>
          <cell r="G26">
            <v>8.402027750133538E-2</v>
          </cell>
          <cell r="H26">
            <v>5.0717056047912018E-2</v>
          </cell>
          <cell r="I26">
            <v>0.18603549583163032</v>
          </cell>
          <cell r="J26">
            <v>1.5257504050014466E-2</v>
          </cell>
          <cell r="K26">
            <v>0.11567473087414488</v>
          </cell>
          <cell r="L26">
            <v>3.253716973197715E-2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0.55579999999999996</v>
          </cell>
          <cell r="W26">
            <v>0.1278</v>
          </cell>
          <cell r="X26">
            <v>0</v>
          </cell>
          <cell r="Y26">
            <v>3.78E-2</v>
          </cell>
          <cell r="Z26">
            <v>1.8499999999999999E-2</v>
          </cell>
          <cell r="AA26">
            <v>0.16889999999999999</v>
          </cell>
          <cell r="AB26">
            <v>1.0699999999999999E-2</v>
          </cell>
          <cell r="AC26">
            <v>6.4699999999999994E-2</v>
          </cell>
          <cell r="AD26">
            <v>1.5800000000000002E-2</v>
          </cell>
        </row>
        <row r="27">
          <cell r="D27">
            <v>0.20906240775004625</v>
          </cell>
          <cell r="E27">
            <v>7.4305557209304277E-2</v>
          </cell>
          <cell r="F27">
            <v>0</v>
          </cell>
          <cell r="G27">
            <v>0.13712669514295475</v>
          </cell>
          <cell r="H27">
            <v>6.3475565463089564E-2</v>
          </cell>
          <cell r="I27">
            <v>0.26804337817921531</v>
          </cell>
          <cell r="J27">
            <v>1.5518959820211266E-2</v>
          </cell>
          <cell r="K27">
            <v>0.1450348285943848</v>
          </cell>
          <cell r="L27">
            <v>3.7432607840793754E-2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0.2432</v>
          </cell>
          <cell r="W27">
            <v>3.7600000000000001E-2</v>
          </cell>
          <cell r="X27">
            <v>0</v>
          </cell>
          <cell r="Y27">
            <v>9.4500000000000001E-2</v>
          </cell>
          <cell r="Z27">
            <v>3.2300000000000002E-2</v>
          </cell>
          <cell r="AA27">
            <v>0.4521</v>
          </cell>
          <cell r="AB27">
            <v>1.0800000000000001E-2</v>
          </cell>
          <cell r="AC27">
            <v>0.1132</v>
          </cell>
          <cell r="AD27">
            <v>1.6299999999999999E-2</v>
          </cell>
        </row>
        <row r="28">
          <cell r="D28">
            <v>0.17927112202934661</v>
          </cell>
          <cell r="E28">
            <v>0.12766536770494</v>
          </cell>
          <cell r="F28">
            <v>0</v>
          </cell>
          <cell r="G28">
            <v>9.835302670269476E-2</v>
          </cell>
          <cell r="H28">
            <v>4.7647470122848569E-2</v>
          </cell>
          <cell r="I28">
            <v>0.27425313852329081</v>
          </cell>
          <cell r="J28">
            <v>2.2514571706372419E-2</v>
          </cell>
          <cell r="K28">
            <v>0.15449713590441996</v>
          </cell>
          <cell r="L28">
            <v>4.5798167306086837E-2</v>
          </cell>
          <cell r="M28">
            <v>24</v>
          </cell>
          <cell r="N28">
            <v>7</v>
          </cell>
          <cell r="O28">
            <v>0</v>
          </cell>
          <cell r="P28">
            <v>2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0.17730000000000001</v>
          </cell>
          <cell r="W28">
            <v>8.5999999999999993E-2</v>
          </cell>
          <cell r="X28">
            <v>0</v>
          </cell>
          <cell r="Y28">
            <v>5.3800000000000001E-2</v>
          </cell>
          <cell r="Z28">
            <v>2.46E-2</v>
          </cell>
          <cell r="AA28">
            <v>0.49059999999999998</v>
          </cell>
          <cell r="AB28">
            <v>1.4E-2</v>
          </cell>
          <cell r="AC28">
            <v>0.13150000000000001</v>
          </cell>
          <cell r="AD28">
            <v>2.2200000000000001E-2</v>
          </cell>
        </row>
        <row r="29">
          <cell r="D29">
            <v>0.25895714451527974</v>
          </cell>
          <cell r="E29">
            <v>0.10352212107460967</v>
          </cell>
          <cell r="F29">
            <v>0</v>
          </cell>
          <cell r="G29">
            <v>9.5962855410758136E-2</v>
          </cell>
          <cell r="H29">
            <v>4.3654056640973452E-2</v>
          </cell>
          <cell r="I29">
            <v>0.24381914611499678</v>
          </cell>
          <cell r="J29">
            <v>1.9292592101588214E-2</v>
          </cell>
          <cell r="K29">
            <v>0.14581073881194312</v>
          </cell>
          <cell r="L29">
            <v>3.898134532985098E-2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0.3997</v>
          </cell>
          <cell r="W29">
            <v>5.4199999999999998E-2</v>
          </cell>
          <cell r="X29">
            <v>0</v>
          </cell>
          <cell r="Y29">
            <v>4.82E-2</v>
          </cell>
          <cell r="Z29">
            <v>2.1999999999999999E-2</v>
          </cell>
          <cell r="AA29">
            <v>0.33479999999999999</v>
          </cell>
          <cell r="AB29">
            <v>1.2800000000000001E-2</v>
          </cell>
          <cell r="AC29">
            <v>0.11020000000000001</v>
          </cell>
          <cell r="AD29">
            <v>1.8100000000000002E-2</v>
          </cell>
        </row>
        <row r="30">
          <cell r="D30">
            <v>0.25787420035054393</v>
          </cell>
          <cell r="E30">
            <v>0.11843005314954883</v>
          </cell>
          <cell r="F30">
            <v>0</v>
          </cell>
          <cell r="G30">
            <v>0.11302593880070114</v>
          </cell>
          <cell r="H30">
            <v>5.2259827874595433E-2</v>
          </cell>
          <cell r="I30">
            <v>0.23178836297056049</v>
          </cell>
          <cell r="J30">
            <v>1.2623459023799856E-2</v>
          </cell>
          <cell r="K30">
            <v>0.12801002917705018</v>
          </cell>
          <cell r="L30">
            <v>3.5988128653199919E-2</v>
          </cell>
          <cell r="M30">
            <v>58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11</v>
          </cell>
          <cell r="U30">
            <v>0</v>
          </cell>
          <cell r="V30">
            <v>0.4073</v>
          </cell>
          <cell r="W30">
            <v>7.6100000000000001E-2</v>
          </cell>
          <cell r="X30">
            <v>0</v>
          </cell>
          <cell r="Y30">
            <v>6.6900000000000001E-2</v>
          </cell>
          <cell r="Z30">
            <v>2.5000000000000001E-2</v>
          </cell>
          <cell r="AA30">
            <v>0.3029</v>
          </cell>
          <cell r="AB30">
            <v>1.41E-2</v>
          </cell>
          <cell r="AC30">
            <v>8.6599999999999996E-2</v>
          </cell>
          <cell r="AD30">
            <v>2.1100000000000001E-2</v>
          </cell>
        </row>
        <row r="31">
          <cell r="D31">
            <v>0.27667953205071061</v>
          </cell>
          <cell r="E31">
            <v>0.10932296666003971</v>
          </cell>
          <cell r="F31">
            <v>0</v>
          </cell>
          <cell r="G31">
            <v>9.2603547653550888E-2</v>
          </cell>
          <cell r="H31">
            <v>3.8035544067435763E-2</v>
          </cell>
          <cell r="I31">
            <v>0.23477938011425484</v>
          </cell>
          <cell r="J31">
            <v>2.1902792027102155E-2</v>
          </cell>
          <cell r="K31">
            <v>0.13071081548253241</v>
          </cell>
          <cell r="L31">
            <v>4.5965421944373697E-2</v>
          </cell>
          <cell r="M31">
            <v>31</v>
          </cell>
          <cell r="N31">
            <v>3</v>
          </cell>
          <cell r="O31">
            <v>0</v>
          </cell>
          <cell r="P31">
            <v>1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0.45619999999999999</v>
          </cell>
          <cell r="W31">
            <v>5.7700000000000001E-2</v>
          </cell>
          <cell r="X31">
            <v>0</v>
          </cell>
          <cell r="Y31">
            <v>4.8599999999999997E-2</v>
          </cell>
          <cell r="Z31">
            <v>1.8800000000000001E-2</v>
          </cell>
          <cell r="AA31">
            <v>0.29609999999999997</v>
          </cell>
          <cell r="AB31">
            <v>1.37E-2</v>
          </cell>
          <cell r="AC31">
            <v>8.9099999999999999E-2</v>
          </cell>
          <cell r="AD31">
            <v>1.9800000000000002E-2</v>
          </cell>
        </row>
        <row r="32">
          <cell r="D32">
            <v>0.31435454877245428</v>
          </cell>
          <cell r="E32">
            <v>0.15325000983681028</v>
          </cell>
          <cell r="F32">
            <v>0</v>
          </cell>
          <cell r="G32">
            <v>7.0868611966268813E-2</v>
          </cell>
          <cell r="H32">
            <v>5.1245101859000386E-2</v>
          </cell>
          <cell r="I32">
            <v>0.18510515536941094</v>
          </cell>
          <cell r="J32">
            <v>1.8141956660382548E-2</v>
          </cell>
          <cell r="K32">
            <v>0.12481938186874986</v>
          </cell>
          <cell r="L32">
            <v>3.2215233666922978E-2</v>
          </cell>
          <cell r="M32">
            <v>97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57</v>
          </cell>
          <cell r="S32">
            <v>0</v>
          </cell>
          <cell r="T32">
            <v>16</v>
          </cell>
          <cell r="U32">
            <v>0</v>
          </cell>
          <cell r="V32">
            <v>0.59260000000000002</v>
          </cell>
          <cell r="W32">
            <v>0.1023</v>
          </cell>
          <cell r="X32">
            <v>0</v>
          </cell>
          <cell r="Y32">
            <v>2.9899999999999999E-2</v>
          </cell>
          <cell r="Z32">
            <v>2.1600000000000001E-2</v>
          </cell>
          <cell r="AA32">
            <v>0.15509999999999999</v>
          </cell>
          <cell r="AB32">
            <v>1.1599999999999999E-2</v>
          </cell>
          <cell r="AC32">
            <v>7.2499999999999995E-2</v>
          </cell>
          <cell r="AD32">
            <v>1.44E-2</v>
          </cell>
        </row>
        <row r="33">
          <cell r="D33">
            <v>0.24731371709304284</v>
          </cell>
          <cell r="E33">
            <v>0.11181532281671452</v>
          </cell>
          <cell r="F33">
            <v>0</v>
          </cell>
          <cell r="G33">
            <v>0.12384290750710626</v>
          </cell>
          <cell r="H33">
            <v>5.6427301710554795E-2</v>
          </cell>
          <cell r="I33">
            <v>0.22735893873190227</v>
          </cell>
          <cell r="J33">
            <v>1.3203616759868912E-2</v>
          </cell>
          <cell r="K33">
            <v>0.13473453442773226</v>
          </cell>
          <cell r="L33">
            <v>3.530366095307811E-2</v>
          </cell>
          <cell r="M33">
            <v>64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58</v>
          </cell>
          <cell r="S33">
            <v>0</v>
          </cell>
          <cell r="T33">
            <v>15</v>
          </cell>
          <cell r="U33">
            <v>0</v>
          </cell>
          <cell r="V33">
            <v>0.37680000000000002</v>
          </cell>
          <cell r="W33">
            <v>6.9199999999999998E-2</v>
          </cell>
          <cell r="X33">
            <v>0</v>
          </cell>
          <cell r="Y33">
            <v>8.7099999999999997E-2</v>
          </cell>
          <cell r="Z33">
            <v>2.86E-2</v>
          </cell>
          <cell r="AA33">
            <v>0.30520000000000003</v>
          </cell>
          <cell r="AB33">
            <v>1.26E-2</v>
          </cell>
          <cell r="AC33">
            <v>0.10009999999999999</v>
          </cell>
          <cell r="AD33">
            <v>2.0400000000000001E-2</v>
          </cell>
        </row>
        <row r="34">
          <cell r="D34">
            <v>0.33855937826602645</v>
          </cell>
          <cell r="E34">
            <v>0.13937182758556402</v>
          </cell>
          <cell r="F34">
            <v>0</v>
          </cell>
          <cell r="G34">
            <v>7.1785777735351511E-2</v>
          </cell>
          <cell r="H34">
            <v>3.995149537857471E-2</v>
          </cell>
          <cell r="I34">
            <v>0.19192902404190779</v>
          </cell>
          <cell r="J34">
            <v>2.2628978006742319E-2</v>
          </cell>
          <cell r="K34">
            <v>0.10970038384667902</v>
          </cell>
          <cell r="L34">
            <v>3.607313513915418E-2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0.65249999999999997</v>
          </cell>
          <cell r="W34">
            <v>7.3800000000000004E-2</v>
          </cell>
          <cell r="X34">
            <v>0</v>
          </cell>
          <cell r="Y34">
            <v>2.4199999999999999E-2</v>
          </cell>
          <cell r="Z34">
            <v>1.6299999999999999E-2</v>
          </cell>
          <cell r="AA34">
            <v>0.1545</v>
          </cell>
          <cell r="AB34">
            <v>1.17E-2</v>
          </cell>
          <cell r="AC34">
            <v>5.3999999999999999E-2</v>
          </cell>
          <cell r="AD34">
            <v>1.2999999999999999E-2</v>
          </cell>
        </row>
        <row r="35">
          <cell r="D35">
            <v>0.25895714451527974</v>
          </cell>
          <cell r="E35">
            <v>0.10352212107460967</v>
          </cell>
          <cell r="F35">
            <v>0</v>
          </cell>
          <cell r="G35">
            <v>9.5962855410758136E-2</v>
          </cell>
          <cell r="H35">
            <v>4.3654056640973452E-2</v>
          </cell>
          <cell r="I35">
            <v>0.24381914611499678</v>
          </cell>
          <cell r="J35">
            <v>1.9292592101588214E-2</v>
          </cell>
          <cell r="K35">
            <v>0.14581073881194312</v>
          </cell>
          <cell r="L35">
            <v>3.898134532985098E-2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0.38150000000000001</v>
          </cell>
          <cell r="W35">
            <v>5.8500000000000003E-2</v>
          </cell>
          <cell r="X35">
            <v>0</v>
          </cell>
          <cell r="Y35">
            <v>5.57E-2</v>
          </cell>
          <cell r="Z35">
            <v>2.3900000000000001E-2</v>
          </cell>
          <cell r="AA35">
            <v>0.32790000000000002</v>
          </cell>
          <cell r="AB35">
            <v>1.46E-2</v>
          </cell>
          <cell r="AC35">
            <v>0.1158</v>
          </cell>
          <cell r="AD35">
            <v>2.2100000000000002E-2</v>
          </cell>
        </row>
        <row r="36">
          <cell r="D36">
            <v>0.26403372065094277</v>
          </cell>
          <cell r="E36">
            <v>0.1012558579304266</v>
          </cell>
          <cell r="F36">
            <v>0</v>
          </cell>
          <cell r="G36">
            <v>9.3899600337550251E-2</v>
          </cell>
          <cell r="H36">
            <v>3.996992055964884E-2</v>
          </cell>
          <cell r="I36">
            <v>0.24160801815064614</v>
          </cell>
          <cell r="J36">
            <v>2.4412860162413657E-2</v>
          </cell>
          <cell r="K36">
            <v>0.14138588904678942</v>
          </cell>
          <cell r="L36">
            <v>4.343413316158224E-2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0.3967</v>
          </cell>
          <cell r="W36">
            <v>6.0199999999999997E-2</v>
          </cell>
          <cell r="X36">
            <v>0</v>
          </cell>
          <cell r="Y36">
            <v>5.4399999999999997E-2</v>
          </cell>
          <cell r="Z36">
            <v>2.3199999999999998E-2</v>
          </cell>
          <cell r="AA36">
            <v>0.314</v>
          </cell>
          <cell r="AB36">
            <v>1.5900000000000001E-2</v>
          </cell>
          <cell r="AC36">
            <v>0.1115</v>
          </cell>
          <cell r="AD36">
            <v>2.41E-2</v>
          </cell>
        </row>
        <row r="37">
          <cell r="D37">
            <v>0.21150299502219155</v>
          </cell>
          <cell r="E37">
            <v>0.11053258426383274</v>
          </cell>
          <cell r="F37">
            <v>0</v>
          </cell>
          <cell r="G37">
            <v>8.7710382161543018E-2</v>
          </cell>
          <cell r="H37">
            <v>4.1102274221627724E-2</v>
          </cell>
          <cell r="I37">
            <v>0.2653333298532442</v>
          </cell>
          <cell r="J37">
            <v>2.7949471253946929E-2</v>
          </cell>
          <cell r="K37">
            <v>0.15118493701651639</v>
          </cell>
          <cell r="L37">
            <v>5.4684026207097391E-2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0.2485</v>
          </cell>
          <cell r="W37">
            <v>7.3899999999999993E-2</v>
          </cell>
          <cell r="X37">
            <v>0</v>
          </cell>
          <cell r="Y37">
            <v>5.0500000000000003E-2</v>
          </cell>
          <cell r="Z37">
            <v>2.7199999999999998E-2</v>
          </cell>
          <cell r="AA37">
            <v>0.41799999999999998</v>
          </cell>
          <cell r="AB37">
            <v>2.1100000000000001E-2</v>
          </cell>
          <cell r="AC37">
            <v>0.13089999999999999</v>
          </cell>
          <cell r="AD37">
            <v>2.9899999999999999E-2</v>
          </cell>
        </row>
        <row r="38">
          <cell r="D38">
            <v>0.37348685341637233</v>
          </cell>
          <cell r="E38">
            <v>0.10301704782026656</v>
          </cell>
          <cell r="F38">
            <v>0</v>
          </cell>
          <cell r="G38">
            <v>6.7210393154103626E-2</v>
          </cell>
          <cell r="H38">
            <v>4.0808358335567688E-2</v>
          </cell>
          <cell r="I38">
            <v>0.1903918953546847</v>
          </cell>
          <cell r="J38">
            <v>2.6476744605164054E-2</v>
          </cell>
          <cell r="K38">
            <v>0.1123097302006628</v>
          </cell>
          <cell r="L38">
            <v>3.6298977113178137E-2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0.72570000000000001</v>
          </cell>
          <cell r="W38">
            <v>3.9699999999999999E-2</v>
          </cell>
          <cell r="X38">
            <v>0</v>
          </cell>
          <cell r="Y38">
            <v>1.9E-2</v>
          </cell>
          <cell r="Z38">
            <v>1.6199999999999999E-2</v>
          </cell>
          <cell r="AA38">
            <v>0.1295</v>
          </cell>
          <cell r="AB38">
            <v>1.17E-2</v>
          </cell>
          <cell r="AC38">
            <v>4.5600000000000002E-2</v>
          </cell>
          <cell r="AD38">
            <v>1.26E-2</v>
          </cell>
        </row>
        <row r="39">
          <cell r="D39">
            <v>0.25108141315246113</v>
          </cell>
          <cell r="E39">
            <v>9.3770019528275642E-2</v>
          </cell>
          <cell r="F39">
            <v>0</v>
          </cell>
          <cell r="G39">
            <v>0.10457709187407223</v>
          </cell>
          <cell r="H39">
            <v>4.2129197524774176E-2</v>
          </cell>
          <cell r="I39">
            <v>0.2540970307234216</v>
          </cell>
          <cell r="J39">
            <v>2.6198293926482739E-2</v>
          </cell>
          <cell r="K39">
            <v>0.1333506251484799</v>
          </cell>
          <cell r="L39">
            <v>4.4796328122032499E-2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0.35499999999999998</v>
          </cell>
          <cell r="W39">
            <v>5.2600000000000001E-2</v>
          </cell>
          <cell r="X39">
            <v>0</v>
          </cell>
          <cell r="Y39">
            <v>6.0199999999999997E-2</v>
          </cell>
          <cell r="Z39">
            <v>2.5899999999999999E-2</v>
          </cell>
          <cell r="AA39">
            <v>0.36620000000000003</v>
          </cell>
          <cell r="AB39">
            <v>1.9900000000000001E-2</v>
          </cell>
          <cell r="AC39">
            <v>9.5299999999999996E-2</v>
          </cell>
          <cell r="AD39">
            <v>2.4899999999999999E-2</v>
          </cell>
        </row>
        <row r="40">
          <cell r="D40">
            <v>0.2071092713485915</v>
          </cell>
          <cell r="E40">
            <v>0.11281358461599711</v>
          </cell>
          <cell r="F40">
            <v>0</v>
          </cell>
          <cell r="G40">
            <v>0.11974441343052292</v>
          </cell>
          <cell r="H40">
            <v>5.9337540629334246E-2</v>
          </cell>
          <cell r="I40">
            <v>0.25134321045160363</v>
          </cell>
          <cell r="J40">
            <v>1.23966818693472E-2</v>
          </cell>
          <cell r="K40">
            <v>0.14649074084852365</v>
          </cell>
          <cell r="L40">
            <v>4.0764556806079724E-2</v>
          </cell>
          <cell r="M40">
            <v>28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12</v>
          </cell>
          <cell r="U40">
            <v>0</v>
          </cell>
          <cell r="V40">
            <v>0.2487</v>
          </cell>
          <cell r="W40">
            <v>7.8899999999999998E-2</v>
          </cell>
          <cell r="X40">
            <v>0</v>
          </cell>
          <cell r="Y40">
            <v>8.77E-2</v>
          </cell>
          <cell r="Z40">
            <v>3.5200000000000002E-2</v>
          </cell>
          <cell r="AA40">
            <v>0.37380000000000002</v>
          </cell>
          <cell r="AB40">
            <v>1.7899999999999999E-2</v>
          </cell>
          <cell r="AC40">
            <v>0.13170000000000001</v>
          </cell>
          <cell r="AD40">
            <v>2.6100000000000002E-2</v>
          </cell>
        </row>
        <row r="41">
          <cell r="D41">
            <v>0.20748387719988218</v>
          </cell>
          <cell r="E41">
            <v>0.12189068268493479</v>
          </cell>
          <cell r="F41">
            <v>0</v>
          </cell>
          <cell r="G41">
            <v>0.11225350115312864</v>
          </cell>
          <cell r="H41">
            <v>4.604170231640628E-2</v>
          </cell>
          <cell r="I41">
            <v>0.23920451121209044</v>
          </cell>
          <cell r="J41">
            <v>2.5036783175835308E-2</v>
          </cell>
          <cell r="K41">
            <v>0.16086746174564959</v>
          </cell>
          <cell r="L41">
            <v>3.722148051207274E-2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0.2485</v>
          </cell>
          <cell r="W41">
            <v>9.0800000000000006E-2</v>
          </cell>
          <cell r="X41">
            <v>0</v>
          </cell>
          <cell r="Y41">
            <v>8.3299999999999999E-2</v>
          </cell>
          <cell r="Z41">
            <v>3.5799999999999998E-2</v>
          </cell>
          <cell r="AA41">
            <v>0.33</v>
          </cell>
          <cell r="AB41">
            <v>2.4899999999999999E-2</v>
          </cell>
          <cell r="AC41">
            <v>0.1588</v>
          </cell>
          <cell r="AD41">
            <v>2.7900000000000001E-2</v>
          </cell>
        </row>
        <row r="42">
          <cell r="D42">
            <v>0.31908744253160493</v>
          </cell>
          <cell r="E42">
            <v>0.11132817584846171</v>
          </cell>
          <cell r="F42">
            <v>0</v>
          </cell>
          <cell r="G42">
            <v>9.6105983083563981E-2</v>
          </cell>
          <cell r="H42">
            <v>3.470328027877307E-2</v>
          </cell>
          <cell r="I42">
            <v>0.20973715722734215</v>
          </cell>
          <cell r="J42">
            <v>1.9513751062192691E-2</v>
          </cell>
          <cell r="K42">
            <v>0.12783635799470541</v>
          </cell>
          <cell r="L42">
            <v>3.1687851973355802E-2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0.53459999999999996</v>
          </cell>
          <cell r="W42">
            <v>6.3799999999999996E-2</v>
          </cell>
          <cell r="X42">
            <v>0</v>
          </cell>
          <cell r="Y42">
            <v>5.4399999999999997E-2</v>
          </cell>
          <cell r="Z42">
            <v>2.29E-2</v>
          </cell>
          <cell r="AA42">
            <v>0.2036</v>
          </cell>
          <cell r="AB42">
            <v>1.6799999999999999E-2</v>
          </cell>
          <cell r="AC42">
            <v>8.3900000000000002E-2</v>
          </cell>
          <cell r="AD42">
            <v>0.02</v>
          </cell>
        </row>
        <row r="43">
          <cell r="D43">
            <v>0.28558202461002102</v>
          </cell>
          <cell r="E43">
            <v>0.11692318715248182</v>
          </cell>
          <cell r="F43">
            <v>0</v>
          </cell>
          <cell r="G43">
            <v>9.4087317284123256E-2</v>
          </cell>
          <cell r="H43">
            <v>3.3773858360958413E-2</v>
          </cell>
          <cell r="I43">
            <v>0.21787477224615118</v>
          </cell>
          <cell r="J43">
            <v>2.7971610962232208E-2</v>
          </cell>
          <cell r="K43">
            <v>0.13876993889432132</v>
          </cell>
          <cell r="L43">
            <v>3.5017290489710605E-2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11</v>
          </cell>
          <cell r="U43">
            <v>0</v>
          </cell>
          <cell r="V43">
            <v>0.44190000000000002</v>
          </cell>
          <cell r="W43">
            <v>7.9399999999999998E-2</v>
          </cell>
          <cell r="X43">
            <v>0</v>
          </cell>
          <cell r="Y43">
            <v>5.8000000000000003E-2</v>
          </cell>
          <cell r="Z43">
            <v>2.4400000000000002E-2</v>
          </cell>
          <cell r="AA43">
            <v>0.23949999999999999</v>
          </cell>
          <cell r="AB43">
            <v>2.24E-2</v>
          </cell>
          <cell r="AC43">
            <v>0.1099</v>
          </cell>
          <cell r="AD43">
            <v>2.4500000000000001E-2</v>
          </cell>
        </row>
        <row r="44">
          <cell r="D44">
            <v>0.26076602475488581</v>
          </cell>
          <cell r="E44">
            <v>0.17362769245694132</v>
          </cell>
          <cell r="F44">
            <v>0</v>
          </cell>
          <cell r="G44">
            <v>8.9327808122038818E-2</v>
          </cell>
          <cell r="H44">
            <v>3.3010110234178748E-2</v>
          </cell>
          <cell r="I44">
            <v>0.2117049151322094</v>
          </cell>
          <cell r="J44">
            <v>2.1103163519536422E-2</v>
          </cell>
          <cell r="K44">
            <v>0.1260090651497735</v>
          </cell>
          <cell r="L44">
            <v>3.4451220630435694E-2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81</v>
          </cell>
          <cell r="S44">
            <v>0</v>
          </cell>
          <cell r="T44">
            <v>21</v>
          </cell>
          <cell r="U44">
            <v>0</v>
          </cell>
          <cell r="V44">
            <v>0.38140000000000002</v>
          </cell>
          <cell r="W44">
            <v>0.15970000000000001</v>
          </cell>
          <cell r="X44">
            <v>0</v>
          </cell>
          <cell r="Y44">
            <v>5.74E-2</v>
          </cell>
          <cell r="Z44">
            <v>2.52E-2</v>
          </cell>
          <cell r="AA44">
            <v>0.23680000000000001</v>
          </cell>
          <cell r="AB44">
            <v>1.9800000000000002E-2</v>
          </cell>
          <cell r="AC44">
            <v>9.3100000000000002E-2</v>
          </cell>
          <cell r="AD44">
            <v>2.6599999999999999E-2</v>
          </cell>
        </row>
        <row r="45">
          <cell r="D45">
            <v>0.27238986903119061</v>
          </cell>
          <cell r="E45">
            <v>0.10870500573651085</v>
          </cell>
          <cell r="F45">
            <v>0</v>
          </cell>
          <cell r="G45">
            <v>0.1106926064575265</v>
          </cell>
          <cell r="H45">
            <v>5.4055238161993702E-2</v>
          </cell>
          <cell r="I45">
            <v>0.22490875936061616</v>
          </cell>
          <cell r="J45">
            <v>1.1352404031887324E-2</v>
          </cell>
          <cell r="K45">
            <v>0.12953176903137911</v>
          </cell>
          <cell r="L45">
            <v>3.8364348188895919E-2</v>
          </cell>
          <cell r="M45">
            <v>84</v>
          </cell>
          <cell r="N45">
            <v>8</v>
          </cell>
          <cell r="O45">
            <v>0</v>
          </cell>
          <cell r="P45">
            <v>8</v>
          </cell>
          <cell r="Q45">
            <v>0</v>
          </cell>
          <cell r="R45">
            <v>70</v>
          </cell>
          <cell r="S45">
            <v>0</v>
          </cell>
          <cell r="T45">
            <v>16</v>
          </cell>
          <cell r="U45">
            <v>0</v>
          </cell>
          <cell r="V45">
            <v>0.40820000000000001</v>
          </cell>
          <cell r="W45">
            <v>7.2800000000000004E-2</v>
          </cell>
          <cell r="X45">
            <v>0</v>
          </cell>
          <cell r="Y45">
            <v>7.6499999999999999E-2</v>
          </cell>
          <cell r="Z45">
            <v>3.1800000000000002E-2</v>
          </cell>
          <cell r="AA45">
            <v>0.26440000000000002</v>
          </cell>
          <cell r="AB45">
            <v>1.9300000000000001E-2</v>
          </cell>
          <cell r="AC45">
            <v>9.9900000000000003E-2</v>
          </cell>
          <cell r="AD45">
            <v>2.7099999999999999E-2</v>
          </cell>
        </row>
        <row r="46">
          <cell r="D46">
            <v>0.21759282545650169</v>
          </cell>
          <cell r="E46">
            <v>0.10403748256249018</v>
          </cell>
          <cell r="F46">
            <v>0</v>
          </cell>
          <cell r="G46">
            <v>0.1180863220249702</v>
          </cell>
          <cell r="H46">
            <v>4.0987714727971768E-2</v>
          </cell>
          <cell r="I46">
            <v>0.24812708440504427</v>
          </cell>
          <cell r="J46">
            <v>2.4691918336657126E-2</v>
          </cell>
          <cell r="K46">
            <v>0.15875224806418683</v>
          </cell>
          <cell r="L46">
            <v>3.77244044221779E-2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0.2656</v>
          </cell>
          <cell r="W46">
            <v>7.2599999999999998E-2</v>
          </cell>
          <cell r="X46">
            <v>0</v>
          </cell>
          <cell r="Y46">
            <v>8.7400000000000005E-2</v>
          </cell>
          <cell r="Z46">
            <v>3.0499999999999999E-2</v>
          </cell>
          <cell r="AA46">
            <v>0.34310000000000002</v>
          </cell>
          <cell r="AB46">
            <v>2.3900000000000001E-2</v>
          </cell>
          <cell r="AC46">
            <v>0.15040000000000001</v>
          </cell>
          <cell r="AD46">
            <v>2.6499999999999999E-2</v>
          </cell>
        </row>
        <row r="47">
          <cell r="D47">
            <v>0.25895714451527974</v>
          </cell>
          <cell r="E47">
            <v>0.10352212107460967</v>
          </cell>
          <cell r="F47">
            <v>0</v>
          </cell>
          <cell r="G47">
            <v>9.5962855410758136E-2</v>
          </cell>
          <cell r="H47">
            <v>4.3654056640973452E-2</v>
          </cell>
          <cell r="I47">
            <v>0.24381914611499678</v>
          </cell>
          <cell r="J47">
            <v>1.9292592101588214E-2</v>
          </cell>
          <cell r="K47">
            <v>0.14581073881194312</v>
          </cell>
          <cell r="L47">
            <v>3.898134532985098E-2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0.35659999999999997</v>
          </cell>
          <cell r="W47">
            <v>7.1300000000000002E-2</v>
          </cell>
          <cell r="X47">
            <v>0</v>
          </cell>
          <cell r="Y47">
            <v>6.1199999999999997E-2</v>
          </cell>
          <cell r="Z47">
            <v>3.3000000000000002E-2</v>
          </cell>
          <cell r="AA47">
            <v>0.30890000000000001</v>
          </cell>
          <cell r="AB47">
            <v>2.0799999999999999E-2</v>
          </cell>
          <cell r="AC47">
            <v>0.12130000000000001</v>
          </cell>
          <cell r="AD47">
            <v>2.69E-2</v>
          </cell>
        </row>
        <row r="48">
          <cell r="D48">
            <v>0.18676523250001684</v>
          </cell>
          <cell r="E48">
            <v>8.5925339574879731E-2</v>
          </cell>
          <cell r="F48">
            <v>0</v>
          </cell>
          <cell r="G48">
            <v>0.1311545214240287</v>
          </cell>
          <cell r="H48">
            <v>7.7416014284340653E-2</v>
          </cell>
          <cell r="I48">
            <v>0.26976159315151199</v>
          </cell>
          <cell r="J48">
            <v>1.234659526923839E-2</v>
          </cell>
          <cell r="K48">
            <v>0.1447802668528711</v>
          </cell>
          <cell r="L48">
            <v>4.1850436943112607E-2</v>
          </cell>
          <cell r="M48">
            <v>12</v>
          </cell>
          <cell r="N48">
            <v>1</v>
          </cell>
          <cell r="O48">
            <v>0</v>
          </cell>
          <cell r="P48">
            <v>3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0.1966</v>
          </cell>
          <cell r="W48">
            <v>5.6099999999999997E-2</v>
          </cell>
          <cell r="X48">
            <v>0</v>
          </cell>
          <cell r="Y48">
            <v>0.1065</v>
          </cell>
          <cell r="Z48">
            <v>5.5599999999999997E-2</v>
          </cell>
          <cell r="AA48">
            <v>0.41489999999999999</v>
          </cell>
          <cell r="AB48">
            <v>1.9199999999999998E-2</v>
          </cell>
          <cell r="AC48">
            <v>0.123</v>
          </cell>
          <cell r="AD48">
            <v>2.81E-2</v>
          </cell>
        </row>
        <row r="49">
          <cell r="D49">
            <v>0.23123761483555952</v>
          </cell>
          <cell r="E49">
            <v>8.4514656662467824E-2</v>
          </cell>
          <cell r="F49">
            <v>0</v>
          </cell>
          <cell r="G49">
            <v>0.14962999153920167</v>
          </cell>
          <cell r="H49">
            <v>6.235440274272068E-2</v>
          </cell>
          <cell r="I49">
            <v>0.23566593218717832</v>
          </cell>
          <cell r="J49">
            <v>1.0529337624350375E-2</v>
          </cell>
          <cell r="K49">
            <v>0.13868011186838133</v>
          </cell>
          <cell r="L49">
            <v>3.7387952540140136E-2</v>
          </cell>
          <cell r="M49">
            <v>30</v>
          </cell>
          <cell r="N49">
            <v>1</v>
          </cell>
          <cell r="O49">
            <v>0</v>
          </cell>
          <cell r="P49">
            <v>12</v>
          </cell>
          <cell r="Q49">
            <v>0</v>
          </cell>
          <cell r="R49">
            <v>30</v>
          </cell>
          <cell r="S49">
            <v>0</v>
          </cell>
          <cell r="T49">
            <v>9</v>
          </cell>
          <cell r="U49">
            <v>0</v>
          </cell>
          <cell r="V49">
            <v>0.29620000000000002</v>
          </cell>
          <cell r="W49">
            <v>5.7200000000000001E-2</v>
          </cell>
          <cell r="X49">
            <v>0</v>
          </cell>
          <cell r="Y49">
            <v>0.1265</v>
          </cell>
          <cell r="Z49">
            <v>4.3099999999999999E-2</v>
          </cell>
          <cell r="AA49">
            <v>0.30640000000000001</v>
          </cell>
          <cell r="AB49">
            <v>2.0299999999999999E-2</v>
          </cell>
          <cell r="AC49">
            <v>0.1205</v>
          </cell>
          <cell r="AD49">
            <v>2.98E-2</v>
          </cell>
        </row>
        <row r="50">
          <cell r="D50">
            <v>0.18809780520520597</v>
          </cell>
          <cell r="E50">
            <v>0.10551735869334533</v>
          </cell>
          <cell r="F50">
            <v>0</v>
          </cell>
          <cell r="G50">
            <v>0.12835095201651112</v>
          </cell>
          <cell r="H50">
            <v>7.5680469384824492E-2</v>
          </cell>
          <cell r="I50">
            <v>0.25973433521316053</v>
          </cell>
          <cell r="J50">
            <v>1.2069612849738089E-2</v>
          </cell>
          <cell r="K50">
            <v>0.13974489583790653</v>
          </cell>
          <cell r="L50">
            <v>4.0804570799308014E-2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0.2029</v>
          </cell>
          <cell r="W50">
            <v>7.7100000000000002E-2</v>
          </cell>
          <cell r="X50">
            <v>0</v>
          </cell>
          <cell r="Y50">
            <v>0.10489999999999999</v>
          </cell>
          <cell r="Z50">
            <v>5.3999999999999999E-2</v>
          </cell>
          <cell r="AA50">
            <v>0.38009999999999999</v>
          </cell>
          <cell r="AB50">
            <v>2.2100000000000002E-2</v>
          </cell>
          <cell r="AC50">
            <v>0.1273</v>
          </cell>
          <cell r="AD50">
            <v>3.1600000000000003E-2</v>
          </cell>
        </row>
        <row r="51">
          <cell r="D51">
            <v>0.24506170732098378</v>
          </cell>
          <cell r="E51">
            <v>0.13299897788030063</v>
          </cell>
          <cell r="F51">
            <v>0</v>
          </cell>
          <cell r="G51">
            <v>9.8463060388507939E-2</v>
          </cell>
          <cell r="H51">
            <v>5.2179835481376377E-2</v>
          </cell>
          <cell r="I51">
            <v>0.26825857080752463</v>
          </cell>
          <cell r="J51">
            <v>2.1207245996816219E-2</v>
          </cell>
          <cell r="K51">
            <v>9.6772539127163326E-2</v>
          </cell>
          <cell r="L51">
            <v>3.5058062997326972E-2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0.3095</v>
          </cell>
          <cell r="W51">
            <v>9.9699999999999997E-2</v>
          </cell>
          <cell r="X51">
            <v>0</v>
          </cell>
          <cell r="Y51">
            <v>6.6500000000000004E-2</v>
          </cell>
          <cell r="Z51">
            <v>3.7699999999999997E-2</v>
          </cell>
          <cell r="AA51">
            <v>0.36820000000000003</v>
          </cell>
          <cell r="AB51">
            <v>2.41E-2</v>
          </cell>
          <cell r="AC51">
            <v>6.83E-2</v>
          </cell>
          <cell r="AD51">
            <v>2.5999999999999999E-2</v>
          </cell>
        </row>
        <row r="52">
          <cell r="D52">
            <v>0.25754629361419912</v>
          </cell>
          <cell r="E52">
            <v>0.1347222121713692</v>
          </cell>
          <cell r="F52">
            <v>0</v>
          </cell>
          <cell r="G52">
            <v>8.6813739882164481E-2</v>
          </cell>
          <cell r="H52">
            <v>5.0306348452969621E-2</v>
          </cell>
          <cell r="I52">
            <v>0.24306448954832788</v>
          </cell>
          <cell r="J52">
            <v>1.6442423216846188E-2</v>
          </cell>
          <cell r="K52">
            <v>0.12548057426045425</v>
          </cell>
          <cell r="L52">
            <v>3.5623918853669292E-2</v>
          </cell>
          <cell r="M52">
            <v>23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0.3493</v>
          </cell>
          <cell r="W52">
            <v>0.10150000000000001</v>
          </cell>
          <cell r="X52">
            <v>0</v>
          </cell>
          <cell r="Y52">
            <v>5.7500000000000002E-2</v>
          </cell>
          <cell r="Z52">
            <v>3.7900000000000003E-2</v>
          </cell>
          <cell r="AA52">
            <v>0.30590000000000001</v>
          </cell>
          <cell r="AB52">
            <v>2.0199999999999999E-2</v>
          </cell>
          <cell r="AC52">
            <v>9.7199999999999995E-2</v>
          </cell>
          <cell r="AD52">
            <v>3.0499999999999999E-2</v>
          </cell>
        </row>
        <row r="53">
          <cell r="D53">
            <v>0.20470425920524382</v>
          </cell>
          <cell r="E53">
            <v>0.11274141692156647</v>
          </cell>
          <cell r="F53">
            <v>0</v>
          </cell>
          <cell r="G53">
            <v>9.661866355144233E-2</v>
          </cell>
          <cell r="H53">
            <v>5.0320890349865637E-2</v>
          </cell>
          <cell r="I53">
            <v>0.26327826152269834</v>
          </cell>
          <cell r="J53">
            <v>2.299907211452084E-2</v>
          </cell>
          <cell r="K53">
            <v>0.15161400731167901</v>
          </cell>
          <cell r="L53">
            <v>4.7723429022983495E-2</v>
          </cell>
          <cell r="M53">
            <v>19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0.22589999999999999</v>
          </cell>
          <cell r="W53">
            <v>8.3400000000000002E-2</v>
          </cell>
          <cell r="X53">
            <v>0</v>
          </cell>
          <cell r="Y53">
            <v>7.2499999999999995E-2</v>
          </cell>
          <cell r="Z53">
            <v>4.0399999999999998E-2</v>
          </cell>
          <cell r="AA53">
            <v>0.376</v>
          </cell>
          <cell r="AB53">
            <v>2.5499999999999998E-2</v>
          </cell>
          <cell r="AC53">
            <v>0.14130000000000001</v>
          </cell>
          <cell r="AD53">
            <v>3.5000000000000003E-2</v>
          </cell>
        </row>
        <row r="54">
          <cell r="D54">
            <v>0.358363321642027</v>
          </cell>
          <cell r="E54">
            <v>0.13378892678382293</v>
          </cell>
          <cell r="F54">
            <v>0</v>
          </cell>
          <cell r="G54">
            <v>5.8756199390300544E-2</v>
          </cell>
          <cell r="H54">
            <v>3.6151282943715862E-2</v>
          </cell>
          <cell r="I54">
            <v>0.19262951173398482</v>
          </cell>
          <cell r="J54">
            <v>2.5551697944088136E-2</v>
          </cell>
          <cell r="K54">
            <v>0.10828032441501892</v>
          </cell>
          <cell r="L54">
            <v>3.6478735147041821E-2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0.60099999999999998</v>
          </cell>
          <cell r="W54">
            <v>8.2600000000000007E-2</v>
          </cell>
          <cell r="X54">
            <v>0</v>
          </cell>
          <cell r="Y54">
            <v>3.2000000000000001E-2</v>
          </cell>
          <cell r="Z54">
            <v>2.4199999999999999E-2</v>
          </cell>
          <cell r="AA54">
            <v>0.1515</v>
          </cell>
          <cell r="AB54">
            <v>2.3099999999999999E-2</v>
          </cell>
          <cell r="AC54">
            <v>6.54E-2</v>
          </cell>
          <cell r="AD54">
            <v>2.0199999999999999E-2</v>
          </cell>
        </row>
        <row r="55">
          <cell r="D55">
            <v>0.24840915870165495</v>
          </cell>
          <cell r="E55">
            <v>0.11013562197645668</v>
          </cell>
          <cell r="F55">
            <v>0</v>
          </cell>
          <cell r="G55">
            <v>9.8637217767142196E-2</v>
          </cell>
          <cell r="H55">
            <v>3.8622689211860815E-2</v>
          </cell>
          <cell r="I55">
            <v>0.2460805390828005</v>
          </cell>
          <cell r="J55">
            <v>2.1923113456409626E-2</v>
          </cell>
          <cell r="K55">
            <v>0.13813152563021158</v>
          </cell>
          <cell r="L55">
            <v>4.8060134173463505E-2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0.317</v>
          </cell>
          <cell r="W55">
            <v>8.5099999999999995E-2</v>
          </cell>
          <cell r="X55">
            <v>0</v>
          </cell>
          <cell r="Y55">
            <v>6.83E-2</v>
          </cell>
          <cell r="Z55">
            <v>3.7499999999999999E-2</v>
          </cell>
          <cell r="AA55">
            <v>0.30830000000000002</v>
          </cell>
          <cell r="AB55">
            <v>2.58E-2</v>
          </cell>
          <cell r="AC55">
            <v>0.1187</v>
          </cell>
          <cell r="AD55">
            <v>3.9300000000000002E-2</v>
          </cell>
        </row>
        <row r="56">
          <cell r="D56">
            <v>0.26314512369254711</v>
          </cell>
          <cell r="E56">
            <v>9.7490425191426214E-2</v>
          </cell>
          <cell r="F56">
            <v>0</v>
          </cell>
          <cell r="G56">
            <v>0.10122880513067616</v>
          </cell>
          <cell r="H56">
            <v>3.9075058654439075E-2</v>
          </cell>
          <cell r="I56">
            <v>0.24468918615892063</v>
          </cell>
          <cell r="J56">
            <v>1.8610223205294943E-2</v>
          </cell>
          <cell r="K56">
            <v>0.146608446329764</v>
          </cell>
          <cell r="L56">
            <v>3.9152731636931941E-2</v>
          </cell>
          <cell r="M56">
            <v>53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17</v>
          </cell>
          <cell r="U56">
            <v>0</v>
          </cell>
          <cell r="V56">
            <v>0.35</v>
          </cell>
          <cell r="W56">
            <v>6.6400000000000001E-2</v>
          </cell>
          <cell r="X56">
            <v>0</v>
          </cell>
          <cell r="Y56">
            <v>7.3499999999999996E-2</v>
          </cell>
          <cell r="Z56">
            <v>3.3300000000000003E-2</v>
          </cell>
          <cell r="AA56">
            <v>0.29620000000000002</v>
          </cell>
          <cell r="AB56">
            <v>2.53E-2</v>
          </cell>
          <cell r="AC56">
            <v>0.1226</v>
          </cell>
          <cell r="AD56">
            <v>3.27E-2</v>
          </cell>
        </row>
        <row r="57">
          <cell r="D57">
            <v>0.2253617859135128</v>
          </cell>
          <cell r="E57">
            <v>9.6763854490263479E-2</v>
          </cell>
          <cell r="F57">
            <v>0</v>
          </cell>
          <cell r="G57">
            <v>9.1085860213308542E-2</v>
          </cell>
          <cell r="H57">
            <v>4.0661148635009269E-2</v>
          </cell>
          <cell r="I57">
            <v>0.27533654625118609</v>
          </cell>
          <cell r="J57">
            <v>2.5324918048066754E-2</v>
          </cell>
          <cell r="K57">
            <v>0.13670550671392484</v>
          </cell>
          <cell r="L57">
            <v>5.876037973472828E-2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15</v>
          </cell>
          <cell r="S57">
            <v>0</v>
          </cell>
          <cell r="T57">
            <v>4</v>
          </cell>
          <cell r="U57">
            <v>0</v>
          </cell>
          <cell r="V57">
            <v>0.26429999999999998</v>
          </cell>
          <cell r="W57">
            <v>6.9099999999999995E-2</v>
          </cell>
          <cell r="X57">
            <v>0</v>
          </cell>
          <cell r="Y57">
            <v>6.7299999999999999E-2</v>
          </cell>
          <cell r="Z57">
            <v>3.5999999999999997E-2</v>
          </cell>
          <cell r="AA57">
            <v>0.38840000000000002</v>
          </cell>
          <cell r="AB57">
            <v>2.58E-2</v>
          </cell>
          <cell r="AC57">
            <v>0.1082</v>
          </cell>
          <cell r="AD57">
            <v>4.0899999999999999E-2</v>
          </cell>
        </row>
        <row r="58">
          <cell r="D58">
            <v>0.18846303778177687</v>
          </cell>
          <cell r="E58">
            <v>9.7276291553125033E-2</v>
          </cell>
          <cell r="F58">
            <v>0</v>
          </cell>
          <cell r="G58">
            <v>0.13236536198519022</v>
          </cell>
          <cell r="H58">
            <v>7.6078521405025412E-2</v>
          </cell>
          <cell r="I58">
            <v>0.25569352059552836</v>
          </cell>
          <cell r="J58">
            <v>1.3370386164783046E-2</v>
          </cell>
          <cell r="K58">
            <v>0.14421654200569139</v>
          </cell>
          <cell r="L58">
            <v>4.2536338508879702E-2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0.19539999999999999</v>
          </cell>
          <cell r="W58">
            <v>7.7200000000000005E-2</v>
          </cell>
          <cell r="X58">
            <v>0</v>
          </cell>
          <cell r="Y58">
            <v>0.1119</v>
          </cell>
          <cell r="Z58">
            <v>6.0199999999999997E-2</v>
          </cell>
          <cell r="AA58">
            <v>0.35720000000000002</v>
          </cell>
          <cell r="AB58">
            <v>2.5700000000000001E-2</v>
          </cell>
          <cell r="AC58">
            <v>0.13320000000000001</v>
          </cell>
          <cell r="AD58">
            <v>3.9199999999999999E-2</v>
          </cell>
        </row>
        <row r="59">
          <cell r="D59">
            <v>0.25895714451527974</v>
          </cell>
          <cell r="E59">
            <v>0.10352212107460967</v>
          </cell>
          <cell r="F59">
            <v>0</v>
          </cell>
          <cell r="G59">
            <v>9.5962855410758136E-2</v>
          </cell>
          <cell r="H59">
            <v>4.3654056640973452E-2</v>
          </cell>
          <cell r="I59">
            <v>0.24381914611499678</v>
          </cell>
          <cell r="J59">
            <v>1.9292592101588214E-2</v>
          </cell>
          <cell r="K59">
            <v>0.14581073881194312</v>
          </cell>
          <cell r="L59">
            <v>3.898134532985098E-2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0.3392</v>
          </cell>
          <cell r="W59">
            <v>7.5800000000000006E-2</v>
          </cell>
          <cell r="X59">
            <v>0</v>
          </cell>
          <cell r="Y59">
            <v>7.2099999999999997E-2</v>
          </cell>
          <cell r="Z59">
            <v>3.5200000000000002E-2</v>
          </cell>
          <cell r="AA59">
            <v>0.29409999999999997</v>
          </cell>
          <cell r="AB59">
            <v>2.4400000000000002E-2</v>
          </cell>
          <cell r="AC59">
            <v>0.12659999999999999</v>
          </cell>
          <cell r="AD59">
            <v>3.2599999999999997E-2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34.700000000000003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13.6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26.4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</v>
          </cell>
          <cell r="AB3" t="str">
            <v>Buttigieg</v>
          </cell>
          <cell r="AC3">
            <v>9.4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25.9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14.6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27.7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10.9</v>
          </cell>
          <cell r="AB5" t="str">
            <v>Buttigieg</v>
          </cell>
          <cell r="AC5">
            <v>9.3000000000000007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Sanders</v>
          </cell>
          <cell r="W6">
            <v>19.7</v>
          </cell>
          <cell r="X6" t="str">
            <v>Bloomberg</v>
          </cell>
          <cell r="Y6">
            <v>13.8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27.7</v>
          </cell>
          <cell r="V7" t="str">
            <v>Biden</v>
          </cell>
          <cell r="W7">
            <v>21.2</v>
          </cell>
          <cell r="X7" t="str">
            <v>Warren</v>
          </cell>
          <cell r="Y7">
            <v>16.3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8.3000000000000007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4.2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</v>
          </cell>
          <cell r="Z8" t="str">
            <v>Bloomberg</v>
          </cell>
          <cell r="AA8">
            <v>10.6</v>
          </cell>
          <cell r="AB8" t="str">
            <v>Buttigieg</v>
          </cell>
          <cell r="AC8">
            <v>9.6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23.9</v>
          </cell>
          <cell r="V9" t="str">
            <v>Biden</v>
          </cell>
          <cell r="W9">
            <v>20.7</v>
          </cell>
          <cell r="X9" t="str">
            <v>Warren</v>
          </cell>
          <cell r="Y9">
            <v>16.100000000000001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11.2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31.9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12.8</v>
          </cell>
          <cell r="Z10" t="str">
            <v>Bloomberg</v>
          </cell>
          <cell r="AA10">
            <v>11.1</v>
          </cell>
          <cell r="AB10" t="str">
            <v>Buttigieg</v>
          </cell>
          <cell r="AC10">
            <v>9.6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25.9</v>
          </cell>
          <cell r="V11" t="str">
            <v>Sanders</v>
          </cell>
          <cell r="W11">
            <v>24.4</v>
          </cell>
          <cell r="X11" t="str">
            <v>Warren</v>
          </cell>
          <cell r="Y11">
            <v>14.6</v>
          </cell>
          <cell r="Z11" t="str">
            <v>Bloomberg</v>
          </cell>
          <cell r="AA11">
            <v>10.4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3.9</v>
          </cell>
          <cell r="AH11" t="str">
            <v>Steyer</v>
          </cell>
          <cell r="AI11">
            <v>1.9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19.3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3.6</v>
          </cell>
          <cell r="AF12" t="str">
            <v>Klobuchar</v>
          </cell>
          <cell r="AG12">
            <v>3.6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31.4</v>
          </cell>
          <cell r="V13" t="str">
            <v>Sanders</v>
          </cell>
          <cell r="W13">
            <v>18.5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7.1</v>
          </cell>
          <cell r="AD13" t="str">
            <v>Klobuchar</v>
          </cell>
          <cell r="AE13">
            <v>5.0999999999999996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33.9</v>
          </cell>
          <cell r="V14" t="str">
            <v>Sanders</v>
          </cell>
          <cell r="W14">
            <v>19.2</v>
          </cell>
          <cell r="X14" t="str">
            <v>Bloomberg</v>
          </cell>
          <cell r="Y14">
            <v>13.9</v>
          </cell>
          <cell r="Z14" t="str">
            <v>Warren</v>
          </cell>
          <cell r="AA14">
            <v>11</v>
          </cell>
          <cell r="AB14" t="str">
            <v>Buttigieg</v>
          </cell>
          <cell r="AC14">
            <v>7.2</v>
          </cell>
          <cell r="AD14" t="str">
            <v>Klobuchar</v>
          </cell>
          <cell r="AE14">
            <v>4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2.2999999999999998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25.9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14.6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15.1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5.5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20.8</v>
          </cell>
          <cell r="X17" t="str">
            <v>Warren</v>
          </cell>
          <cell r="Y17">
            <v>11.5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9.8000000000000007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22.7</v>
          </cell>
          <cell r="X18" t="str">
            <v>Warren</v>
          </cell>
          <cell r="Y18">
            <v>13.5</v>
          </cell>
          <cell r="Z18" t="str">
            <v>Buttigieg</v>
          </cell>
          <cell r="AA18">
            <v>12.4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23.1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13.9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6.2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18.7</v>
          </cell>
          <cell r="X21" t="str">
            <v>Warren</v>
          </cell>
          <cell r="Y21">
            <v>14.5</v>
          </cell>
          <cell r="Z21" t="str">
            <v>Buttigieg</v>
          </cell>
          <cell r="AA21">
            <v>13.1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25.8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37.299999999999997</v>
          </cell>
          <cell r="V23" t="str">
            <v>Sanders</v>
          </cell>
          <cell r="W23">
            <v>19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23.3</v>
          </cell>
          <cell r="V24" t="str">
            <v>Biden</v>
          </cell>
          <cell r="W24">
            <v>20.3</v>
          </cell>
          <cell r="X24" t="str">
            <v>Warren</v>
          </cell>
          <cell r="Y24">
            <v>17.8</v>
          </cell>
          <cell r="Z24" t="str">
            <v>Buttigieg</v>
          </cell>
          <cell r="AA24">
            <v>11.6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2.9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21.8</v>
          </cell>
          <cell r="X25" t="str">
            <v>Warren</v>
          </cell>
          <cell r="Y25">
            <v>13.9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3.5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22.6</v>
          </cell>
          <cell r="V26" t="str">
            <v>Warren</v>
          </cell>
          <cell r="W26">
            <v>19.8</v>
          </cell>
          <cell r="X26" t="str">
            <v>Biden</v>
          </cell>
          <cell r="Y26">
            <v>18.8</v>
          </cell>
          <cell r="Z26" t="str">
            <v>Buttigieg</v>
          </cell>
          <cell r="AA26">
            <v>11.3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5.2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25.1</v>
          </cell>
          <cell r="V27" t="str">
            <v>Sanders</v>
          </cell>
          <cell r="W27">
            <v>24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11.7</v>
          </cell>
          <cell r="AB27" t="str">
            <v>Buttigieg</v>
          </cell>
          <cell r="AC27">
            <v>10.9</v>
          </cell>
          <cell r="AD27" t="str">
            <v>Klobuchar</v>
          </cell>
          <cell r="AE27">
            <v>5.0999999999999996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20.6</v>
          </cell>
          <cell r="V28" t="str">
            <v>Biden</v>
          </cell>
          <cell r="W28">
            <v>18.5</v>
          </cell>
          <cell r="X28" t="str">
            <v>Klobuchar</v>
          </cell>
          <cell r="Y28">
            <v>17.399999999999999</v>
          </cell>
          <cell r="Z28" t="str">
            <v>Warren</v>
          </cell>
          <cell r="AA28">
            <v>13.4</v>
          </cell>
          <cell r="AB28" t="str">
            <v>Buttigieg</v>
          </cell>
          <cell r="AC28">
            <v>11.7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</v>
          </cell>
          <cell r="V29" t="str">
            <v>Sanders</v>
          </cell>
          <cell r="W29">
            <v>17.7</v>
          </cell>
          <cell r="X29" t="str">
            <v>Bloomberg</v>
          </cell>
          <cell r="Y29">
            <v>13.5</v>
          </cell>
          <cell r="Z29" t="str">
            <v>Warren</v>
          </cell>
          <cell r="AA29">
            <v>10.6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29.9</v>
          </cell>
          <cell r="V30" t="str">
            <v>Sanders</v>
          </cell>
          <cell r="W30">
            <v>18.600000000000001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11.6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3.3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24.8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13.8</v>
          </cell>
          <cell r="Z31" t="str">
            <v>Bloomberg</v>
          </cell>
          <cell r="AA31">
            <v>11</v>
          </cell>
          <cell r="AB31" t="str">
            <v>Buttigieg</v>
          </cell>
          <cell r="AC31">
            <v>9.9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18.8</v>
          </cell>
          <cell r="X32" t="str">
            <v>Warren</v>
          </cell>
          <cell r="Y32">
            <v>14</v>
          </cell>
          <cell r="Z32" t="str">
            <v>Buttigieg</v>
          </cell>
          <cell r="AA32">
            <v>12.8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7.6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26.6</v>
          </cell>
          <cell r="V33" t="str">
            <v>Biden</v>
          </cell>
          <cell r="W33">
            <v>24.2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</v>
          </cell>
          <cell r="V34" t="str">
            <v>Buttigieg</v>
          </cell>
          <cell r="W34">
            <v>18.100000000000001</v>
          </cell>
          <cell r="X34" t="str">
            <v>Biden</v>
          </cell>
          <cell r="Y34">
            <v>15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</v>
          </cell>
          <cell r="AD34" t="str">
            <v>Yang</v>
          </cell>
          <cell r="AE34">
            <v>3.8</v>
          </cell>
          <cell r="AF34" t="str">
            <v>Steyer</v>
          </cell>
          <cell r="AG34">
            <v>3.3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26.3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10.1</v>
          </cell>
          <cell r="AB35" t="str">
            <v>Bloomberg</v>
          </cell>
          <cell r="AC35">
            <v>9.6999999999999993</v>
          </cell>
          <cell r="AD35" t="str">
            <v>Yang</v>
          </cell>
          <cell r="AE35">
            <v>3.9</v>
          </cell>
          <cell r="AF35" t="str">
            <v>Klobuchar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22.5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9.1</v>
          </cell>
          <cell r="AD36" t="str">
            <v>Yang</v>
          </cell>
          <cell r="AE36">
            <v>5.9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26.1</v>
          </cell>
          <cell r="V37" t="str">
            <v>Sanders</v>
          </cell>
          <cell r="W37">
            <v>21.2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12.6</v>
          </cell>
          <cell r="AB37" t="str">
            <v>Buttigieg</v>
          </cell>
          <cell r="AC37">
            <v>8.9</v>
          </cell>
          <cell r="AD37" t="str">
            <v>Yang</v>
          </cell>
          <cell r="AE37">
            <v>3.4</v>
          </cell>
          <cell r="AF37" t="str">
            <v>Klobuchar</v>
          </cell>
          <cell r="AG37">
            <v>3.3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29.2</v>
          </cell>
          <cell r="V38" t="str">
            <v>Sanders</v>
          </cell>
          <cell r="W38">
            <v>20.8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11.4</v>
          </cell>
          <cell r="AB38" t="str">
            <v>Buttigieg</v>
          </cell>
          <cell r="AC38">
            <v>8.3000000000000007</v>
          </cell>
          <cell r="AD38" t="str">
            <v>Klobuchar</v>
          </cell>
          <cell r="AE38">
            <v>4.5999999999999996</v>
          </cell>
          <cell r="AF38" t="str">
            <v>Yang</v>
          </cell>
          <cell r="AG38">
            <v>4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20.9</v>
          </cell>
          <cell r="X39" t="str">
            <v>Warren</v>
          </cell>
          <cell r="Y39">
            <v>14.5</v>
          </cell>
          <cell r="Z39" t="str">
            <v>Buttigieg</v>
          </cell>
          <cell r="AA39">
            <v>13.7</v>
          </cell>
          <cell r="AB39" t="str">
            <v>Bloomberg</v>
          </cell>
          <cell r="AC39">
            <v>7.4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25.9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14.6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25.8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12.8</v>
          </cell>
          <cell r="Z41" t="str">
            <v>Bloomberg</v>
          </cell>
          <cell r="AA41">
            <v>11.8</v>
          </cell>
          <cell r="AB41" t="str">
            <v>Buttigieg</v>
          </cell>
          <cell r="AC41">
            <v>11.3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7.8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26.3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15.2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9.6999999999999993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27.2</v>
          </cell>
          <cell r="V44" t="str">
            <v>Sanders</v>
          </cell>
          <cell r="W44">
            <v>22.5</v>
          </cell>
          <cell r="X44" t="str">
            <v>Warren</v>
          </cell>
          <cell r="Y44">
            <v>13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5.4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25.9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14.6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21.8</v>
          </cell>
          <cell r="X46" t="str">
            <v>Warren</v>
          </cell>
          <cell r="Y46">
            <v>15.9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3.8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34.4</v>
          </cell>
          <cell r="V47" t="str">
            <v>Sanders</v>
          </cell>
          <cell r="W47">
            <v>19.600000000000001</v>
          </cell>
          <cell r="X47" t="str">
            <v>Steyer</v>
          </cell>
          <cell r="Y47">
            <v>12.2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3.6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18.8</v>
          </cell>
          <cell r="X48" t="str">
            <v>Warren</v>
          </cell>
          <cell r="Y48">
            <v>14.4</v>
          </cell>
          <cell r="Z48" t="str">
            <v>Buttigieg</v>
          </cell>
          <cell r="AA48">
            <v>13.2</v>
          </cell>
          <cell r="AB48" t="str">
            <v>Bloomberg</v>
          </cell>
          <cell r="AC48">
            <v>9.6999999999999993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31.2</v>
          </cell>
          <cell r="V49" t="str">
            <v>Sanders</v>
          </cell>
          <cell r="W49">
            <v>19.8</v>
          </cell>
          <cell r="X49" t="str">
            <v>Bloomberg</v>
          </cell>
          <cell r="Y49">
            <v>13.7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26.2</v>
          </cell>
          <cell r="V50" t="str">
            <v>Sanders</v>
          </cell>
          <cell r="W50">
            <v>23.4</v>
          </cell>
          <cell r="X50" t="str">
            <v>Warren</v>
          </cell>
          <cell r="Y50">
            <v>14.4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4.3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14.9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14.9</v>
          </cell>
          <cell r="X52" t="str">
            <v>Warren</v>
          </cell>
          <cell r="Y52">
            <v>13.4</v>
          </cell>
          <cell r="Z52" t="str">
            <v>Buttigieg</v>
          </cell>
          <cell r="AA52">
            <v>9.8000000000000007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25.9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14.6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27.6</v>
          </cell>
          <cell r="V54" t="str">
            <v>Sanders</v>
          </cell>
          <cell r="W54">
            <v>22.9</v>
          </cell>
          <cell r="X54" t="str">
            <v>Warren</v>
          </cell>
          <cell r="Y54">
            <v>12.7</v>
          </cell>
          <cell r="Z54" t="str">
            <v>Bloomberg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17.899999999999999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24.5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9.8000000000000007</v>
          </cell>
        </row>
        <row r="57">
          <cell r="A57" t="str">
            <v>Wisconsin</v>
          </cell>
          <cell r="T57" t="str">
            <v>Sanders</v>
          </cell>
          <cell r="U57">
            <v>25.1</v>
          </cell>
          <cell r="V57" t="str">
            <v>Biden</v>
          </cell>
          <cell r="W57">
            <v>20.7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25.1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43868</v>
          </cell>
          <cell r="X2">
            <v>0.2943776659776739</v>
          </cell>
          <cell r="Y2">
            <v>9.5246438265799011E-2</v>
          </cell>
          <cell r="Z2">
            <v>0</v>
          </cell>
          <cell r="AA2">
            <v>6.7162087359743536E-2</v>
          </cell>
          <cell r="AB2">
            <v>3.3024946048672864E-2</v>
          </cell>
          <cell r="AC2">
            <v>0.22379160889487279</v>
          </cell>
          <cell r="AD2">
            <v>1.9208800298031667E-2</v>
          </cell>
          <cell r="AE2">
            <v>0.14166569166238246</v>
          </cell>
          <cell r="AF2">
            <v>4.1663970093776814E-2</v>
          </cell>
        </row>
        <row r="3">
          <cell r="W3">
            <v>43867</v>
          </cell>
          <cell r="X3">
            <v>0.2943776659776739</v>
          </cell>
          <cell r="Y3">
            <v>9.5246438265799011E-2</v>
          </cell>
          <cell r="Z3">
            <v>0</v>
          </cell>
          <cell r="AA3">
            <v>6.7162087359743536E-2</v>
          </cell>
          <cell r="AB3">
            <v>3.3024946048672864E-2</v>
          </cell>
          <cell r="AC3">
            <v>0.22379160889487279</v>
          </cell>
          <cell r="AD3">
            <v>1.9208800298031667E-2</v>
          </cell>
          <cell r="AE3">
            <v>0.14166569166238246</v>
          </cell>
          <cell r="AF3">
            <v>4.1663970093776814E-2</v>
          </cell>
        </row>
        <row r="4">
          <cell r="W4">
            <v>43866</v>
          </cell>
          <cell r="X4">
            <v>0.2943776659776739</v>
          </cell>
          <cell r="Y4">
            <v>9.5246438265799011E-2</v>
          </cell>
          <cell r="Z4">
            <v>0</v>
          </cell>
          <cell r="AA4">
            <v>6.7162087359743536E-2</v>
          </cell>
          <cell r="AB4">
            <v>3.3024946048672864E-2</v>
          </cell>
          <cell r="AC4">
            <v>0.22379160889487279</v>
          </cell>
          <cell r="AD4">
            <v>1.9208800298031667E-2</v>
          </cell>
          <cell r="AE4">
            <v>0.14166569166238246</v>
          </cell>
          <cell r="AF4">
            <v>4.1663970093776814E-2</v>
          </cell>
        </row>
        <row r="5">
          <cell r="W5">
            <v>43865</v>
          </cell>
          <cell r="X5">
            <v>0.29664704116967061</v>
          </cell>
          <cell r="Y5">
            <v>9.2630791578203392E-2</v>
          </cell>
          <cell r="Z5">
            <v>0</v>
          </cell>
          <cell r="AA5">
            <v>6.4626387585135225E-2</v>
          </cell>
          <cell r="AB5">
            <v>3.323383390954221E-2</v>
          </cell>
          <cell r="AC5">
            <v>0.22261519265391935</v>
          </cell>
          <cell r="AD5">
            <v>1.8758444799037221E-2</v>
          </cell>
          <cell r="AE5">
            <v>0.14298721464068628</v>
          </cell>
          <cell r="AF5">
            <v>4.1398723647383E-2</v>
          </cell>
        </row>
        <row r="6">
          <cell r="W6">
            <v>43864</v>
          </cell>
          <cell r="X6">
            <v>0.29664385453662073</v>
          </cell>
          <cell r="Y6">
            <v>8.955263266879121E-2</v>
          </cell>
          <cell r="Z6">
            <v>0</v>
          </cell>
          <cell r="AA6">
            <v>6.3490044256046499E-2</v>
          </cell>
          <cell r="AB6">
            <v>3.3050377396510303E-2</v>
          </cell>
          <cell r="AC6">
            <v>0.22182767369125522</v>
          </cell>
          <cell r="AD6">
            <v>1.8095257570898263E-2</v>
          </cell>
          <cell r="AE6">
            <v>0.144231767571978</v>
          </cell>
          <cell r="AF6">
            <v>4.08854875327311E-2</v>
          </cell>
        </row>
        <row r="7">
          <cell r="W7">
            <v>43863</v>
          </cell>
          <cell r="X7">
            <v>0.30076182213657199</v>
          </cell>
          <cell r="Y7">
            <v>8.604980792749356E-2</v>
          </cell>
          <cell r="Z7">
            <v>0</v>
          </cell>
          <cell r="AA7">
            <v>6.438999531811801E-2</v>
          </cell>
          <cell r="AB7">
            <v>3.0967073076892851E-2</v>
          </cell>
          <cell r="AC7">
            <v>0.22223949949266328</v>
          </cell>
          <cell r="AD7">
            <v>1.8660400590620529E-2</v>
          </cell>
          <cell r="AE7">
            <v>0.14394082665329716</v>
          </cell>
          <cell r="AF7">
            <v>4.0532953434941378E-2</v>
          </cell>
        </row>
        <row r="8">
          <cell r="W8">
            <v>43862</v>
          </cell>
          <cell r="X8">
            <v>0.30181323820364053</v>
          </cell>
          <cell r="Y8">
            <v>7.9662110106656109E-2</v>
          </cell>
          <cell r="Z8">
            <v>6.3679663385761713E-4</v>
          </cell>
          <cell r="AA8">
            <v>6.522337302193737E-2</v>
          </cell>
          <cell r="AB8">
            <v>3.0918055585649119E-2</v>
          </cell>
          <cell r="AC8">
            <v>0.21906072150817496</v>
          </cell>
          <cell r="AD8">
            <v>1.7552049061668785E-2</v>
          </cell>
          <cell r="AE8">
            <v>0.14604801771161904</v>
          </cell>
          <cell r="AF8">
            <v>4.0319884681399472E-2</v>
          </cell>
        </row>
        <row r="9">
          <cell r="W9">
            <v>43861</v>
          </cell>
          <cell r="X9">
            <v>0.30181323820364053</v>
          </cell>
          <cell r="Y9">
            <v>7.9662110106656109E-2</v>
          </cell>
          <cell r="Z9">
            <v>6.3679663385761713E-4</v>
          </cell>
          <cell r="AA9">
            <v>6.522337302193737E-2</v>
          </cell>
          <cell r="AB9">
            <v>3.0918055585649119E-2</v>
          </cell>
          <cell r="AC9">
            <v>0.21906072150817496</v>
          </cell>
          <cell r="AD9">
            <v>1.7552049061668785E-2</v>
          </cell>
          <cell r="AE9">
            <v>0.14604801771161904</v>
          </cell>
          <cell r="AF9">
            <v>4.0319884681399472E-2</v>
          </cell>
        </row>
        <row r="10">
          <cell r="W10">
            <v>43860</v>
          </cell>
          <cell r="X10">
            <v>0.30181323820364053</v>
          </cell>
          <cell r="Y10">
            <v>7.9662110106656109E-2</v>
          </cell>
          <cell r="Z10">
            <v>6.3679663385761713E-4</v>
          </cell>
          <cell r="AA10">
            <v>6.522337302193737E-2</v>
          </cell>
          <cell r="AB10">
            <v>3.0918055585649119E-2</v>
          </cell>
          <cell r="AC10">
            <v>0.21906072150817496</v>
          </cell>
          <cell r="AD10">
            <v>1.7552049061668785E-2</v>
          </cell>
          <cell r="AE10">
            <v>0.14604801771161904</v>
          </cell>
          <cell r="AF10">
            <v>4.0319884681399472E-2</v>
          </cell>
        </row>
        <row r="11">
          <cell r="W11">
            <v>43859</v>
          </cell>
          <cell r="X11">
            <v>0.30195849901987737</v>
          </cell>
          <cell r="Y11">
            <v>7.8177529016158875E-2</v>
          </cell>
          <cell r="Z11">
            <v>8.9573888027871644E-4</v>
          </cell>
          <cell r="AA11">
            <v>6.6268742042554049E-2</v>
          </cell>
          <cell r="AB11">
            <v>3.1369057577827049E-2</v>
          </cell>
          <cell r="AC11">
            <v>0.21906811309636567</v>
          </cell>
          <cell r="AD11">
            <v>1.672362187533E-2</v>
          </cell>
          <cell r="AE11">
            <v>0.14730468576419095</v>
          </cell>
          <cell r="AF11">
            <v>4.0560686590772908E-2</v>
          </cell>
        </row>
        <row r="12">
          <cell r="W12">
            <v>43858</v>
          </cell>
          <cell r="X12">
            <v>0.30210921843213789</v>
          </cell>
          <cell r="Y12">
            <v>7.6686898452313218E-2</v>
          </cell>
          <cell r="Z12">
            <v>2.1861949378882981E-3</v>
          </cell>
          <cell r="AA12">
            <v>6.7005194753092676E-2</v>
          </cell>
          <cell r="AB12">
            <v>3.0287570180107352E-2</v>
          </cell>
          <cell r="AC12">
            <v>0.21760525590399712</v>
          </cell>
          <cell r="AD12">
            <v>1.787730194738613E-2</v>
          </cell>
          <cell r="AE12">
            <v>0.14738935733821218</v>
          </cell>
          <cell r="AF12">
            <v>4.1169043467571061E-2</v>
          </cell>
        </row>
        <row r="13">
          <cell r="W13">
            <v>43857</v>
          </cell>
          <cell r="X13">
            <v>0.30209445204998897</v>
          </cell>
          <cell r="Y13">
            <v>7.7373937225259357E-2</v>
          </cell>
          <cell r="Z13">
            <v>2.6278710299208535E-3</v>
          </cell>
          <cell r="AA13">
            <v>6.7257595224619271E-2</v>
          </cell>
          <cell r="AB13">
            <v>2.9784067004790336E-2</v>
          </cell>
          <cell r="AC13">
            <v>0.21662824146217591</v>
          </cell>
          <cell r="AD13">
            <v>1.836204486728971E-2</v>
          </cell>
          <cell r="AE13">
            <v>0.14744177758029878</v>
          </cell>
          <cell r="AF13">
            <v>4.0974142528301227E-2</v>
          </cell>
        </row>
        <row r="14">
          <cell r="W14">
            <v>43856</v>
          </cell>
          <cell r="X14">
            <v>0.3035194400447272</v>
          </cell>
          <cell r="Y14">
            <v>7.6548712899968091E-2</v>
          </cell>
          <cell r="Z14">
            <v>2.8566464354409103E-3</v>
          </cell>
          <cell r="AA14">
            <v>6.7626695285155414E-2</v>
          </cell>
          <cell r="AB14">
            <v>2.7968638200007796E-2</v>
          </cell>
          <cell r="AC14">
            <v>0.21668001425728753</v>
          </cell>
          <cell r="AD14">
            <v>1.8312399255744939E-2</v>
          </cell>
          <cell r="AE14">
            <v>0.14840812064396078</v>
          </cell>
          <cell r="AF14">
            <v>4.130676337127602E-2</v>
          </cell>
        </row>
        <row r="15">
          <cell r="W15">
            <v>43855</v>
          </cell>
          <cell r="X15">
            <v>0.29594061108981001</v>
          </cell>
          <cell r="Y15">
            <v>7.6351914323640913E-2</v>
          </cell>
          <cell r="Z15">
            <v>5.8197654490120109E-3</v>
          </cell>
          <cell r="AA15">
            <v>7.2185381695611395E-2</v>
          </cell>
          <cell r="AB15">
            <v>2.9325471427357745E-2</v>
          </cell>
          <cell r="AC15">
            <v>0.21501507891989419</v>
          </cell>
          <cell r="AD15">
            <v>1.995815444590859E-2</v>
          </cell>
          <cell r="AE15">
            <v>0.14105040759835352</v>
          </cell>
          <cell r="AF15">
            <v>4.236298791311683E-2</v>
          </cell>
        </row>
        <row r="16">
          <cell r="W16">
            <v>43854</v>
          </cell>
          <cell r="X16">
            <v>0.29594061108981001</v>
          </cell>
          <cell r="Y16">
            <v>7.6351914323640913E-2</v>
          </cell>
          <cell r="Z16">
            <v>5.8197654490120109E-3</v>
          </cell>
          <cell r="AA16">
            <v>7.2185381695611395E-2</v>
          </cell>
          <cell r="AB16">
            <v>2.9325471427357745E-2</v>
          </cell>
          <cell r="AC16">
            <v>0.21501507891989419</v>
          </cell>
          <cell r="AD16">
            <v>1.995815444590859E-2</v>
          </cell>
          <cell r="AE16">
            <v>0.14105040759835352</v>
          </cell>
          <cell r="AF16">
            <v>4.236298791311683E-2</v>
          </cell>
        </row>
        <row r="17">
          <cell r="W17">
            <v>43853</v>
          </cell>
          <cell r="X17">
            <v>0.29594061108981001</v>
          </cell>
          <cell r="Y17">
            <v>7.6351914323640913E-2</v>
          </cell>
          <cell r="Z17">
            <v>5.8197654490120109E-3</v>
          </cell>
          <cell r="AA17">
            <v>7.2185381695611395E-2</v>
          </cell>
          <cell r="AB17">
            <v>2.9325471427357745E-2</v>
          </cell>
          <cell r="AC17">
            <v>0.21501507891989419</v>
          </cell>
          <cell r="AD17">
            <v>1.995815444590859E-2</v>
          </cell>
          <cell r="AE17">
            <v>0.14105040759835352</v>
          </cell>
          <cell r="AF17">
            <v>4.236298791311683E-2</v>
          </cell>
        </row>
        <row r="18">
          <cell r="W18">
            <v>43852</v>
          </cell>
          <cell r="X18">
            <v>0.28149353917690956</v>
          </cell>
          <cell r="Y18">
            <v>7.3881542279015638E-2</v>
          </cell>
          <cell r="Z18">
            <v>1.0309312804014901E-2</v>
          </cell>
          <cell r="AA18">
            <v>7.6570428067785551E-2</v>
          </cell>
          <cell r="AB18">
            <v>2.9780559745394654E-2</v>
          </cell>
          <cell r="AC18">
            <v>0.21351793967678512</v>
          </cell>
          <cell r="AD18">
            <v>2.4927662784719577E-2</v>
          </cell>
          <cell r="AE18">
            <v>0.14874612778893295</v>
          </cell>
          <cell r="AF18">
            <v>3.8817748803353307E-2</v>
          </cell>
        </row>
        <row r="19">
          <cell r="W19">
            <v>43851</v>
          </cell>
          <cell r="X19">
            <v>0.28234504412088024</v>
          </cell>
          <cell r="Y19">
            <v>7.0823141504499962E-2</v>
          </cell>
          <cell r="Z19">
            <v>1.1659598233727897E-2</v>
          </cell>
          <cell r="AA19">
            <v>7.743491681264246E-2</v>
          </cell>
          <cell r="AB19">
            <v>3.0008765612293917E-2</v>
          </cell>
          <cell r="AC19">
            <v>0.21258753027943014</v>
          </cell>
          <cell r="AD19">
            <v>2.4029144183516125E-2</v>
          </cell>
          <cell r="AE19">
            <v>0.15073391086946614</v>
          </cell>
          <cell r="AF19">
            <v>3.7876783195298205E-2</v>
          </cell>
        </row>
        <row r="20">
          <cell r="W20">
            <v>43850</v>
          </cell>
          <cell r="X20">
            <v>0.28278098626191889</v>
          </cell>
          <cell r="Y20">
            <v>7.1080294361215837E-2</v>
          </cell>
          <cell r="Z20">
            <v>1.2133357726272444E-2</v>
          </cell>
          <cell r="AA20">
            <v>7.7637713100801378E-2</v>
          </cell>
          <cell r="AB20">
            <v>2.9754990321854947E-2</v>
          </cell>
          <cell r="AC20">
            <v>0.21229341537232024</v>
          </cell>
          <cell r="AD20">
            <v>2.3832292024152543E-2</v>
          </cell>
          <cell r="AE20">
            <v>0.14964044648979166</v>
          </cell>
          <cell r="AF20">
            <v>3.7908763156466921E-2</v>
          </cell>
        </row>
        <row r="21">
          <cell r="W21">
            <v>43849</v>
          </cell>
          <cell r="X21">
            <v>0.28261691393803839</v>
          </cell>
          <cell r="Y21">
            <v>6.9598150457678601E-2</v>
          </cell>
          <cell r="Z21">
            <v>1.3805382414522905E-2</v>
          </cell>
          <cell r="AA21">
            <v>7.9076362345197798E-2</v>
          </cell>
          <cell r="AB21">
            <v>2.7807758464871213E-2</v>
          </cell>
          <cell r="AC21">
            <v>0.21127255334502479</v>
          </cell>
          <cell r="AD21">
            <v>2.5141833268531713E-2</v>
          </cell>
          <cell r="AE21">
            <v>0.15038764551321185</v>
          </cell>
          <cell r="AF21">
            <v>3.8597210686340006E-2</v>
          </cell>
        </row>
        <row r="22">
          <cell r="W22">
            <v>43848</v>
          </cell>
          <cell r="X22">
            <v>0.2827028823158052</v>
          </cell>
          <cell r="Y22">
            <v>6.8007685412144317E-2</v>
          </cell>
          <cell r="Z22">
            <v>1.5891942295473045E-2</v>
          </cell>
          <cell r="AA22">
            <v>7.7490601743687104E-2</v>
          </cell>
          <cell r="AB22">
            <v>2.7204584368760842E-2</v>
          </cell>
          <cell r="AC22">
            <v>0.2042007957216958</v>
          </cell>
          <cell r="AD22">
            <v>2.4643056037577205E-2</v>
          </cell>
          <cell r="AE22">
            <v>0.15029243772873904</v>
          </cell>
          <cell r="AF22">
            <v>3.7902829921155387E-2</v>
          </cell>
        </row>
        <row r="23">
          <cell r="W23">
            <v>43847</v>
          </cell>
          <cell r="X23">
            <v>0.2827028823158052</v>
          </cell>
          <cell r="Y23">
            <v>6.8007685412144317E-2</v>
          </cell>
          <cell r="Z23">
            <v>1.5891942295473045E-2</v>
          </cell>
          <cell r="AA23">
            <v>7.7490601743687104E-2</v>
          </cell>
          <cell r="AB23">
            <v>2.7204584368760842E-2</v>
          </cell>
          <cell r="AC23">
            <v>0.2042007957216958</v>
          </cell>
          <cell r="AD23">
            <v>2.4643056037577205E-2</v>
          </cell>
          <cell r="AE23">
            <v>0.15029243772873904</v>
          </cell>
          <cell r="AF23">
            <v>3.7902829921155387E-2</v>
          </cell>
        </row>
        <row r="24">
          <cell r="W24">
            <v>43846</v>
          </cell>
          <cell r="X24">
            <v>0.2827028823158052</v>
          </cell>
          <cell r="Y24">
            <v>6.8007685412144317E-2</v>
          </cell>
          <cell r="Z24">
            <v>1.5891942295473045E-2</v>
          </cell>
          <cell r="AA24">
            <v>7.7490601743687104E-2</v>
          </cell>
          <cell r="AB24">
            <v>2.7204584368760842E-2</v>
          </cell>
          <cell r="AC24">
            <v>0.2042007957216958</v>
          </cell>
          <cell r="AD24">
            <v>2.4643056037577205E-2</v>
          </cell>
          <cell r="AE24">
            <v>0.15029243772873904</v>
          </cell>
          <cell r="AF24">
            <v>3.7902829921155387E-2</v>
          </cell>
        </row>
        <row r="25">
          <cell r="W25">
            <v>43845</v>
          </cell>
          <cell r="X25">
            <v>0.29223008228501707</v>
          </cell>
          <cell r="Y25">
            <v>5.9933251215996922E-2</v>
          </cell>
          <cell r="Z25">
            <v>1.899665309548593E-2</v>
          </cell>
          <cell r="AA25">
            <v>7.569904868133534E-2</v>
          </cell>
          <cell r="AB25">
            <v>2.7882926975776458E-2</v>
          </cell>
          <cell r="AC25">
            <v>0.19833284635297724</v>
          </cell>
          <cell r="AD25">
            <v>2.3438096437037276E-2</v>
          </cell>
          <cell r="AE25">
            <v>0.1525199626197247</v>
          </cell>
          <cell r="AF25">
            <v>3.590264526153536E-2</v>
          </cell>
        </row>
        <row r="26">
          <cell r="W26">
            <v>43844</v>
          </cell>
          <cell r="X26">
            <v>0.29223008228501707</v>
          </cell>
          <cell r="Y26">
            <v>5.9933251215996922E-2</v>
          </cell>
          <cell r="Z26">
            <v>1.899665309548593E-2</v>
          </cell>
          <cell r="AA26">
            <v>7.569904868133534E-2</v>
          </cell>
          <cell r="AB26">
            <v>2.7882926975776458E-2</v>
          </cell>
          <cell r="AC26">
            <v>0.19833284635297724</v>
          </cell>
          <cell r="AD26">
            <v>2.3438096437037276E-2</v>
          </cell>
          <cell r="AE26">
            <v>0.1525199626197247</v>
          </cell>
          <cell r="AF26">
            <v>3.590264526153536E-2</v>
          </cell>
        </row>
        <row r="27">
          <cell r="W27">
            <v>43843</v>
          </cell>
          <cell r="X27">
            <v>0.29048400816552616</v>
          </cell>
          <cell r="Y27">
            <v>5.8582786588810984E-2</v>
          </cell>
          <cell r="Z27">
            <v>2.1672466895069586E-2</v>
          </cell>
          <cell r="AA27">
            <v>8.0917448117454452E-2</v>
          </cell>
          <cell r="AB27">
            <v>2.9705444251902351E-2</v>
          </cell>
          <cell r="AC27">
            <v>0.19885929330505542</v>
          </cell>
          <cell r="AD27">
            <v>2.2258170971666248E-2</v>
          </cell>
          <cell r="AE27">
            <v>0.15194724167509821</v>
          </cell>
          <cell r="AF27">
            <v>3.7179080993623201E-2</v>
          </cell>
        </row>
        <row r="28">
          <cell r="W28">
            <v>43842</v>
          </cell>
          <cell r="X28">
            <v>0.29048400816552616</v>
          </cell>
          <cell r="Y28">
            <v>5.8582786588810984E-2</v>
          </cell>
          <cell r="Z28">
            <v>2.1672466895069586E-2</v>
          </cell>
          <cell r="AA28">
            <v>8.0917448117454452E-2</v>
          </cell>
          <cell r="AB28">
            <v>2.9705444251902351E-2</v>
          </cell>
          <cell r="AC28">
            <v>0.19885929330505542</v>
          </cell>
          <cell r="AD28">
            <v>2.2258170971666248E-2</v>
          </cell>
          <cell r="AE28">
            <v>0.15194724167509821</v>
          </cell>
          <cell r="AF28">
            <v>3.7179080993623201E-2</v>
          </cell>
        </row>
        <row r="29">
          <cell r="W29">
            <v>43841</v>
          </cell>
          <cell r="X29">
            <v>0.2968231366814591</v>
          </cell>
          <cell r="Y29">
            <v>5.4973384641306085E-2</v>
          </cell>
          <cell r="Z29">
            <v>2.1688934741551449E-2</v>
          </cell>
          <cell r="AA29">
            <v>8.2518462322150696E-2</v>
          </cell>
          <cell r="AB29">
            <v>2.9755714162354431E-2</v>
          </cell>
          <cell r="AC29">
            <v>0.19372436984108862</v>
          </cell>
          <cell r="AD29">
            <v>1.9787309368707554E-2</v>
          </cell>
          <cell r="AE29">
            <v>0.15439682628645846</v>
          </cell>
          <cell r="AF29">
            <v>3.5109060961741476E-2</v>
          </cell>
        </row>
        <row r="30">
          <cell r="W30">
            <v>43840</v>
          </cell>
          <cell r="X30">
            <v>0.2921078689315576</v>
          </cell>
          <cell r="Y30">
            <v>5.6196023003159165E-2</v>
          </cell>
          <cell r="Z30">
            <v>2.2429888554565777E-2</v>
          </cell>
          <cell r="AA30">
            <v>8.1575942235824678E-2</v>
          </cell>
          <cell r="AB30">
            <v>2.8843304590436217E-2</v>
          </cell>
          <cell r="AC30">
            <v>0.19534661365385386</v>
          </cell>
          <cell r="AD30">
            <v>2.0896698698460975E-2</v>
          </cell>
          <cell r="AE30">
            <v>0.15350695544861906</v>
          </cell>
          <cell r="AF30">
            <v>3.4914551807827446E-2</v>
          </cell>
        </row>
        <row r="31">
          <cell r="W31">
            <v>43839</v>
          </cell>
          <cell r="X31">
            <v>0.2921078689315576</v>
          </cell>
          <cell r="Y31">
            <v>5.6196023003159165E-2</v>
          </cell>
          <cell r="Z31">
            <v>2.2429888554565777E-2</v>
          </cell>
          <cell r="AA31">
            <v>8.1575942235824678E-2</v>
          </cell>
          <cell r="AB31">
            <v>2.8843304590436217E-2</v>
          </cell>
          <cell r="AC31">
            <v>0.19534661365385386</v>
          </cell>
          <cell r="AD31">
            <v>2.0896698698460975E-2</v>
          </cell>
          <cell r="AE31">
            <v>0.15350695544861906</v>
          </cell>
          <cell r="AF31">
            <v>3.4914551807827446E-2</v>
          </cell>
        </row>
        <row r="32">
          <cell r="W32">
            <v>43838</v>
          </cell>
          <cell r="X32">
            <v>0.29641705038006694</v>
          </cell>
          <cell r="Y32">
            <v>5.408155013864778E-2</v>
          </cell>
          <cell r="Z32">
            <v>2.2507297050347447E-2</v>
          </cell>
          <cell r="AA32">
            <v>8.2072194710597873E-2</v>
          </cell>
          <cell r="AB32">
            <v>3.0287182313007293E-2</v>
          </cell>
          <cell r="AC32">
            <v>0.19641482156859341</v>
          </cell>
          <cell r="AD32">
            <v>1.9260880763862516E-2</v>
          </cell>
          <cell r="AE32">
            <v>0.1533134165307074</v>
          </cell>
          <cell r="AF32">
            <v>3.505271813338634E-2</v>
          </cell>
        </row>
        <row r="33">
          <cell r="W33">
            <v>43837</v>
          </cell>
          <cell r="X33">
            <v>0.29641705038006694</v>
          </cell>
          <cell r="Y33">
            <v>5.408155013864778E-2</v>
          </cell>
          <cell r="Z33">
            <v>2.2507297050347447E-2</v>
          </cell>
          <cell r="AA33">
            <v>8.2072194710597873E-2</v>
          </cell>
          <cell r="AB33">
            <v>3.0287182313007293E-2</v>
          </cell>
          <cell r="AC33">
            <v>0.19641482156859341</v>
          </cell>
          <cell r="AD33">
            <v>1.9260880763862516E-2</v>
          </cell>
          <cell r="AE33">
            <v>0.1533134165307074</v>
          </cell>
          <cell r="AF33">
            <v>3.505271813338634E-2</v>
          </cell>
        </row>
        <row r="34">
          <cell r="W34">
            <v>43836</v>
          </cell>
          <cell r="X34">
            <v>0.29738873742168764</v>
          </cell>
          <cell r="Y34">
            <v>5.5119276689840742E-2</v>
          </cell>
          <cell r="Z34">
            <v>2.3299413068321399E-2</v>
          </cell>
          <cell r="AA34">
            <v>8.2876613850884226E-2</v>
          </cell>
          <cell r="AB34">
            <v>2.9706173237397295E-2</v>
          </cell>
          <cell r="AC34">
            <v>0.19766197465732929</v>
          </cell>
          <cell r="AD34">
            <v>1.9854668982986112E-2</v>
          </cell>
          <cell r="AE34">
            <v>0.15176174061484271</v>
          </cell>
          <cell r="AF34">
            <v>3.5482734115358128E-2</v>
          </cell>
        </row>
        <row r="35">
          <cell r="W35">
            <v>43835</v>
          </cell>
          <cell r="X35">
            <v>0.29738873742168764</v>
          </cell>
          <cell r="Y35">
            <v>5.5119276689840742E-2</v>
          </cell>
          <cell r="Z35">
            <v>2.3299413068321399E-2</v>
          </cell>
          <cell r="AA35">
            <v>8.2876613850884226E-2</v>
          </cell>
          <cell r="AB35">
            <v>2.9706173237397295E-2</v>
          </cell>
          <cell r="AC35">
            <v>0.19766197465732929</v>
          </cell>
          <cell r="AD35">
            <v>1.9854668982986112E-2</v>
          </cell>
          <cell r="AE35">
            <v>0.15176174061484271</v>
          </cell>
          <cell r="AF35">
            <v>3.5482734115358128E-2</v>
          </cell>
        </row>
        <row r="36">
          <cell r="W36">
            <v>43834</v>
          </cell>
          <cell r="X36">
            <v>0.29555335375011699</v>
          </cell>
          <cell r="Y36">
            <v>5.3695615190746511E-2</v>
          </cell>
          <cell r="Z36">
            <v>2.3218633374899243E-2</v>
          </cell>
          <cell r="AA36">
            <v>8.3306979239761131E-2</v>
          </cell>
          <cell r="AB36">
            <v>2.9558544702940764E-2</v>
          </cell>
          <cell r="AC36">
            <v>0.1940367273129219</v>
          </cell>
          <cell r="AD36">
            <v>1.7733621485383537E-2</v>
          </cell>
          <cell r="AE36">
            <v>0.15266112874109056</v>
          </cell>
          <cell r="AF36">
            <v>3.5217411203770012E-2</v>
          </cell>
        </row>
        <row r="37">
          <cell r="W37">
            <v>43833</v>
          </cell>
          <cell r="X37">
            <v>0.29555335375011699</v>
          </cell>
          <cell r="Y37">
            <v>5.3695615190746511E-2</v>
          </cell>
          <cell r="Z37">
            <v>2.3218633374899243E-2</v>
          </cell>
          <cell r="AA37">
            <v>8.3306979239761131E-2</v>
          </cell>
          <cell r="AB37">
            <v>2.9558544702940764E-2</v>
          </cell>
          <cell r="AC37">
            <v>0.1940367273129219</v>
          </cell>
          <cell r="AD37">
            <v>1.7733621485383537E-2</v>
          </cell>
          <cell r="AE37">
            <v>0.15266112874109056</v>
          </cell>
          <cell r="AF37">
            <v>3.5217411203770012E-2</v>
          </cell>
        </row>
        <row r="38">
          <cell r="W38">
            <v>43832</v>
          </cell>
          <cell r="X38">
            <v>0.29555335375011699</v>
          </cell>
          <cell r="Y38">
            <v>5.3695615190746511E-2</v>
          </cell>
          <cell r="Z38">
            <v>2.3218633374899243E-2</v>
          </cell>
          <cell r="AA38">
            <v>8.3306979239761131E-2</v>
          </cell>
          <cell r="AB38">
            <v>2.9558544702940764E-2</v>
          </cell>
          <cell r="AC38">
            <v>0.1940367273129219</v>
          </cell>
          <cell r="AD38">
            <v>1.7733621485383537E-2</v>
          </cell>
          <cell r="AE38">
            <v>0.15266112874109056</v>
          </cell>
          <cell r="AF38">
            <v>3.5217411203770012E-2</v>
          </cell>
        </row>
        <row r="39">
          <cell r="W39">
            <v>43831</v>
          </cell>
          <cell r="X39">
            <v>0.29555335375011699</v>
          </cell>
          <cell r="Y39">
            <v>5.3695615190746511E-2</v>
          </cell>
          <cell r="Z39">
            <v>2.3218633374899243E-2</v>
          </cell>
          <cell r="AA39">
            <v>8.3306979239761131E-2</v>
          </cell>
          <cell r="AB39">
            <v>2.9558544702940764E-2</v>
          </cell>
          <cell r="AC39">
            <v>0.1940367273129219</v>
          </cell>
          <cell r="AD39">
            <v>1.7733621485383537E-2</v>
          </cell>
          <cell r="AE39">
            <v>0.15266112874109056</v>
          </cell>
          <cell r="AF39">
            <v>3.5217411203770012E-2</v>
          </cell>
        </row>
        <row r="40">
          <cell r="W40">
            <v>43830</v>
          </cell>
          <cell r="X40">
            <v>0.29555335375011699</v>
          </cell>
          <cell r="Y40">
            <v>5.3695615190746511E-2</v>
          </cell>
          <cell r="Z40">
            <v>2.3218633374899243E-2</v>
          </cell>
          <cell r="AA40">
            <v>8.3306979239761131E-2</v>
          </cell>
          <cell r="AB40">
            <v>2.9558544702940764E-2</v>
          </cell>
          <cell r="AC40">
            <v>0.1940367273129219</v>
          </cell>
          <cell r="AD40">
            <v>1.7733621485383537E-2</v>
          </cell>
          <cell r="AE40">
            <v>0.15266112874109056</v>
          </cell>
          <cell r="AF40">
            <v>3.5217411203770012E-2</v>
          </cell>
        </row>
        <row r="41">
          <cell r="W41">
            <v>43829</v>
          </cell>
          <cell r="X41">
            <v>0.29506059609035734</v>
          </cell>
          <cell r="Y41">
            <v>5.4362976897268378E-2</v>
          </cell>
          <cell r="Z41">
            <v>2.3124570240717259E-2</v>
          </cell>
          <cell r="AA41">
            <v>8.3385639667499498E-2</v>
          </cell>
          <cell r="AB41">
            <v>2.8974441550482295E-2</v>
          </cell>
          <cell r="AC41">
            <v>0.19412768149467083</v>
          </cell>
          <cell r="AD41">
            <v>1.7596888463471034E-2</v>
          </cell>
          <cell r="AE41">
            <v>0.15137653138447979</v>
          </cell>
          <cell r="AF41">
            <v>3.5476353078727693E-2</v>
          </cell>
        </row>
        <row r="42">
          <cell r="W42">
            <v>43828</v>
          </cell>
          <cell r="X42">
            <v>0.29506059609035734</v>
          </cell>
          <cell r="Y42">
            <v>5.4362976897268378E-2</v>
          </cell>
          <cell r="Z42">
            <v>2.3124570240717259E-2</v>
          </cell>
          <cell r="AA42">
            <v>8.3385639667499498E-2</v>
          </cell>
          <cell r="AB42">
            <v>2.8974441550482295E-2</v>
          </cell>
          <cell r="AC42">
            <v>0.19412768149467083</v>
          </cell>
          <cell r="AD42">
            <v>1.7596888463471034E-2</v>
          </cell>
          <cell r="AE42">
            <v>0.15137653138447979</v>
          </cell>
          <cell r="AF42">
            <v>3.5476353078727693E-2</v>
          </cell>
        </row>
        <row r="43">
          <cell r="W43">
            <v>43827</v>
          </cell>
          <cell r="X43">
            <v>0.29450265389599184</v>
          </cell>
          <cell r="Y43">
            <v>5.35977440691775E-2</v>
          </cell>
          <cell r="Z43">
            <v>2.3314030995228094E-2</v>
          </cell>
          <cell r="AA43">
            <v>8.4327676180893388E-2</v>
          </cell>
          <cell r="AB43">
            <v>2.9177675159167079E-2</v>
          </cell>
          <cell r="AC43">
            <v>0.19345607012399152</v>
          </cell>
          <cell r="AD43">
            <v>1.7227021990535139E-2</v>
          </cell>
          <cell r="AE43">
            <v>0.15254302970915201</v>
          </cell>
          <cell r="AF43">
            <v>3.5307142216285829E-2</v>
          </cell>
        </row>
        <row r="44">
          <cell r="W44">
            <v>43826</v>
          </cell>
          <cell r="X44">
            <v>0.29251843241298914</v>
          </cell>
          <cell r="Y44">
            <v>5.2447135129394196E-2</v>
          </cell>
          <cell r="Z44">
            <v>2.2519213447679567E-2</v>
          </cell>
          <cell r="AA44">
            <v>8.5496386834963869E-2</v>
          </cell>
          <cell r="AB44">
            <v>2.9025376036374905E-2</v>
          </cell>
          <cell r="AC44">
            <v>0.19135147740289785</v>
          </cell>
          <cell r="AD44">
            <v>1.6021864323779583E-2</v>
          </cell>
          <cell r="AE44">
            <v>0.15372063058378058</v>
          </cell>
          <cell r="AF44">
            <v>3.4727698885058882E-2</v>
          </cell>
        </row>
        <row r="45">
          <cell r="W45">
            <v>43825</v>
          </cell>
          <cell r="X45">
            <v>0.29251843241298914</v>
          </cell>
          <cell r="Y45">
            <v>5.2447135129394196E-2</v>
          </cell>
          <cell r="Z45">
            <v>2.2519213447679567E-2</v>
          </cell>
          <cell r="AA45">
            <v>8.5496386834963869E-2</v>
          </cell>
          <cell r="AB45">
            <v>2.9025376036374905E-2</v>
          </cell>
          <cell r="AC45">
            <v>0.19135147740289785</v>
          </cell>
          <cell r="AD45">
            <v>1.6021864323779583E-2</v>
          </cell>
          <cell r="AE45">
            <v>0.15372063058378058</v>
          </cell>
          <cell r="AF45">
            <v>3.4727698885058882E-2</v>
          </cell>
        </row>
        <row r="46">
          <cell r="W46">
            <v>43824</v>
          </cell>
          <cell r="X46">
            <v>0.29251843241298914</v>
          </cell>
          <cell r="Y46">
            <v>5.2447135129394196E-2</v>
          </cell>
          <cell r="Z46">
            <v>2.2519213447679567E-2</v>
          </cell>
          <cell r="AA46">
            <v>8.5496386834963869E-2</v>
          </cell>
          <cell r="AB46">
            <v>2.9025376036374905E-2</v>
          </cell>
          <cell r="AC46">
            <v>0.19135147740289785</v>
          </cell>
          <cell r="AD46">
            <v>1.6021864323779583E-2</v>
          </cell>
          <cell r="AE46">
            <v>0.15372063058378058</v>
          </cell>
          <cell r="AF46">
            <v>3.4727698885058882E-2</v>
          </cell>
        </row>
        <row r="47">
          <cell r="W47">
            <v>43823</v>
          </cell>
          <cell r="X47">
            <v>0.29251843241298914</v>
          </cell>
          <cell r="Y47">
            <v>5.2447135129394196E-2</v>
          </cell>
          <cell r="Z47">
            <v>2.2519213447679567E-2</v>
          </cell>
          <cell r="AA47">
            <v>8.5496386834963869E-2</v>
          </cell>
          <cell r="AB47">
            <v>2.9025376036374905E-2</v>
          </cell>
          <cell r="AC47">
            <v>0.19135147740289785</v>
          </cell>
          <cell r="AD47">
            <v>1.6021864323779583E-2</v>
          </cell>
          <cell r="AE47">
            <v>0.15372063058378058</v>
          </cell>
          <cell r="AF47">
            <v>3.4727698885058882E-2</v>
          </cell>
        </row>
        <row r="48">
          <cell r="W48">
            <v>43822</v>
          </cell>
          <cell r="X48">
            <v>0.29213665923503529</v>
          </cell>
          <cell r="Y48">
            <v>5.2844918925548309E-2</v>
          </cell>
          <cell r="Z48">
            <v>2.2462473343301276E-2</v>
          </cell>
          <cell r="AA48">
            <v>8.5695478356581783E-2</v>
          </cell>
          <cell r="AB48">
            <v>2.8433396053670373E-2</v>
          </cell>
          <cell r="AC48">
            <v>0.19159872440690534</v>
          </cell>
          <cell r="AD48">
            <v>1.6366871447893859E-2</v>
          </cell>
          <cell r="AE48">
            <v>0.15231382360082316</v>
          </cell>
          <cell r="AF48">
            <v>3.4758951545345286E-2</v>
          </cell>
        </row>
        <row r="49">
          <cell r="W49">
            <v>43821</v>
          </cell>
          <cell r="X49">
            <v>0.29099307638772876</v>
          </cell>
          <cell r="Y49">
            <v>5.3400360561823554E-2</v>
          </cell>
          <cell r="Z49">
            <v>2.2100625553393972E-2</v>
          </cell>
          <cell r="AA49">
            <v>8.5974613649983822E-2</v>
          </cell>
          <cell r="AB49">
            <v>2.8502841464090555E-2</v>
          </cell>
          <cell r="AC49">
            <v>0.19116221999743666</v>
          </cell>
          <cell r="AD49">
            <v>1.6801425116768989E-2</v>
          </cell>
          <cell r="AE49">
            <v>0.15087192014541281</v>
          </cell>
          <cell r="AF49">
            <v>3.4565904011918926E-2</v>
          </cell>
        </row>
        <row r="50">
          <cell r="W50">
            <v>43820</v>
          </cell>
          <cell r="X50">
            <v>0.28972314365983159</v>
          </cell>
          <cell r="Y50">
            <v>5.2762299000712679E-2</v>
          </cell>
          <cell r="Z50">
            <v>2.1463949385602685E-2</v>
          </cell>
          <cell r="AA50">
            <v>8.5978904327177141E-2</v>
          </cell>
          <cell r="AB50">
            <v>2.7859341145918089E-2</v>
          </cell>
          <cell r="AC50">
            <v>0.19053720312472147</v>
          </cell>
          <cell r="AD50">
            <v>1.6170397390264903E-2</v>
          </cell>
          <cell r="AE50">
            <v>0.15087099076185626</v>
          </cell>
          <cell r="AF50">
            <v>3.3937259137291835E-2</v>
          </cell>
        </row>
        <row r="51">
          <cell r="W51">
            <v>43819</v>
          </cell>
          <cell r="X51">
            <v>0.28972314365983159</v>
          </cell>
          <cell r="Y51">
            <v>5.2762299000712679E-2</v>
          </cell>
          <cell r="Z51">
            <v>2.1463949385602685E-2</v>
          </cell>
          <cell r="AA51">
            <v>8.5978904327177141E-2</v>
          </cell>
          <cell r="AB51">
            <v>2.7859341145918089E-2</v>
          </cell>
          <cell r="AC51">
            <v>0.19053720312472147</v>
          </cell>
          <cell r="AD51">
            <v>1.6170397390264903E-2</v>
          </cell>
          <cell r="AE51">
            <v>0.15087099076185626</v>
          </cell>
          <cell r="AF51">
            <v>3.3937259137291835E-2</v>
          </cell>
        </row>
        <row r="52">
          <cell r="W52">
            <v>43818</v>
          </cell>
          <cell r="X52">
            <v>0.28972314365983159</v>
          </cell>
          <cell r="Y52">
            <v>5.2762299000712679E-2</v>
          </cell>
          <cell r="Z52">
            <v>2.1463949385602685E-2</v>
          </cell>
          <cell r="AA52">
            <v>8.5978904327177141E-2</v>
          </cell>
          <cell r="AB52">
            <v>2.7859341145918089E-2</v>
          </cell>
          <cell r="AC52">
            <v>0.19053720312472147</v>
          </cell>
          <cell r="AD52">
            <v>1.6170397390264903E-2</v>
          </cell>
          <cell r="AE52">
            <v>0.15087099076185626</v>
          </cell>
          <cell r="AF52">
            <v>3.3937259137291835E-2</v>
          </cell>
        </row>
        <row r="53">
          <cell r="W53">
            <v>43817</v>
          </cell>
          <cell r="X53">
            <v>0.28978123745428735</v>
          </cell>
          <cell r="Y53">
            <v>5.0866877283576681E-2</v>
          </cell>
          <cell r="Z53">
            <v>2.2118144586648583E-2</v>
          </cell>
          <cell r="AA53">
            <v>9.0461998604953422E-2</v>
          </cell>
          <cell r="AB53">
            <v>2.846609722254213E-2</v>
          </cell>
          <cell r="AC53">
            <v>0.1877919821162857</v>
          </cell>
          <cell r="AD53">
            <v>1.4836122330953305E-2</v>
          </cell>
          <cell r="AE53">
            <v>0.15139228672764177</v>
          </cell>
          <cell r="AF53">
            <v>3.3608667930651051E-2</v>
          </cell>
        </row>
        <row r="54">
          <cell r="W54">
            <v>43816</v>
          </cell>
          <cell r="X54">
            <v>0.29182662129744574</v>
          </cell>
          <cell r="Y54">
            <v>4.8845366853624173E-2</v>
          </cell>
          <cell r="Z54">
            <v>2.1207902307969255E-2</v>
          </cell>
          <cell r="AA54">
            <v>9.3931046464441406E-2</v>
          </cell>
          <cell r="AB54">
            <v>2.7561850264031414E-2</v>
          </cell>
          <cell r="AC54">
            <v>0.18874471279163341</v>
          </cell>
          <cell r="AD54">
            <v>1.4498737954231676E-2</v>
          </cell>
          <cell r="AE54">
            <v>0.15243406825815589</v>
          </cell>
          <cell r="AF54">
            <v>3.2357064741044043E-2</v>
          </cell>
        </row>
        <row r="55">
          <cell r="W55">
            <v>43815</v>
          </cell>
          <cell r="X55">
            <v>0.29084412322558822</v>
          </cell>
          <cell r="Y55">
            <v>4.692586740347493E-2</v>
          </cell>
          <cell r="Z55">
            <v>2.0749132220119589E-2</v>
          </cell>
          <cell r="AA55">
            <v>9.482894225036298E-2</v>
          </cell>
          <cell r="AB55">
            <v>2.6059003803130087E-2</v>
          </cell>
          <cell r="AC55">
            <v>0.18763680394168605</v>
          </cell>
          <cell r="AD55">
            <v>1.5044747745235607E-2</v>
          </cell>
          <cell r="AE55">
            <v>0.15102425004119485</v>
          </cell>
          <cell r="AF55">
            <v>3.3221681641971881E-2</v>
          </cell>
        </row>
        <row r="56">
          <cell r="W56">
            <v>43814</v>
          </cell>
          <cell r="X56">
            <v>0.29084412322558822</v>
          </cell>
          <cell r="Y56">
            <v>4.692586740347493E-2</v>
          </cell>
          <cell r="Z56">
            <v>2.0749132220119589E-2</v>
          </cell>
          <cell r="AA56">
            <v>9.482894225036298E-2</v>
          </cell>
          <cell r="AB56">
            <v>2.6059003803130087E-2</v>
          </cell>
          <cell r="AC56">
            <v>0.18763680394168605</v>
          </cell>
          <cell r="AD56">
            <v>1.5044747745235607E-2</v>
          </cell>
          <cell r="AE56">
            <v>0.15102425004119485</v>
          </cell>
          <cell r="AF56">
            <v>3.3221681641971881E-2</v>
          </cell>
        </row>
        <row r="57">
          <cell r="W57">
            <v>43813</v>
          </cell>
          <cell r="X57">
            <v>0.29259449565698153</v>
          </cell>
          <cell r="Y57">
            <v>4.5524142189189806E-2</v>
          </cell>
          <cell r="Z57">
            <v>2.0377200667090659E-2</v>
          </cell>
          <cell r="AA57">
            <v>9.6495826210261315E-2</v>
          </cell>
          <cell r="AB57">
            <v>2.5460649304012931E-2</v>
          </cell>
          <cell r="AC57">
            <v>0.1858647759103387</v>
          </cell>
          <cell r="AD57">
            <v>1.5596036195122877E-2</v>
          </cell>
          <cell r="AE57">
            <v>0.15064058694502119</v>
          </cell>
          <cell r="AF57">
            <v>3.3850709071335666E-2</v>
          </cell>
        </row>
        <row r="58">
          <cell r="W58">
            <v>43812</v>
          </cell>
          <cell r="X58">
            <v>0.29372804914402978</v>
          </cell>
          <cell r="Y58">
            <v>3.6908478363509217E-2</v>
          </cell>
          <cell r="Z58">
            <v>1.9006586157130113E-2</v>
          </cell>
          <cell r="AA58">
            <v>0.10009411302341638</v>
          </cell>
          <cell r="AB58">
            <v>2.413178853641515E-2</v>
          </cell>
          <cell r="AC58">
            <v>0.1878429359117775</v>
          </cell>
          <cell r="AD58">
            <v>1.5137135964777884E-2</v>
          </cell>
          <cell r="AE58">
            <v>0.15249755824581546</v>
          </cell>
          <cell r="AF58">
            <v>3.4839442170226782E-2</v>
          </cell>
        </row>
        <row r="59">
          <cell r="W59">
            <v>43811</v>
          </cell>
          <cell r="X59">
            <v>0.29372804914402978</v>
          </cell>
          <cell r="Y59">
            <v>3.6908478363509217E-2</v>
          </cell>
          <cell r="Z59">
            <v>1.9006586157130113E-2</v>
          </cell>
          <cell r="AA59">
            <v>0.10009411302341638</v>
          </cell>
          <cell r="AB59">
            <v>2.413178853641515E-2</v>
          </cell>
          <cell r="AC59">
            <v>0.1878429359117775</v>
          </cell>
          <cell r="AD59">
            <v>1.5137135964777884E-2</v>
          </cell>
          <cell r="AE59">
            <v>0.15249755824581546</v>
          </cell>
          <cell r="AF59">
            <v>3.4839442170226782E-2</v>
          </cell>
        </row>
        <row r="60">
          <cell r="W60">
            <v>43810</v>
          </cell>
          <cell r="X60">
            <v>0.2850420367125216</v>
          </cell>
          <cell r="Y60">
            <v>3.4934566061310124E-2</v>
          </cell>
          <cell r="Z60">
            <v>1.9933045011967757E-2</v>
          </cell>
          <cell r="AA60">
            <v>0.10004719318453031</v>
          </cell>
          <cell r="AB60">
            <v>2.4448347190356785E-2</v>
          </cell>
          <cell r="AC60">
            <v>0.1903327971575296</v>
          </cell>
          <cell r="AD60">
            <v>1.5125914211265046E-2</v>
          </cell>
          <cell r="AE60">
            <v>0.15737879760847159</v>
          </cell>
          <cell r="AF60">
            <v>3.5750436419178813E-2</v>
          </cell>
        </row>
        <row r="61">
          <cell r="W61">
            <v>43809</v>
          </cell>
          <cell r="X61">
            <v>0.28926839703338209</v>
          </cell>
          <cell r="Y61">
            <v>3.2095012099475441E-2</v>
          </cell>
          <cell r="Z61">
            <v>1.723873103142928E-2</v>
          </cell>
          <cell r="AA61">
            <v>9.7479239418491723E-2</v>
          </cell>
          <cell r="AB61">
            <v>2.1181802734275612E-2</v>
          </cell>
          <cell r="AC61">
            <v>0.18901306422524178</v>
          </cell>
          <cell r="AD61">
            <v>1.6595238135356283E-2</v>
          </cell>
          <cell r="AE61">
            <v>0.15748291489224334</v>
          </cell>
          <cell r="AF61">
            <v>3.4527071222584672E-2</v>
          </cell>
        </row>
        <row r="62">
          <cell r="W62">
            <v>43808</v>
          </cell>
          <cell r="X62">
            <v>0.29023462946832784</v>
          </cell>
          <cell r="Y62">
            <v>2.909984977650238E-2</v>
          </cell>
          <cell r="Z62">
            <v>1.7669893328047262E-2</v>
          </cell>
          <cell r="AA62">
            <v>9.6259789957992684E-2</v>
          </cell>
          <cell r="AB62">
            <v>2.1043873643351769E-2</v>
          </cell>
          <cell r="AC62">
            <v>0.1900258823879665</v>
          </cell>
          <cell r="AD62">
            <v>1.5928293083069086E-2</v>
          </cell>
          <cell r="AE62">
            <v>0.16048296669980985</v>
          </cell>
          <cell r="AF62">
            <v>3.4551402639417923E-2</v>
          </cell>
        </row>
        <row r="63">
          <cell r="W63">
            <v>43807</v>
          </cell>
          <cell r="X63">
            <v>0.28886681943768644</v>
          </cell>
          <cell r="Y63">
            <v>3.1355584696338729E-2</v>
          </cell>
          <cell r="Z63">
            <v>1.6830727837796124E-2</v>
          </cell>
          <cell r="AA63">
            <v>9.707228165330449E-2</v>
          </cell>
          <cell r="AB63">
            <v>2.1186939728502635E-2</v>
          </cell>
          <cell r="AC63">
            <v>0.18931544320565283</v>
          </cell>
          <cell r="AD63">
            <v>1.6623905948726966E-2</v>
          </cell>
          <cell r="AE63">
            <v>0.15813596960824366</v>
          </cell>
          <cell r="AF63">
            <v>3.4723015853971549E-2</v>
          </cell>
        </row>
        <row r="64">
          <cell r="W64">
            <v>43806</v>
          </cell>
          <cell r="X64">
            <v>0.2915126103523904</v>
          </cell>
          <cell r="Y64">
            <v>2.2825263176984939E-2</v>
          </cell>
          <cell r="Z64">
            <v>1.6563071757981964E-2</v>
          </cell>
          <cell r="AA64">
            <v>9.7725555917681728E-2</v>
          </cell>
          <cell r="AB64">
            <v>1.8700745888868872E-2</v>
          </cell>
          <cell r="AC64">
            <v>0.18649584124273891</v>
          </cell>
          <cell r="AD64">
            <v>1.5297390830922466E-2</v>
          </cell>
          <cell r="AE64">
            <v>0.16182365292990683</v>
          </cell>
          <cell r="AF64">
            <v>3.3704213843485029E-2</v>
          </cell>
        </row>
        <row r="65">
          <cell r="W65">
            <v>43805</v>
          </cell>
          <cell r="X65">
            <v>0.2915126103523904</v>
          </cell>
          <cell r="Y65">
            <v>2.2825263176984939E-2</v>
          </cell>
          <cell r="Z65">
            <v>1.6563071757981964E-2</v>
          </cell>
          <cell r="AA65">
            <v>9.7725555917681728E-2</v>
          </cell>
          <cell r="AB65">
            <v>1.8700745888868872E-2</v>
          </cell>
          <cell r="AC65">
            <v>0.18649584124273891</v>
          </cell>
          <cell r="AD65">
            <v>1.5297390830922466E-2</v>
          </cell>
          <cell r="AE65">
            <v>0.16182365292990683</v>
          </cell>
          <cell r="AF65">
            <v>3.3704213843485029E-2</v>
          </cell>
        </row>
        <row r="66">
          <cell r="W66">
            <v>43804</v>
          </cell>
          <cell r="X66">
            <v>0.2915126103523904</v>
          </cell>
          <cell r="Y66">
            <v>2.2825263176984939E-2</v>
          </cell>
          <cell r="Z66">
            <v>1.6563071757981964E-2</v>
          </cell>
          <cell r="AA66">
            <v>9.7725555917681728E-2</v>
          </cell>
          <cell r="AB66">
            <v>1.8700745888868872E-2</v>
          </cell>
          <cell r="AC66">
            <v>0.18649584124273891</v>
          </cell>
          <cell r="AD66">
            <v>1.5297390830922466E-2</v>
          </cell>
          <cell r="AE66">
            <v>0.16182365292990683</v>
          </cell>
          <cell r="AF66">
            <v>3.3704213843485029E-2</v>
          </cell>
        </row>
        <row r="67">
          <cell r="W67">
            <v>43803</v>
          </cell>
          <cell r="X67">
            <v>0.29196852795200701</v>
          </cell>
          <cell r="Y67">
            <v>2.0778988661467247E-2</v>
          </cell>
          <cell r="Z67">
            <v>1.7054420606415915E-2</v>
          </cell>
          <cell r="AA67">
            <v>9.8405226059760445E-2</v>
          </cell>
          <cell r="AB67">
            <v>1.8927529459994413E-2</v>
          </cell>
          <cell r="AC67">
            <v>0.18636434100730931</v>
          </cell>
          <cell r="AD67">
            <v>1.5308776002571699E-2</v>
          </cell>
          <cell r="AE67">
            <v>0.16397924785692719</v>
          </cell>
          <cell r="AF67">
            <v>3.3083130792505321E-2</v>
          </cell>
        </row>
        <row r="68">
          <cell r="W68">
            <v>43802</v>
          </cell>
          <cell r="X68">
            <v>0.29196852795200701</v>
          </cell>
          <cell r="Y68">
            <v>2.0778988661467247E-2</v>
          </cell>
          <cell r="Z68">
            <v>1.7054420606415915E-2</v>
          </cell>
          <cell r="AA68">
            <v>9.8405226059760445E-2</v>
          </cell>
          <cell r="AB68">
            <v>1.8927529459994413E-2</v>
          </cell>
          <cell r="AC68">
            <v>0.18636434100730931</v>
          </cell>
          <cell r="AD68">
            <v>1.5308776002571699E-2</v>
          </cell>
          <cell r="AE68">
            <v>0.16397924785692719</v>
          </cell>
          <cell r="AF68">
            <v>3.3083130792505321E-2</v>
          </cell>
        </row>
        <row r="69">
          <cell r="W69">
            <v>43801</v>
          </cell>
          <cell r="X69">
            <v>0.28960708648852862</v>
          </cell>
          <cell r="Y69">
            <v>1.9605105987641071E-2</v>
          </cell>
          <cell r="Z69">
            <v>1.7355271175416218E-2</v>
          </cell>
          <cell r="AA69">
            <v>9.7518905140122208E-2</v>
          </cell>
          <cell r="AB69">
            <v>1.8722124447941163E-2</v>
          </cell>
          <cell r="AC69">
            <v>0.18829353064435464</v>
          </cell>
          <cell r="AD69">
            <v>1.5415730812426672E-2</v>
          </cell>
          <cell r="AE69">
            <v>0.16666519037898722</v>
          </cell>
          <cell r="AF69">
            <v>3.3241808789672644E-2</v>
          </cell>
        </row>
        <row r="70">
          <cell r="W70">
            <v>43800</v>
          </cell>
          <cell r="X70">
            <v>0.28960708648852862</v>
          </cell>
          <cell r="Y70">
            <v>1.9605105987641071E-2</v>
          </cell>
          <cell r="Z70">
            <v>1.7355271175416218E-2</v>
          </cell>
          <cell r="AA70">
            <v>9.7518905140122208E-2</v>
          </cell>
          <cell r="AB70">
            <v>1.8722124447941163E-2</v>
          </cell>
          <cell r="AC70">
            <v>0.18829353064435464</v>
          </cell>
          <cell r="AD70">
            <v>1.5415730812426672E-2</v>
          </cell>
          <cell r="AE70">
            <v>0.16666519037898722</v>
          </cell>
          <cell r="AF70">
            <v>3.3241808789672644E-2</v>
          </cell>
        </row>
        <row r="71">
          <cell r="W71">
            <v>43799</v>
          </cell>
          <cell r="X71">
            <v>0.29048938573148864</v>
          </cell>
          <cell r="Y71">
            <v>1.773065744293064E-2</v>
          </cell>
          <cell r="Z71">
            <v>1.7826492273005437E-2</v>
          </cell>
          <cell r="AA71">
            <v>9.5236822746069788E-2</v>
          </cell>
          <cell r="AB71">
            <v>1.8686622832003858E-2</v>
          </cell>
          <cell r="AC71">
            <v>0.18970885437602783</v>
          </cell>
          <cell r="AD71">
            <v>1.4957590083466076E-2</v>
          </cell>
          <cell r="AE71">
            <v>0.16988952744216179</v>
          </cell>
          <cell r="AF71">
            <v>3.3378240841021117E-2</v>
          </cell>
        </row>
        <row r="72">
          <cell r="W72">
            <v>43798</v>
          </cell>
          <cell r="X72">
            <v>0.29048938573148864</v>
          </cell>
          <cell r="Y72">
            <v>1.773065744293064E-2</v>
          </cell>
          <cell r="Z72">
            <v>1.7826492273005437E-2</v>
          </cell>
          <cell r="AA72">
            <v>9.5236822746069788E-2</v>
          </cell>
          <cell r="AB72">
            <v>1.8686622832003858E-2</v>
          </cell>
          <cell r="AC72">
            <v>0.18970885437602783</v>
          </cell>
          <cell r="AD72">
            <v>1.4957590083466076E-2</v>
          </cell>
          <cell r="AE72">
            <v>0.16988952744216179</v>
          </cell>
          <cell r="AF72">
            <v>3.3378240841021117E-2</v>
          </cell>
        </row>
        <row r="73">
          <cell r="W73">
            <v>43797</v>
          </cell>
          <cell r="X73">
            <v>0.29132487099875104</v>
          </cell>
          <cell r="Y73">
            <v>1.2498778050482995E-2</v>
          </cell>
          <cell r="Z73">
            <v>1.8153107106275775E-2</v>
          </cell>
          <cell r="AA73">
            <v>9.3765148159637865E-2</v>
          </cell>
          <cell r="AB73">
            <v>1.9483395120138389E-2</v>
          </cell>
          <cell r="AC73">
            <v>0.1897509572511403</v>
          </cell>
          <cell r="AD73">
            <v>1.3625756943081413E-2</v>
          </cell>
          <cell r="AE73">
            <v>0.17564804934426437</v>
          </cell>
          <cell r="AF73">
            <v>3.2670139693300099E-2</v>
          </cell>
        </row>
        <row r="74">
          <cell r="W74">
            <v>43796</v>
          </cell>
          <cell r="X74">
            <v>0.29132487099875104</v>
          </cell>
          <cell r="Y74">
            <v>1.2498778050482995E-2</v>
          </cell>
          <cell r="Z74">
            <v>1.8153107106275775E-2</v>
          </cell>
          <cell r="AA74">
            <v>9.3765148159637865E-2</v>
          </cell>
          <cell r="AB74">
            <v>1.9483395120138389E-2</v>
          </cell>
          <cell r="AC74">
            <v>0.1897509572511403</v>
          </cell>
          <cell r="AD74">
            <v>1.3625756943081413E-2</v>
          </cell>
          <cell r="AE74">
            <v>0.17564804934426437</v>
          </cell>
          <cell r="AF74">
            <v>3.2670139693300099E-2</v>
          </cell>
        </row>
        <row r="75">
          <cell r="W75">
            <v>43795</v>
          </cell>
          <cell r="X75">
            <v>0.29132487099875104</v>
          </cell>
          <cell r="Y75">
            <v>1.2498778050482995E-2</v>
          </cell>
          <cell r="Z75">
            <v>1.8153107106275775E-2</v>
          </cell>
          <cell r="AA75">
            <v>9.3765148159637865E-2</v>
          </cell>
          <cell r="AB75">
            <v>1.9483395120138389E-2</v>
          </cell>
          <cell r="AC75">
            <v>0.1897509572511403</v>
          </cell>
          <cell r="AD75">
            <v>1.3625756943081413E-2</v>
          </cell>
          <cell r="AE75">
            <v>0.17564804934426437</v>
          </cell>
          <cell r="AF75">
            <v>3.2670139693300099E-2</v>
          </cell>
        </row>
        <row r="76">
          <cell r="W76">
            <v>43794</v>
          </cell>
          <cell r="X76">
            <v>0.29199302203943506</v>
          </cell>
          <cell r="Y76">
            <v>1.152898603302608E-2</v>
          </cell>
          <cell r="Z76">
            <v>1.8198096693939968E-2</v>
          </cell>
          <cell r="AA76">
            <v>9.3009304902379866E-2</v>
          </cell>
          <cell r="AB76">
            <v>1.9282262966627908E-2</v>
          </cell>
          <cell r="AC76">
            <v>0.18958896522629726</v>
          </cell>
          <cell r="AD76">
            <v>1.3524507238040747E-2</v>
          </cell>
          <cell r="AE76">
            <v>0.17832575607249726</v>
          </cell>
          <cell r="AF76">
            <v>3.2110310212126437E-2</v>
          </cell>
        </row>
        <row r="77">
          <cell r="W77">
            <v>43793</v>
          </cell>
          <cell r="X77">
            <v>0.29225216054954511</v>
          </cell>
          <cell r="Y77">
            <v>1.031078807691144E-2</v>
          </cell>
          <cell r="Z77">
            <v>1.8206291096184792E-2</v>
          </cell>
          <cell r="AA77">
            <v>8.9480859353155875E-2</v>
          </cell>
          <cell r="AB77">
            <v>1.8428051079340972E-2</v>
          </cell>
          <cell r="AC77">
            <v>0.19136789787222608</v>
          </cell>
          <cell r="AD77">
            <v>1.3781775291899246E-2</v>
          </cell>
          <cell r="AE77">
            <v>0.18099266703091621</v>
          </cell>
          <cell r="AF77">
            <v>3.1861248581918938E-2</v>
          </cell>
        </row>
        <row r="78">
          <cell r="W78">
            <v>43792</v>
          </cell>
          <cell r="X78">
            <v>0.29055218734001603</v>
          </cell>
          <cell r="Y78">
            <v>8.8530242014004355E-3</v>
          </cell>
          <cell r="Z78">
            <v>1.855673500590601E-2</v>
          </cell>
          <cell r="AA78">
            <v>8.5229905249672513E-2</v>
          </cell>
          <cell r="AB78">
            <v>1.903095486271485E-2</v>
          </cell>
          <cell r="AC78">
            <v>0.18671776413568131</v>
          </cell>
          <cell r="AD78">
            <v>1.3101063699216488E-2</v>
          </cell>
          <cell r="AE78">
            <v>0.1858156831973832</v>
          </cell>
          <cell r="AF78">
            <v>3.207908436042195E-2</v>
          </cell>
        </row>
        <row r="79">
          <cell r="W79">
            <v>43791</v>
          </cell>
          <cell r="X79">
            <v>0.29055218734001603</v>
          </cell>
          <cell r="Y79">
            <v>8.8530242014004355E-3</v>
          </cell>
          <cell r="Z79">
            <v>1.855673500590601E-2</v>
          </cell>
          <cell r="AA79">
            <v>8.5229905249672513E-2</v>
          </cell>
          <cell r="AB79">
            <v>1.903095486271485E-2</v>
          </cell>
          <cell r="AC79">
            <v>0.18671776413568131</v>
          </cell>
          <cell r="AD79">
            <v>1.3101063699216488E-2</v>
          </cell>
          <cell r="AE79">
            <v>0.1858156831973832</v>
          </cell>
          <cell r="AF79">
            <v>3.207908436042195E-2</v>
          </cell>
        </row>
        <row r="80">
          <cell r="W80">
            <v>43790</v>
          </cell>
          <cell r="X80">
            <v>0.29197456529571253</v>
          </cell>
          <cell r="Y80">
            <v>8.8674956511611541E-3</v>
          </cell>
          <cell r="Z80">
            <v>1.898992220805679E-2</v>
          </cell>
          <cell r="AA80">
            <v>8.4160231385942627E-2</v>
          </cell>
          <cell r="AB80">
            <v>1.9074839152166172E-2</v>
          </cell>
          <cell r="AC80">
            <v>0.18477017840720117</v>
          </cell>
          <cell r="AD80">
            <v>1.2623651014473469E-2</v>
          </cell>
          <cell r="AE80">
            <v>0.188889510283893</v>
          </cell>
          <cell r="AF80">
            <v>3.0651290033679921E-2</v>
          </cell>
        </row>
        <row r="81">
          <cell r="W81">
            <v>43789</v>
          </cell>
          <cell r="X81">
            <v>0.28759330684178797</v>
          </cell>
          <cell r="Y81">
            <v>7.0121445629671595E-3</v>
          </cell>
          <cell r="Z81">
            <v>1.9175054866702623E-2</v>
          </cell>
          <cell r="AA81">
            <v>7.7622160178726113E-2</v>
          </cell>
          <cell r="AB81">
            <v>1.8988402611629158E-2</v>
          </cell>
          <cell r="AC81">
            <v>0.18655317872805655</v>
          </cell>
          <cell r="AD81">
            <v>1.106861910204913E-2</v>
          </cell>
          <cell r="AE81">
            <v>0.19559076431885292</v>
          </cell>
          <cell r="AF81">
            <v>2.8618723912426008E-2</v>
          </cell>
        </row>
        <row r="82">
          <cell r="W82">
            <v>43788</v>
          </cell>
          <cell r="X82">
            <v>0.29866752865047919</v>
          </cell>
          <cell r="Y82">
            <v>6.0530292711812794E-3</v>
          </cell>
          <cell r="Z82">
            <v>1.9248517205085244E-2</v>
          </cell>
          <cell r="AA82">
            <v>7.5134474627283218E-2</v>
          </cell>
          <cell r="AB82">
            <v>1.899871576118967E-2</v>
          </cell>
          <cell r="AC82">
            <v>0.18294516942359845</v>
          </cell>
          <cell r="AD82">
            <v>1.0620821839922929E-2</v>
          </cell>
          <cell r="AE82">
            <v>0.19340608730996428</v>
          </cell>
          <cell r="AF82">
            <v>2.7423462665042517E-2</v>
          </cell>
        </row>
        <row r="83">
          <cell r="W83">
            <v>43787</v>
          </cell>
          <cell r="X83">
            <v>0.30042732599381761</v>
          </cell>
          <cell r="Y83">
            <v>6.1385764123617252E-3</v>
          </cell>
          <cell r="Z83">
            <v>1.9277787889772944E-2</v>
          </cell>
          <cell r="AA83">
            <v>7.4011437887182674E-2</v>
          </cell>
          <cell r="AB83">
            <v>1.8781688428760306E-2</v>
          </cell>
          <cell r="AC83">
            <v>0.1826175127469081</v>
          </cell>
          <cell r="AD83">
            <v>1.0528157764278406E-2</v>
          </cell>
          <cell r="AE83">
            <v>0.19453793223456489</v>
          </cell>
          <cell r="AF83">
            <v>2.7325501833121383E-2</v>
          </cell>
        </row>
        <row r="84">
          <cell r="W84">
            <v>43786</v>
          </cell>
          <cell r="X84">
            <v>0.30110388418141171</v>
          </cell>
          <cell r="Y84">
            <v>6.2687277647596705E-3</v>
          </cell>
          <cell r="Z84">
            <v>1.9211281849021145E-2</v>
          </cell>
          <cell r="AA84">
            <v>7.4121541901688751E-2</v>
          </cell>
          <cell r="AB84">
            <v>1.8688569306704237E-2</v>
          </cell>
          <cell r="AC84">
            <v>0.18166836620255836</v>
          </cell>
          <cell r="AD84">
            <v>1.0028816333539702E-2</v>
          </cell>
          <cell r="AE84">
            <v>0.19646376994062439</v>
          </cell>
          <cell r="AF84">
            <v>2.6467208259803157E-2</v>
          </cell>
        </row>
        <row r="85">
          <cell r="W85">
            <v>43785</v>
          </cell>
          <cell r="X85">
            <v>0.29633849680151586</v>
          </cell>
          <cell r="Y85">
            <v>3.7970046485709405E-3</v>
          </cell>
          <cell r="Z85">
            <v>1.9554804148234971E-2</v>
          </cell>
          <cell r="AA85">
            <v>7.3825593661580466E-2</v>
          </cell>
          <cell r="AB85">
            <v>1.8590896998041201E-2</v>
          </cell>
          <cell r="AC85">
            <v>0.18040210757419123</v>
          </cell>
          <cell r="AD85">
            <v>1.0149359526530597E-2</v>
          </cell>
          <cell r="AE85">
            <v>0.20035207978616329</v>
          </cell>
          <cell r="AF85">
            <v>2.673196277099698E-2</v>
          </cell>
        </row>
        <row r="86">
          <cell r="W86">
            <v>43784</v>
          </cell>
          <cell r="X86">
            <v>0.29633849680151586</v>
          </cell>
          <cell r="Y86">
            <v>3.7970046485709405E-3</v>
          </cell>
          <cell r="Z86">
            <v>1.9554804148234971E-2</v>
          </cell>
          <cell r="AA86">
            <v>7.3825593661580466E-2</v>
          </cell>
          <cell r="AB86">
            <v>1.8590896998041201E-2</v>
          </cell>
          <cell r="AC86">
            <v>0.18040210757419123</v>
          </cell>
          <cell r="AD86">
            <v>1.0149359526530597E-2</v>
          </cell>
          <cell r="AE86">
            <v>0.20035207978616329</v>
          </cell>
          <cell r="AF86">
            <v>2.673196277099698E-2</v>
          </cell>
        </row>
        <row r="87">
          <cell r="W87">
            <v>43783</v>
          </cell>
          <cell r="X87">
            <v>0.29633849680151586</v>
          </cell>
          <cell r="Y87">
            <v>3.7970046485709405E-3</v>
          </cell>
          <cell r="Z87">
            <v>1.9554804148234971E-2</v>
          </cell>
          <cell r="AA87">
            <v>7.3825593661580466E-2</v>
          </cell>
          <cell r="AB87">
            <v>1.8590896998041201E-2</v>
          </cell>
          <cell r="AC87">
            <v>0.18040210757419123</v>
          </cell>
          <cell r="AD87">
            <v>1.0149359526530597E-2</v>
          </cell>
          <cell r="AE87">
            <v>0.20035207978616329</v>
          </cell>
          <cell r="AF87">
            <v>2.673196277099698E-2</v>
          </cell>
        </row>
        <row r="88">
          <cell r="W88">
            <v>43782</v>
          </cell>
          <cell r="X88">
            <v>0.29414422053078021</v>
          </cell>
          <cell r="Y88">
            <v>2.9341779384367498E-3</v>
          </cell>
          <cell r="Z88">
            <v>1.9886438569798676E-2</v>
          </cell>
          <cell r="AA88">
            <v>7.4282191377292292E-2</v>
          </cell>
          <cell r="AB88">
            <v>1.9316871154078472E-2</v>
          </cell>
          <cell r="AC88">
            <v>0.17724738412497104</v>
          </cell>
          <cell r="AD88">
            <v>9.837787583458173E-3</v>
          </cell>
          <cell r="AE88">
            <v>0.20699548087709102</v>
          </cell>
          <cell r="AF88">
            <v>2.6851908875404368E-2</v>
          </cell>
        </row>
        <row r="89">
          <cell r="W89">
            <v>43781</v>
          </cell>
          <cell r="X89">
            <v>0.29414422053078021</v>
          </cell>
          <cell r="Y89">
            <v>2.9341779384367498E-3</v>
          </cell>
          <cell r="Z89">
            <v>1.9886438569798676E-2</v>
          </cell>
          <cell r="AA89">
            <v>7.4282191377292292E-2</v>
          </cell>
          <cell r="AB89">
            <v>1.9316871154078472E-2</v>
          </cell>
          <cell r="AC89">
            <v>0.17724738412497104</v>
          </cell>
          <cell r="AD89">
            <v>9.837787583458173E-3</v>
          </cell>
          <cell r="AE89">
            <v>0.20699548087709102</v>
          </cell>
          <cell r="AF89">
            <v>2.6851908875404368E-2</v>
          </cell>
        </row>
        <row r="90">
          <cell r="W90">
            <v>43780</v>
          </cell>
          <cell r="X90">
            <v>0.29717168169654296</v>
          </cell>
          <cell r="Y90">
            <v>2.9155752739583947E-3</v>
          </cell>
          <cell r="Z90">
            <v>1.9823758628957116E-2</v>
          </cell>
          <cell r="AA90">
            <v>7.3445259882659833E-2</v>
          </cell>
          <cell r="AB90">
            <v>1.963339627699014E-2</v>
          </cell>
          <cell r="AC90">
            <v>0.1768892416765023</v>
          </cell>
          <cell r="AD90">
            <v>9.8388160088715149E-3</v>
          </cell>
          <cell r="AE90">
            <v>0.20514617046033548</v>
          </cell>
          <cell r="AF90">
            <v>2.6310879484082412E-2</v>
          </cell>
        </row>
        <row r="91">
          <cell r="W91">
            <v>43779</v>
          </cell>
          <cell r="X91">
            <v>0.29717168169654296</v>
          </cell>
          <cell r="Y91">
            <v>2.9155752739583947E-3</v>
          </cell>
          <cell r="Z91">
            <v>1.9823758628957116E-2</v>
          </cell>
          <cell r="AA91">
            <v>7.3445259882659833E-2</v>
          </cell>
          <cell r="AB91">
            <v>1.963339627699014E-2</v>
          </cell>
          <cell r="AC91">
            <v>0.1768892416765023</v>
          </cell>
          <cell r="AD91">
            <v>9.8388160088715149E-3</v>
          </cell>
          <cell r="AE91">
            <v>0.20514617046033548</v>
          </cell>
          <cell r="AF91">
            <v>2.6310879484082412E-2</v>
          </cell>
        </row>
        <row r="92">
          <cell r="W92">
            <v>43778</v>
          </cell>
          <cell r="X92">
            <v>0.29552108073435829</v>
          </cell>
          <cell r="Y92">
            <v>1.3863225905374997E-3</v>
          </cell>
          <cell r="Z92">
            <v>1.9608770423131892E-2</v>
          </cell>
          <cell r="AA92">
            <v>7.2138462418154206E-2</v>
          </cell>
          <cell r="AB92">
            <v>1.9625651229109982E-2</v>
          </cell>
          <cell r="AC92">
            <v>0.17523267374960572</v>
          </cell>
          <cell r="AD92">
            <v>9.8354107577776195E-3</v>
          </cell>
          <cell r="AE92">
            <v>0.20663447464501067</v>
          </cell>
          <cell r="AF92">
            <v>2.6232941336600268E-2</v>
          </cell>
        </row>
        <row r="93">
          <cell r="W93">
            <v>43777</v>
          </cell>
          <cell r="X93">
            <v>0.29552108073435829</v>
          </cell>
          <cell r="Y93">
            <v>1.3863225905374997E-3</v>
          </cell>
          <cell r="Z93">
            <v>1.9608770423131892E-2</v>
          </cell>
          <cell r="AA93">
            <v>7.2138462418154206E-2</v>
          </cell>
          <cell r="AB93">
            <v>1.9625651229109982E-2</v>
          </cell>
          <cell r="AC93">
            <v>0.17523267374960572</v>
          </cell>
          <cell r="AD93">
            <v>9.8354107577776195E-3</v>
          </cell>
          <cell r="AE93">
            <v>0.20663447464501067</v>
          </cell>
          <cell r="AF93">
            <v>2.6232941336600268E-2</v>
          </cell>
        </row>
        <row r="94">
          <cell r="W94">
            <v>43776</v>
          </cell>
          <cell r="X94">
            <v>0.29552108073435829</v>
          </cell>
          <cell r="Y94">
            <v>1.3863225905374997E-3</v>
          </cell>
          <cell r="Z94">
            <v>1.9608770423131892E-2</v>
          </cell>
          <cell r="AA94">
            <v>7.2138462418154206E-2</v>
          </cell>
          <cell r="AB94">
            <v>1.9625651229109982E-2</v>
          </cell>
          <cell r="AC94">
            <v>0.17523267374960572</v>
          </cell>
          <cell r="AD94">
            <v>9.8354107577776195E-3</v>
          </cell>
          <cell r="AE94">
            <v>0.20663447464501067</v>
          </cell>
          <cell r="AF94">
            <v>2.6232941336600268E-2</v>
          </cell>
        </row>
        <row r="95">
          <cell r="W95">
            <v>43775</v>
          </cell>
          <cell r="X95">
            <v>0.29603649692994927</v>
          </cell>
          <cell r="Y95">
            <v>1.390386347219E-3</v>
          </cell>
          <cell r="Z95">
            <v>1.989212010807179E-2</v>
          </cell>
          <cell r="AA95">
            <v>7.2036340587007058E-2</v>
          </cell>
          <cell r="AB95">
            <v>1.9620463749104783E-2</v>
          </cell>
          <cell r="AC95">
            <v>0.17451700185049654</v>
          </cell>
          <cell r="AD95">
            <v>9.5756548569960569E-3</v>
          </cell>
          <cell r="AE95">
            <v>0.2073283516162602</v>
          </cell>
          <cell r="AF95">
            <v>2.5895818731746501E-2</v>
          </cell>
        </row>
        <row r="96">
          <cell r="W96">
            <v>43774</v>
          </cell>
          <cell r="X96">
            <v>0.29603649692994927</v>
          </cell>
          <cell r="Y96">
            <v>1.390386347219E-3</v>
          </cell>
          <cell r="Z96">
            <v>1.989212010807179E-2</v>
          </cell>
          <cell r="AA96">
            <v>7.2036340587007058E-2</v>
          </cell>
          <cell r="AB96">
            <v>1.9620463749104783E-2</v>
          </cell>
          <cell r="AC96">
            <v>0.17451700185049654</v>
          </cell>
          <cell r="AD96">
            <v>9.5756548569960569E-3</v>
          </cell>
          <cell r="AE96">
            <v>0.2073283516162602</v>
          </cell>
          <cell r="AF96">
            <v>2.5895818731746501E-2</v>
          </cell>
        </row>
        <row r="97">
          <cell r="W97">
            <v>43773</v>
          </cell>
          <cell r="X97">
            <v>0.2964127871474917</v>
          </cell>
          <cell r="Y97">
            <v>1.3952171686769947E-3</v>
          </cell>
          <cell r="Z97">
            <v>1.9721336623526063E-2</v>
          </cell>
          <cell r="AA97">
            <v>7.1592240508850311E-2</v>
          </cell>
          <cell r="AB97">
            <v>1.9501777183113609E-2</v>
          </cell>
          <cell r="AC97">
            <v>0.17604306657020166</v>
          </cell>
          <cell r="AD97">
            <v>9.4226751949085773E-3</v>
          </cell>
          <cell r="AE97">
            <v>0.20596493637871283</v>
          </cell>
          <cell r="AF97">
            <v>2.6329950325506855E-2</v>
          </cell>
        </row>
        <row r="98">
          <cell r="W98">
            <v>43772</v>
          </cell>
          <cell r="X98">
            <v>0.2987877391603696</v>
          </cell>
          <cell r="Y98">
            <v>1.3121360766069872E-3</v>
          </cell>
          <cell r="Z98">
            <v>2.0105389674697903E-2</v>
          </cell>
          <cell r="AA98">
            <v>6.8476596136431409E-2</v>
          </cell>
          <cell r="AB98">
            <v>2.0354932994934828E-2</v>
          </cell>
          <cell r="AC98">
            <v>0.17458480786323752</v>
          </cell>
          <cell r="AD98">
            <v>9.4894937298501802E-3</v>
          </cell>
          <cell r="AE98">
            <v>0.20878938724898177</v>
          </cell>
          <cell r="AF98">
            <v>2.545235775006351E-2</v>
          </cell>
        </row>
        <row r="99">
          <cell r="W99">
            <v>43771</v>
          </cell>
          <cell r="X99">
            <v>0.30112942822306282</v>
          </cell>
          <cell r="Y99">
            <v>1.3060048534836105E-3</v>
          </cell>
          <cell r="Z99">
            <v>2.0196161015358961E-2</v>
          </cell>
          <cell r="AA99">
            <v>6.6998213812467872E-2</v>
          </cell>
          <cell r="AB99">
            <v>2.0362510391696897E-2</v>
          </cell>
          <cell r="AC99">
            <v>0.17426967929219131</v>
          </cell>
          <cell r="AD99">
            <v>9.700179637159103E-3</v>
          </cell>
          <cell r="AE99">
            <v>0.20807281900410074</v>
          </cell>
          <cell r="AF99">
            <v>2.5190032685524923E-2</v>
          </cell>
        </row>
        <row r="100">
          <cell r="W100">
            <v>43770</v>
          </cell>
          <cell r="X100">
            <v>0.30508448675365624</v>
          </cell>
          <cell r="Y100">
            <v>1.4252366440594591E-3</v>
          </cell>
          <cell r="Z100">
            <v>1.9566796730418876E-2</v>
          </cell>
          <cell r="AA100">
            <v>6.3902933705942716E-2</v>
          </cell>
          <cell r="AB100">
            <v>2.0021867769313448E-2</v>
          </cell>
          <cell r="AC100">
            <v>0.16936782650361459</v>
          </cell>
          <cell r="AD100">
            <v>9.6622597268540607E-3</v>
          </cell>
          <cell r="AE100">
            <v>0.20841204804891938</v>
          </cell>
          <cell r="AF100">
            <v>2.4422886919622976E-2</v>
          </cell>
        </row>
        <row r="101">
          <cell r="W101">
            <v>43769</v>
          </cell>
          <cell r="X101">
            <v>0.30508448675365624</v>
          </cell>
          <cell r="Y101">
            <v>1.4252366440594591E-3</v>
          </cell>
          <cell r="Z101">
            <v>1.9566796730418876E-2</v>
          </cell>
          <cell r="AA101">
            <v>6.3902933705942716E-2</v>
          </cell>
          <cell r="AB101">
            <v>2.0021867769313448E-2</v>
          </cell>
          <cell r="AC101">
            <v>0.16936782650361459</v>
          </cell>
          <cell r="AD101">
            <v>9.6622597268540607E-3</v>
          </cell>
          <cell r="AE101">
            <v>0.20841204804891938</v>
          </cell>
          <cell r="AF101">
            <v>2.4422886919622976E-2</v>
          </cell>
        </row>
        <row r="102">
          <cell r="W102">
            <v>43768</v>
          </cell>
          <cell r="X102">
            <v>0.30713977211190885</v>
          </cell>
          <cell r="Y102">
            <v>9.4277254223824709E-5</v>
          </cell>
          <cell r="Z102">
            <v>1.9082586126049232E-2</v>
          </cell>
          <cell r="AA102">
            <v>6.41150792846054E-2</v>
          </cell>
          <cell r="AB102">
            <v>1.9627438439036735E-2</v>
          </cell>
          <cell r="AC102">
            <v>0.16859117050727024</v>
          </cell>
          <cell r="AD102">
            <v>9.4431882724270635E-3</v>
          </cell>
          <cell r="AE102">
            <v>0.20925183950801854</v>
          </cell>
          <cell r="AF102">
            <v>2.448906090998574E-2</v>
          </cell>
        </row>
        <row r="103">
          <cell r="W103">
            <v>43767</v>
          </cell>
          <cell r="X103">
            <v>0.31363766061688397</v>
          </cell>
          <cell r="Y103">
            <v>1.0164202950633563E-4</v>
          </cell>
          <cell r="Z103">
            <v>1.9831098861845857E-2</v>
          </cell>
          <cell r="AA103">
            <v>5.9555331668784441E-2</v>
          </cell>
          <cell r="AB103">
            <v>1.7788441005540567E-2</v>
          </cell>
          <cell r="AC103">
            <v>0.16685210398086578</v>
          </cell>
          <cell r="AD103">
            <v>9.5572179892826677E-3</v>
          </cell>
          <cell r="AE103">
            <v>0.20611453551700551</v>
          </cell>
          <cell r="AF103">
            <v>2.572797644733997E-2</v>
          </cell>
        </row>
        <row r="104">
          <cell r="W104">
            <v>43766</v>
          </cell>
          <cell r="X104">
            <v>0.31577069390258489</v>
          </cell>
          <cell r="Y104">
            <v>1.0607260775494289E-4</v>
          </cell>
          <cell r="Z104">
            <v>2.1161670980423746E-2</v>
          </cell>
          <cell r="AA104">
            <v>5.7495961940092426E-2</v>
          </cell>
          <cell r="AB104">
            <v>1.6673225735938421E-2</v>
          </cell>
          <cell r="AC104">
            <v>0.16964973966677596</v>
          </cell>
          <cell r="AD104">
            <v>9.295369364225212E-3</v>
          </cell>
          <cell r="AE104">
            <v>0.20407081959505025</v>
          </cell>
          <cell r="AF104">
            <v>2.5834740401404373E-2</v>
          </cell>
        </row>
        <row r="105">
          <cell r="W105">
            <v>43765</v>
          </cell>
          <cell r="X105">
            <v>0.31577069390258489</v>
          </cell>
          <cell r="Y105">
            <v>1.0607260775494289E-4</v>
          </cell>
          <cell r="Z105">
            <v>2.1161670980423746E-2</v>
          </cell>
          <cell r="AA105">
            <v>5.7495961940092426E-2</v>
          </cell>
          <cell r="AB105">
            <v>1.6673225735938421E-2</v>
          </cell>
          <cell r="AC105">
            <v>0.16964973966677596</v>
          </cell>
          <cell r="AD105">
            <v>9.295369364225212E-3</v>
          </cell>
          <cell r="AE105">
            <v>0.20407081959505025</v>
          </cell>
          <cell r="AF105">
            <v>2.5834740401404373E-2</v>
          </cell>
        </row>
        <row r="106">
          <cell r="W106">
            <v>43764</v>
          </cell>
          <cell r="X106">
            <v>0.31889545930250873</v>
          </cell>
          <cell r="Y106">
            <v>1.0652957890505579E-4</v>
          </cell>
          <cell r="Z106">
            <v>2.0762933786348588E-2</v>
          </cell>
          <cell r="AA106">
            <v>5.7210836270964426E-2</v>
          </cell>
          <cell r="AB106">
            <v>1.6191319640511962E-2</v>
          </cell>
          <cell r="AC106">
            <v>0.16824584251468946</v>
          </cell>
          <cell r="AD106">
            <v>9.1417310388989276E-3</v>
          </cell>
          <cell r="AE106">
            <v>0.20432637704044487</v>
          </cell>
          <cell r="AF106">
            <v>2.5263678110664916E-2</v>
          </cell>
        </row>
        <row r="107">
          <cell r="W107">
            <v>43763</v>
          </cell>
          <cell r="X107">
            <v>0.31899999773529825</v>
          </cell>
          <cell r="Y107">
            <v>1.1324438756581137E-4</v>
          </cell>
          <cell r="Z107">
            <v>2.0337611739246357E-2</v>
          </cell>
          <cell r="AA107">
            <v>5.2613219372994985E-2</v>
          </cell>
          <cell r="AB107">
            <v>1.6000359523050327E-2</v>
          </cell>
          <cell r="AC107">
            <v>0.16634290995009651</v>
          </cell>
          <cell r="AD107">
            <v>9.0429588472769936E-3</v>
          </cell>
          <cell r="AE107">
            <v>0.20838030417372275</v>
          </cell>
          <cell r="AF107">
            <v>2.4614314939219662E-2</v>
          </cell>
        </row>
        <row r="108">
          <cell r="W108">
            <v>43762</v>
          </cell>
          <cell r="X108">
            <v>0.30578427875944575</v>
          </cell>
          <cell r="Y108">
            <v>1.0927292277983505E-4</v>
          </cell>
          <cell r="Z108">
            <v>2.1180223010175889E-2</v>
          </cell>
          <cell r="AA108">
            <v>5.3724122521079366E-2</v>
          </cell>
          <cell r="AB108">
            <v>1.6401345885490852E-2</v>
          </cell>
          <cell r="AC108">
            <v>0.16906144988215299</v>
          </cell>
          <cell r="AD108">
            <v>9.4460543990221042E-3</v>
          </cell>
          <cell r="AE108">
            <v>0.21302820199903405</v>
          </cell>
          <cell r="AF108">
            <v>2.5770990242444496E-2</v>
          </cell>
        </row>
        <row r="109">
          <cell r="W109">
            <v>43761</v>
          </cell>
          <cell r="X109">
            <v>0.30578427875944575</v>
          </cell>
          <cell r="Y109">
            <v>1.0927292277983505E-4</v>
          </cell>
          <cell r="Z109">
            <v>2.1180223010175889E-2</v>
          </cell>
          <cell r="AA109">
            <v>5.3724122521079366E-2</v>
          </cell>
          <cell r="AB109">
            <v>1.6401345885490852E-2</v>
          </cell>
          <cell r="AC109">
            <v>0.16906144988215299</v>
          </cell>
          <cell r="AD109">
            <v>9.4460543990221042E-3</v>
          </cell>
          <cell r="AE109">
            <v>0.21302820199903405</v>
          </cell>
          <cell r="AF109">
            <v>2.5770990242444496E-2</v>
          </cell>
        </row>
        <row r="110">
          <cell r="W110">
            <v>43760</v>
          </cell>
          <cell r="X110">
            <v>0.30578427875944575</v>
          </cell>
          <cell r="Y110">
            <v>1.0927292277983505E-4</v>
          </cell>
          <cell r="Z110">
            <v>2.1180223010175889E-2</v>
          </cell>
          <cell r="AA110">
            <v>5.3724122521079366E-2</v>
          </cell>
          <cell r="AB110">
            <v>1.6401345885490852E-2</v>
          </cell>
          <cell r="AC110">
            <v>0.16906144988215299</v>
          </cell>
          <cell r="AD110">
            <v>9.4460543990221042E-3</v>
          </cell>
          <cell r="AE110">
            <v>0.21302820199903405</v>
          </cell>
          <cell r="AF110">
            <v>2.5770990242444496E-2</v>
          </cell>
        </row>
        <row r="111">
          <cell r="W111">
            <v>43759</v>
          </cell>
          <cell r="X111">
            <v>0.28949261404403265</v>
          </cell>
          <cell r="Y111">
            <v>0</v>
          </cell>
          <cell r="Z111">
            <v>1.9580584426226268E-2</v>
          </cell>
          <cell r="AA111">
            <v>4.9248335139089459E-2</v>
          </cell>
          <cell r="AB111">
            <v>1.5421052058050926E-2</v>
          </cell>
          <cell r="AC111">
            <v>0.17110249740532321</v>
          </cell>
          <cell r="AD111">
            <v>8.6869642216175508E-3</v>
          </cell>
          <cell r="AE111">
            <v>0.23859005622235988</v>
          </cell>
          <cell r="AF111">
            <v>2.3203356470754527E-2</v>
          </cell>
        </row>
        <row r="112">
          <cell r="W112">
            <v>43758</v>
          </cell>
          <cell r="X112">
            <v>0.28344307103963895</v>
          </cell>
          <cell r="Y112">
            <v>0</v>
          </cell>
          <cell r="Z112">
            <v>1.9214412874400368E-2</v>
          </cell>
          <cell r="AA112">
            <v>4.4985306577486631E-2</v>
          </cell>
          <cell r="AB112">
            <v>1.4366839786844008E-2</v>
          </cell>
          <cell r="AC112">
            <v>0.19194164014363102</v>
          </cell>
          <cell r="AD112">
            <v>8.4129192627072809E-3</v>
          </cell>
          <cell r="AE112">
            <v>0.22917167893749377</v>
          </cell>
          <cell r="AF112">
            <v>2.2532912299044493E-2</v>
          </cell>
        </row>
        <row r="113">
          <cell r="W113">
            <v>43757</v>
          </cell>
          <cell r="X113">
            <v>0.28493649120848047</v>
          </cell>
          <cell r="Y113">
            <v>0</v>
          </cell>
          <cell r="Z113">
            <v>1.8059357181500559E-2</v>
          </cell>
          <cell r="AA113">
            <v>4.1532316945133589E-2</v>
          </cell>
          <cell r="AB113">
            <v>1.2744449563836722E-2</v>
          </cell>
          <cell r="AC113">
            <v>0.18708907708656419</v>
          </cell>
          <cell r="AD113">
            <v>7.9123797449875046E-3</v>
          </cell>
          <cell r="AE113">
            <v>0.23850243260349377</v>
          </cell>
          <cell r="AF113">
            <v>2.1229660042156075E-2</v>
          </cell>
        </row>
        <row r="114">
          <cell r="W114">
            <v>43756</v>
          </cell>
          <cell r="X114">
            <v>0.28493649120848047</v>
          </cell>
          <cell r="Y114">
            <v>0</v>
          </cell>
          <cell r="Z114">
            <v>1.8059357181500559E-2</v>
          </cell>
          <cell r="AA114">
            <v>4.1532316945133589E-2</v>
          </cell>
          <cell r="AB114">
            <v>1.2744449563836722E-2</v>
          </cell>
          <cell r="AC114">
            <v>0.18708907708656419</v>
          </cell>
          <cell r="AD114">
            <v>7.9123797449875046E-3</v>
          </cell>
          <cell r="AE114">
            <v>0.23850243260349377</v>
          </cell>
          <cell r="AF114">
            <v>2.1229660042156075E-2</v>
          </cell>
        </row>
        <row r="115">
          <cell r="W115">
            <v>43755</v>
          </cell>
          <cell r="X115">
            <v>0.30615977935101318</v>
          </cell>
          <cell r="Y115">
            <v>0</v>
          </cell>
          <cell r="Z115">
            <v>1.682660168739979E-2</v>
          </cell>
          <cell r="AA115">
            <v>3.5832971962305227E-2</v>
          </cell>
          <cell r="AB115">
            <v>1.0480946840764643E-2</v>
          </cell>
          <cell r="AC115">
            <v>0.19021519541316695</v>
          </cell>
          <cell r="AD115">
            <v>7.035727842350268E-3</v>
          </cell>
          <cell r="AE115">
            <v>0.22451545185449631</v>
          </cell>
          <cell r="AF115">
            <v>1.931480578250527E-2</v>
          </cell>
        </row>
        <row r="116">
          <cell r="W116">
            <v>43754</v>
          </cell>
          <cell r="X116">
            <v>0.30565825281744885</v>
          </cell>
          <cell r="Y116">
            <v>0</v>
          </cell>
          <cell r="Z116">
            <v>1.7541047316708202E-2</v>
          </cell>
          <cell r="AA116">
            <v>3.8243402791524064E-2</v>
          </cell>
          <cell r="AB116">
            <v>1.1830938816092044E-2</v>
          </cell>
          <cell r="AC116">
            <v>0.18393070225044603</v>
          </cell>
          <cell r="AD116">
            <v>7.5309208915258809E-3</v>
          </cell>
          <cell r="AE116">
            <v>0.22842597677645526</v>
          </cell>
          <cell r="AF116">
            <v>1.9780046395308205E-2</v>
          </cell>
        </row>
        <row r="117">
          <cell r="W117">
            <v>43753</v>
          </cell>
          <cell r="X117">
            <v>0.30580995048295251</v>
          </cell>
          <cell r="Y117">
            <v>0</v>
          </cell>
          <cell r="Z117">
            <v>1.6592760698588858E-2</v>
          </cell>
          <cell r="AA117">
            <v>3.7730069149424388E-2</v>
          </cell>
          <cell r="AB117">
            <v>9.6858564326518636E-3</v>
          </cell>
          <cell r="AC117">
            <v>0.19030024622299793</v>
          </cell>
          <cell r="AD117">
            <v>6.7248788090368931E-3</v>
          </cell>
          <cell r="AE117">
            <v>0.22754132602754626</v>
          </cell>
          <cell r="AF117">
            <v>1.9829331260712214E-2</v>
          </cell>
        </row>
        <row r="118">
          <cell r="W118">
            <v>43752</v>
          </cell>
          <cell r="X118">
            <v>0.30825125945031839</v>
          </cell>
          <cell r="Y118">
            <v>0</v>
          </cell>
          <cell r="Z118">
            <v>1.6588203726007496E-2</v>
          </cell>
          <cell r="AA118">
            <v>3.6920101072121146E-2</v>
          </cell>
          <cell r="AB118">
            <v>9.6140260673734292E-3</v>
          </cell>
          <cell r="AC118">
            <v>0.1899434884353268</v>
          </cell>
          <cell r="AD118">
            <v>6.7197901718189226E-3</v>
          </cell>
          <cell r="AE118">
            <v>0.22615077053708199</v>
          </cell>
          <cell r="AF118">
            <v>2.0052197774558921E-2</v>
          </cell>
        </row>
        <row r="119">
          <cell r="W119">
            <v>43751</v>
          </cell>
          <cell r="X119">
            <v>0.30774500755261514</v>
          </cell>
          <cell r="Y119">
            <v>0</v>
          </cell>
          <cell r="Z119">
            <v>1.6581016323665831E-2</v>
          </cell>
          <cell r="AA119">
            <v>3.6913068073676052E-2</v>
          </cell>
          <cell r="AB119">
            <v>9.8307952850224724E-3</v>
          </cell>
          <cell r="AC119">
            <v>0.18980032409930503</v>
          </cell>
          <cell r="AD119">
            <v>6.9507428380029017E-3</v>
          </cell>
          <cell r="AE119">
            <v>0.226632639106778</v>
          </cell>
          <cell r="AF119">
            <v>1.9814169885505321E-2</v>
          </cell>
        </row>
        <row r="120">
          <cell r="W120">
            <v>43750</v>
          </cell>
          <cell r="X120">
            <v>0.30635692116651764</v>
          </cell>
          <cell r="Y120">
            <v>0</v>
          </cell>
          <cell r="Z120">
            <v>1.377381906100854E-2</v>
          </cell>
          <cell r="AA120">
            <v>3.5728957071527241E-2</v>
          </cell>
          <cell r="AB120">
            <v>9.4464647779000759E-3</v>
          </cell>
          <cell r="AC120">
            <v>0.18628609316748665</v>
          </cell>
          <cell r="AD120">
            <v>6.5007252699606421E-3</v>
          </cell>
          <cell r="AE120">
            <v>0.23522401543556953</v>
          </cell>
          <cell r="AF120">
            <v>1.8498316211938589E-2</v>
          </cell>
        </row>
        <row r="121">
          <cell r="W121">
            <v>43749</v>
          </cell>
          <cell r="X121">
            <v>0.30635692116651764</v>
          </cell>
          <cell r="Y121">
            <v>0</v>
          </cell>
          <cell r="Z121">
            <v>1.377381906100854E-2</v>
          </cell>
          <cell r="AA121">
            <v>3.5728957071527241E-2</v>
          </cell>
          <cell r="AB121">
            <v>9.4464647779000759E-3</v>
          </cell>
          <cell r="AC121">
            <v>0.18628609316748665</v>
          </cell>
          <cell r="AD121">
            <v>6.5007252699606421E-3</v>
          </cell>
          <cell r="AE121">
            <v>0.23522401543556953</v>
          </cell>
          <cell r="AF121">
            <v>1.8498316211938589E-2</v>
          </cell>
        </row>
        <row r="122">
          <cell r="W122">
            <v>43748</v>
          </cell>
          <cell r="X122">
            <v>0.30595777635192384</v>
          </cell>
          <cell r="Y122">
            <v>0</v>
          </cell>
          <cell r="Z122">
            <v>1.3757408739655173E-2</v>
          </cell>
          <cell r="AA122">
            <v>3.5174029586177755E-2</v>
          </cell>
          <cell r="AB122">
            <v>9.1984534202670873E-3</v>
          </cell>
          <cell r="AC122">
            <v>0.18663610321981061</v>
          </cell>
          <cell r="AD122">
            <v>6.4915797017380565E-3</v>
          </cell>
          <cell r="AE122">
            <v>0.23613532228364295</v>
          </cell>
          <cell r="AF122">
            <v>1.8493410639031142E-2</v>
          </cell>
        </row>
        <row r="123">
          <cell r="W123">
            <v>43747</v>
          </cell>
          <cell r="X123">
            <v>0.29764093664557756</v>
          </cell>
          <cell r="Y123">
            <v>0</v>
          </cell>
          <cell r="Z123">
            <v>1.2689348195140103E-2</v>
          </cell>
          <cell r="AA123">
            <v>3.524573683491454E-2</v>
          </cell>
          <cell r="AB123">
            <v>9.404557339654741E-3</v>
          </cell>
          <cell r="AC123">
            <v>0.19190015637340654</v>
          </cell>
          <cell r="AD123">
            <v>6.2150739366126553E-3</v>
          </cell>
          <cell r="AE123">
            <v>0.2391336227599076</v>
          </cell>
          <cell r="AF123">
            <v>1.9460854072911923E-2</v>
          </cell>
        </row>
        <row r="124">
          <cell r="W124">
            <v>43746</v>
          </cell>
          <cell r="X124">
            <v>0.3054313433916489</v>
          </cell>
          <cell r="Y124">
            <v>0</v>
          </cell>
          <cell r="Z124">
            <v>1.3816534009755396E-2</v>
          </cell>
          <cell r="AA124">
            <v>3.4743264289927647E-2</v>
          </cell>
          <cell r="AB124">
            <v>9.1937915225794187E-3</v>
          </cell>
          <cell r="AC124">
            <v>0.18761542927664965</v>
          </cell>
          <cell r="AD124">
            <v>6.5213385366831439E-3</v>
          </cell>
          <cell r="AE124">
            <v>0.23596624453600731</v>
          </cell>
          <cell r="AF124">
            <v>1.8550135640815084E-2</v>
          </cell>
        </row>
        <row r="125">
          <cell r="W125">
            <v>43745</v>
          </cell>
          <cell r="X125">
            <v>0.29347229773764938</v>
          </cell>
          <cell r="Y125">
            <v>0</v>
          </cell>
          <cell r="Z125">
            <v>1.2402906357687772E-2</v>
          </cell>
          <cell r="AA125">
            <v>3.6117893497551561E-2</v>
          </cell>
          <cell r="AB125">
            <v>8.8857574321934002E-3</v>
          </cell>
          <cell r="AC125">
            <v>0.19248257931173374</v>
          </cell>
          <cell r="AD125">
            <v>6.4383057832929089E-3</v>
          </cell>
          <cell r="AE125">
            <v>0.24097294629076021</v>
          </cell>
          <cell r="AF125">
            <v>1.9709866860265626E-2</v>
          </cell>
        </row>
        <row r="126">
          <cell r="W126">
            <v>43744</v>
          </cell>
          <cell r="X126">
            <v>0.2967647881968305</v>
          </cell>
          <cell r="Y126">
            <v>0</v>
          </cell>
          <cell r="Z126">
            <v>1.4372677807484247E-2</v>
          </cell>
          <cell r="AA126">
            <v>3.7550814900705297E-2</v>
          </cell>
          <cell r="AB126">
            <v>9.29698109153081E-3</v>
          </cell>
          <cell r="AC126">
            <v>0.19221818327120643</v>
          </cell>
          <cell r="AD126">
            <v>6.4547131893773965E-3</v>
          </cell>
          <cell r="AE126">
            <v>0.23675585364648169</v>
          </cell>
          <cell r="AF126">
            <v>1.9977925946683666E-2</v>
          </cell>
        </row>
        <row r="127">
          <cell r="W127">
            <v>43743</v>
          </cell>
          <cell r="X127">
            <v>0.3060611928639983</v>
          </cell>
          <cell r="Y127">
            <v>0</v>
          </cell>
          <cell r="Z127">
            <v>1.9182402522632942E-2</v>
          </cell>
          <cell r="AA127">
            <v>4.991265573005197E-2</v>
          </cell>
          <cell r="AB127">
            <v>1.2419896565165104E-2</v>
          </cell>
          <cell r="AC127">
            <v>0.16569507964156832</v>
          </cell>
          <cell r="AD127">
            <v>8.1155659525488782E-3</v>
          </cell>
          <cell r="AE127">
            <v>0.22029804587791774</v>
          </cell>
          <cell r="AF127">
            <v>2.6182266874804839E-2</v>
          </cell>
        </row>
        <row r="128">
          <cell r="W128">
            <v>43742</v>
          </cell>
          <cell r="X128">
            <v>0.3060611928639983</v>
          </cell>
          <cell r="Y128">
            <v>0</v>
          </cell>
          <cell r="Z128">
            <v>1.9182402522632942E-2</v>
          </cell>
          <cell r="AA128">
            <v>4.991265573005197E-2</v>
          </cell>
          <cell r="AB128">
            <v>1.2419896565165104E-2</v>
          </cell>
          <cell r="AC128">
            <v>0.16569507964156832</v>
          </cell>
          <cell r="AD128">
            <v>8.1155659525488782E-3</v>
          </cell>
          <cell r="AE128">
            <v>0.22029804587791774</v>
          </cell>
          <cell r="AF128">
            <v>2.6182266874804839E-2</v>
          </cell>
        </row>
        <row r="129">
          <cell r="W129">
            <v>43741</v>
          </cell>
          <cell r="X129">
            <v>0.30282765805352185</v>
          </cell>
          <cell r="Y129">
            <v>0</v>
          </cell>
          <cell r="Z129">
            <v>1.8530731525386524E-2</v>
          </cell>
          <cell r="AA129">
            <v>5.0575215202829656E-2</v>
          </cell>
          <cell r="AB129">
            <v>1.2979548433007707E-2</v>
          </cell>
          <cell r="AC129">
            <v>0.16773960614842925</v>
          </cell>
          <cell r="AD129">
            <v>7.958506777117352E-3</v>
          </cell>
          <cell r="AE129">
            <v>0.22062262764252635</v>
          </cell>
          <cell r="AF129">
            <v>2.6461886135276561E-2</v>
          </cell>
        </row>
        <row r="130">
          <cell r="W130">
            <v>43740</v>
          </cell>
          <cell r="X130">
            <v>0.28631283094614729</v>
          </cell>
          <cell r="Y130">
            <v>0</v>
          </cell>
          <cell r="Z130">
            <v>1.7571636891012595E-2</v>
          </cell>
          <cell r="AA130">
            <v>4.9025452495004736E-2</v>
          </cell>
          <cell r="AB130">
            <v>1.229768851465639E-2</v>
          </cell>
          <cell r="AC130">
            <v>0.17923335100456855</v>
          </cell>
          <cell r="AD130">
            <v>7.4663585577805719E-3</v>
          </cell>
          <cell r="AE130">
            <v>0.23281101402865581</v>
          </cell>
          <cell r="AF130">
            <v>2.534113948467177E-2</v>
          </cell>
        </row>
        <row r="131">
          <cell r="W131">
            <v>43739</v>
          </cell>
          <cell r="X131">
            <v>0.29550500929545526</v>
          </cell>
          <cell r="Y131">
            <v>0</v>
          </cell>
          <cell r="Z131">
            <v>1.7373010672268221E-2</v>
          </cell>
          <cell r="AA131">
            <v>4.5940569390429925E-2</v>
          </cell>
          <cell r="AB131">
            <v>1.160123407793082E-2</v>
          </cell>
          <cell r="AC131">
            <v>0.1911886993790663</v>
          </cell>
          <cell r="AD131">
            <v>7.3463400650249566E-3</v>
          </cell>
          <cell r="AE131">
            <v>0.22003950407120793</v>
          </cell>
          <cell r="AF131">
            <v>2.4019231528855191E-2</v>
          </cell>
        </row>
        <row r="132">
          <cell r="W132">
            <v>43738</v>
          </cell>
          <cell r="X132">
            <v>0.30524229598733715</v>
          </cell>
          <cell r="Y132">
            <v>0</v>
          </cell>
          <cell r="Z132">
            <v>1.6601995785346327E-2</v>
          </cell>
          <cell r="AA132">
            <v>4.2973586040599629E-2</v>
          </cell>
          <cell r="AB132">
            <v>1.0905218043397141E-2</v>
          </cell>
          <cell r="AC132">
            <v>0.18510747666049937</v>
          </cell>
          <cell r="AD132">
            <v>7.0588771563471408E-3</v>
          </cell>
          <cell r="AE132">
            <v>0.22210051236223702</v>
          </cell>
          <cell r="AF132">
            <v>2.2362153490192573E-2</v>
          </cell>
        </row>
        <row r="133">
          <cell r="W133">
            <v>43737</v>
          </cell>
          <cell r="X133">
            <v>0.30918104921817663</v>
          </cell>
          <cell r="Y133">
            <v>0</v>
          </cell>
          <cell r="Z133">
            <v>1.9139695455394078E-2</v>
          </cell>
          <cell r="AA133">
            <v>4.3811277567449215E-2</v>
          </cell>
          <cell r="AB133">
            <v>1.1795803496600475E-2</v>
          </cell>
          <cell r="AC133">
            <v>0.18598073400932244</v>
          </cell>
          <cell r="AD133">
            <v>7.1214078513161085E-3</v>
          </cell>
          <cell r="AE133">
            <v>0.21643159906634976</v>
          </cell>
          <cell r="AF133">
            <v>2.2199902627109195E-2</v>
          </cell>
        </row>
        <row r="134">
          <cell r="W134">
            <v>43736</v>
          </cell>
          <cell r="X134">
            <v>0.31296209540318404</v>
          </cell>
          <cell r="Y134">
            <v>0</v>
          </cell>
          <cell r="Z134">
            <v>1.9578658828533019E-2</v>
          </cell>
          <cell r="AA134">
            <v>4.2766140827149766E-2</v>
          </cell>
          <cell r="AB134">
            <v>1.2070556209458547E-2</v>
          </cell>
          <cell r="AC134">
            <v>0.1880057397540833</v>
          </cell>
          <cell r="AD134">
            <v>6.744713905053332E-3</v>
          </cell>
          <cell r="AE134">
            <v>0.20925807454481443</v>
          </cell>
          <cell r="AF134">
            <v>2.1579779438259627E-2</v>
          </cell>
        </row>
        <row r="135">
          <cell r="W135">
            <v>43735</v>
          </cell>
          <cell r="X135">
            <v>0.31296209540318404</v>
          </cell>
          <cell r="Y135">
            <v>0</v>
          </cell>
          <cell r="Z135">
            <v>1.9578658828533019E-2</v>
          </cell>
          <cell r="AA135">
            <v>4.2766140827149766E-2</v>
          </cell>
          <cell r="AB135">
            <v>1.2070556209458547E-2</v>
          </cell>
          <cell r="AC135">
            <v>0.1880057397540833</v>
          </cell>
          <cell r="AD135">
            <v>6.744713905053332E-3</v>
          </cell>
          <cell r="AE135">
            <v>0.20925807454481443</v>
          </cell>
          <cell r="AF135">
            <v>2.1579779438259627E-2</v>
          </cell>
        </row>
        <row r="136">
          <cell r="W136">
            <v>43734</v>
          </cell>
          <cell r="X136">
            <v>0.30926497014923399</v>
          </cell>
          <cell r="Y136">
            <v>0</v>
          </cell>
          <cell r="Z136">
            <v>1.9018406537468949E-2</v>
          </cell>
          <cell r="AA136">
            <v>4.3314767320416177E-2</v>
          </cell>
          <cell r="AB136">
            <v>1.2018478238854423E-2</v>
          </cell>
          <cell r="AC136">
            <v>0.18493455667577233</v>
          </cell>
          <cell r="AD136">
            <v>7.3061627371420407E-3</v>
          </cell>
          <cell r="AE136">
            <v>0.21765974085635034</v>
          </cell>
          <cell r="AF136">
            <v>2.2414163580207973E-2</v>
          </cell>
        </row>
        <row r="137">
          <cell r="W137">
            <v>43733</v>
          </cell>
          <cell r="X137">
            <v>0.32275683559941837</v>
          </cell>
          <cell r="Y137">
            <v>0</v>
          </cell>
          <cell r="Z137">
            <v>1.8362866992869261E-2</v>
          </cell>
          <cell r="AA137">
            <v>4.0649204712478293E-2</v>
          </cell>
          <cell r="AB137">
            <v>1.1419378871111639E-2</v>
          </cell>
          <cell r="AC137">
            <v>0.18038444383714336</v>
          </cell>
          <cell r="AD137">
            <v>6.9579470682648217E-3</v>
          </cell>
          <cell r="AE137">
            <v>0.2168569101387936</v>
          </cell>
          <cell r="AF137">
            <v>2.0730398334936121E-2</v>
          </cell>
        </row>
        <row r="138">
          <cell r="W138">
            <v>43732</v>
          </cell>
          <cell r="X138">
            <v>0.32123878289964186</v>
          </cell>
          <cell r="Y138">
            <v>0</v>
          </cell>
          <cell r="Z138">
            <v>1.8335238212961121E-2</v>
          </cell>
          <cell r="AA138">
            <v>4.234987695148925E-2</v>
          </cell>
          <cell r="AB138">
            <v>1.1404152226436634E-2</v>
          </cell>
          <cell r="AC138">
            <v>0.18048192242198433</v>
          </cell>
          <cell r="AD138">
            <v>7.2052421518409866E-3</v>
          </cell>
          <cell r="AE138">
            <v>0.21610355578125856</v>
          </cell>
          <cell r="AF138">
            <v>2.1006294447036205E-2</v>
          </cell>
        </row>
        <row r="139">
          <cell r="W139">
            <v>43731</v>
          </cell>
          <cell r="X139">
            <v>0.3240273321263365</v>
          </cell>
          <cell r="Y139">
            <v>0</v>
          </cell>
          <cell r="Z139">
            <v>2.2772641965531588E-2</v>
          </cell>
          <cell r="AA139">
            <v>4.4135916488676756E-2</v>
          </cell>
          <cell r="AB139">
            <v>1.1588229684552368E-2</v>
          </cell>
          <cell r="AC139">
            <v>0.17643567111773489</v>
          </cell>
          <cell r="AD139">
            <v>5.9931352338971604E-3</v>
          </cell>
          <cell r="AE139">
            <v>0.21291533583580163</v>
          </cell>
          <cell r="AF139">
            <v>2.3266947807734958E-2</v>
          </cell>
        </row>
        <row r="140">
          <cell r="W140">
            <v>43730</v>
          </cell>
          <cell r="X140">
            <v>0.32872670245371521</v>
          </cell>
          <cell r="Y140">
            <v>0</v>
          </cell>
          <cell r="Z140">
            <v>2.3907839600610738E-2</v>
          </cell>
          <cell r="AA140">
            <v>4.3375861901400602E-2</v>
          </cell>
          <cell r="AB140">
            <v>1.18948619960711E-2</v>
          </cell>
          <cell r="AC140">
            <v>0.1760926274035968</v>
          </cell>
          <cell r="AD140">
            <v>6.8876851422502577E-3</v>
          </cell>
          <cell r="AE140">
            <v>0.20828936914483534</v>
          </cell>
          <cell r="AF140">
            <v>2.2445701665531042E-2</v>
          </cell>
        </row>
        <row r="141">
          <cell r="W141">
            <v>43729</v>
          </cell>
          <cell r="X141">
            <v>0.33094071479637144</v>
          </cell>
          <cell r="Y141">
            <v>0</v>
          </cell>
          <cell r="Z141">
            <v>2.6558794759499658E-2</v>
          </cell>
          <cell r="AA141">
            <v>4.9682442067903308E-2</v>
          </cell>
          <cell r="AB141">
            <v>1.3365624598316576E-2</v>
          </cell>
          <cell r="AC141">
            <v>0.16801572204485757</v>
          </cell>
          <cell r="AD141">
            <v>8.0752444595313475E-3</v>
          </cell>
          <cell r="AE141">
            <v>0.19241411664714234</v>
          </cell>
          <cell r="AF141">
            <v>2.6567389667050387E-2</v>
          </cell>
        </row>
        <row r="142">
          <cell r="W142">
            <v>43728</v>
          </cell>
          <cell r="X142">
            <v>0.33256354833314827</v>
          </cell>
          <cell r="Y142">
            <v>0</v>
          </cell>
          <cell r="Z142">
            <v>2.6141393849049087E-2</v>
          </cell>
          <cell r="AA142">
            <v>4.952353412820755E-2</v>
          </cell>
          <cell r="AB142">
            <v>1.2571862844511108E-2</v>
          </cell>
          <cell r="AC142">
            <v>0.16702377500412116</v>
          </cell>
          <cell r="AD142">
            <v>7.9865738055217537E-3</v>
          </cell>
          <cell r="AE142">
            <v>0.19015222508284862</v>
          </cell>
          <cell r="AF142">
            <v>2.6352888876629788E-2</v>
          </cell>
        </row>
        <row r="143">
          <cell r="W143">
            <v>43727</v>
          </cell>
          <cell r="X143">
            <v>0.33489072080480575</v>
          </cell>
          <cell r="Y143">
            <v>0</v>
          </cell>
          <cell r="Z143">
            <v>2.5973956510165583E-2</v>
          </cell>
          <cell r="AA143">
            <v>4.9458658992680468E-2</v>
          </cell>
          <cell r="AB143">
            <v>1.2824472661451296E-2</v>
          </cell>
          <cell r="AC143">
            <v>0.16391394984677204</v>
          </cell>
          <cell r="AD143">
            <v>7.9527242807163785E-3</v>
          </cell>
          <cell r="AE143">
            <v>0.19228855775441905</v>
          </cell>
          <cell r="AF143">
            <v>2.5973065450483362E-2</v>
          </cell>
        </row>
        <row r="144">
          <cell r="W144">
            <v>43726</v>
          </cell>
          <cell r="X144">
            <v>0.33362001504084238</v>
          </cell>
          <cell r="Y144">
            <v>0</v>
          </cell>
          <cell r="Z144">
            <v>2.5993984381192339E-2</v>
          </cell>
          <cell r="AA144">
            <v>5.0059802746112637E-2</v>
          </cell>
          <cell r="AB144">
            <v>1.2628410271060826E-2</v>
          </cell>
          <cell r="AC144">
            <v>0.16529055908799486</v>
          </cell>
          <cell r="AD144">
            <v>7.8499082805405275E-3</v>
          </cell>
          <cell r="AE144">
            <v>0.19205786340728717</v>
          </cell>
          <cell r="AF144">
            <v>2.5620482989948453E-2</v>
          </cell>
        </row>
        <row r="145">
          <cell r="W145">
            <v>43725</v>
          </cell>
          <cell r="X145">
            <v>0.33551172081151337</v>
          </cell>
          <cell r="Y145">
            <v>0</v>
          </cell>
          <cell r="Z145">
            <v>2.5920719726832443E-2</v>
          </cell>
          <cell r="AA145">
            <v>4.95384400479821E-2</v>
          </cell>
          <cell r="AB145">
            <v>1.284996093897027E-2</v>
          </cell>
          <cell r="AC145">
            <v>0.1639347935819265</v>
          </cell>
          <cell r="AD145">
            <v>7.9276604893725507E-3</v>
          </cell>
          <cell r="AE145">
            <v>0.19093581533283621</v>
          </cell>
          <cell r="AF145">
            <v>2.6794755902271431E-2</v>
          </cell>
        </row>
        <row r="146">
          <cell r="W146">
            <v>43724</v>
          </cell>
          <cell r="X146">
            <v>0.31183456656787556</v>
          </cell>
          <cell r="Y146">
            <v>0</v>
          </cell>
          <cell r="Z146">
            <v>2.5670056817810684E-2</v>
          </cell>
          <cell r="AA146">
            <v>5.1344925321279003E-2</v>
          </cell>
          <cell r="AB146">
            <v>1.1959668642105152E-2</v>
          </cell>
          <cell r="AC146">
            <v>0.18530921906401721</v>
          </cell>
          <cell r="AD146">
            <v>8.6796753378422763E-3</v>
          </cell>
          <cell r="AE146">
            <v>0.19063752918321114</v>
          </cell>
          <cell r="AF146">
            <v>2.7811564240867347E-2</v>
          </cell>
        </row>
        <row r="147">
          <cell r="W147">
            <v>43723</v>
          </cell>
          <cell r="X147">
            <v>0.31689134018235238</v>
          </cell>
          <cell r="Y147">
            <v>0</v>
          </cell>
          <cell r="Z147">
            <v>2.0246966138276753E-2</v>
          </cell>
          <cell r="AA147">
            <v>4.6130805781403876E-2</v>
          </cell>
          <cell r="AB147">
            <v>1.1814552551697484E-2</v>
          </cell>
          <cell r="AC147">
            <v>0.19433016029022956</v>
          </cell>
          <cell r="AD147">
            <v>8.2618608177651796E-3</v>
          </cell>
          <cell r="AE147">
            <v>0.19150226309482024</v>
          </cell>
          <cell r="AF147">
            <v>2.5968149591637363E-2</v>
          </cell>
        </row>
        <row r="148">
          <cell r="W148">
            <v>43722</v>
          </cell>
          <cell r="X148">
            <v>0.31764077932495821</v>
          </cell>
          <cell r="Y148">
            <v>0</v>
          </cell>
          <cell r="Z148">
            <v>1.9441415607399197E-2</v>
          </cell>
          <cell r="AA148">
            <v>4.584053368520407E-2</v>
          </cell>
          <cell r="AB148">
            <v>1.1284822117314413E-2</v>
          </cell>
          <cell r="AC148">
            <v>0.1933441978165189</v>
          </cell>
          <cell r="AD148">
            <v>8.2100836466581801E-3</v>
          </cell>
          <cell r="AE148">
            <v>0.19164939385465549</v>
          </cell>
          <cell r="AF148">
            <v>2.58618036655738E-2</v>
          </cell>
        </row>
        <row r="149">
          <cell r="W149">
            <v>43721</v>
          </cell>
          <cell r="X149">
            <v>0.31764077932495821</v>
          </cell>
          <cell r="Y149">
            <v>0</v>
          </cell>
          <cell r="Z149">
            <v>1.9441415607399197E-2</v>
          </cell>
          <cell r="AA149">
            <v>4.584053368520407E-2</v>
          </cell>
          <cell r="AB149">
            <v>1.1284822117314413E-2</v>
          </cell>
          <cell r="AC149">
            <v>0.1933441978165189</v>
          </cell>
          <cell r="AD149">
            <v>8.2100836466581801E-3</v>
          </cell>
          <cell r="AE149">
            <v>0.19164939385465549</v>
          </cell>
          <cell r="AF149">
            <v>2.58618036655738E-2</v>
          </cell>
        </row>
        <row r="150">
          <cell r="W150">
            <v>43720</v>
          </cell>
          <cell r="X150">
            <v>0.31678820835010296</v>
          </cell>
          <cell r="Y150">
            <v>0</v>
          </cell>
          <cell r="Z150">
            <v>1.9425931220849138E-2</v>
          </cell>
          <cell r="AA150">
            <v>4.616369084807867E-2</v>
          </cell>
          <cell r="AB150">
            <v>1.129038097289777E-2</v>
          </cell>
          <cell r="AC150">
            <v>0.19377271776590937</v>
          </cell>
          <cell r="AD150">
            <v>8.0111423348673341E-3</v>
          </cell>
          <cell r="AE150">
            <v>0.19188700448451612</v>
          </cell>
          <cell r="AF150">
            <v>2.5852790038690253E-2</v>
          </cell>
        </row>
        <row r="151">
          <cell r="W151">
            <v>43719</v>
          </cell>
          <cell r="X151">
            <v>0.31796986716471776</v>
          </cell>
          <cell r="Y151">
            <v>0</v>
          </cell>
          <cell r="Z151">
            <v>1.8586516443781981E-2</v>
          </cell>
          <cell r="AA151">
            <v>4.7789057790568468E-2</v>
          </cell>
          <cell r="AB151">
            <v>1.1001212694055119E-2</v>
          </cell>
          <cell r="AC151">
            <v>0.19693061554953553</v>
          </cell>
          <cell r="AD151">
            <v>9.1038012977335669E-3</v>
          </cell>
          <cell r="AE151">
            <v>0.18794457979198778</v>
          </cell>
          <cell r="AF151">
            <v>2.4328630397000225E-2</v>
          </cell>
        </row>
        <row r="152">
          <cell r="W152">
            <v>43718</v>
          </cell>
          <cell r="X152">
            <v>0.31626870300990578</v>
          </cell>
          <cell r="Y152">
            <v>0</v>
          </cell>
          <cell r="Z152">
            <v>1.9358243787416192E-2</v>
          </cell>
          <cell r="AA152">
            <v>4.7539795079299042E-2</v>
          </cell>
          <cell r="AB152">
            <v>1.1074056960899855E-2</v>
          </cell>
          <cell r="AC152">
            <v>0.1970001968553341</v>
          </cell>
          <cell r="AD152">
            <v>8.6449938687137746E-3</v>
          </cell>
          <cell r="AE152">
            <v>0.1881233288796211</v>
          </cell>
          <cell r="AF152">
            <v>2.5626932623103643E-2</v>
          </cell>
        </row>
        <row r="153">
          <cell r="W153">
            <v>43717</v>
          </cell>
          <cell r="X153">
            <v>0.32330153392107719</v>
          </cell>
          <cell r="Y153">
            <v>0</v>
          </cell>
          <cell r="Z153">
            <v>2.0596798085142139E-2</v>
          </cell>
          <cell r="AA153">
            <v>4.7983198595394204E-2</v>
          </cell>
          <cell r="AB153">
            <v>1.0580791062762879E-2</v>
          </cell>
          <cell r="AC153">
            <v>0.19568051565633587</v>
          </cell>
          <cell r="AD153">
            <v>8.8648763526425027E-3</v>
          </cell>
          <cell r="AE153">
            <v>0.18315411449605615</v>
          </cell>
          <cell r="AF153">
            <v>2.3086392139700158E-2</v>
          </cell>
        </row>
        <row r="154">
          <cell r="W154">
            <v>43716</v>
          </cell>
          <cell r="X154">
            <v>0.32197384416083524</v>
          </cell>
          <cell r="Y154">
            <v>0</v>
          </cell>
          <cell r="Z154">
            <v>2.0495350477278074E-2</v>
          </cell>
          <cell r="AA154">
            <v>4.8226469404512064E-2</v>
          </cell>
          <cell r="AB154">
            <v>1.0569803911517557E-2</v>
          </cell>
          <cell r="AC154">
            <v>0.19599530967868495</v>
          </cell>
          <cell r="AD154">
            <v>8.8433454297012007E-3</v>
          </cell>
          <cell r="AE154">
            <v>0.18361994624993322</v>
          </cell>
          <cell r="AF154">
            <v>2.3605557263226943E-2</v>
          </cell>
        </row>
        <row r="155">
          <cell r="W155">
            <v>43715</v>
          </cell>
          <cell r="X155">
            <v>0.33264197774325777</v>
          </cell>
          <cell r="Y155">
            <v>0</v>
          </cell>
          <cell r="Z155">
            <v>2.1112990973322053E-2</v>
          </cell>
          <cell r="AA155">
            <v>4.564401563776109E-2</v>
          </cell>
          <cell r="AB155">
            <v>1.0555157228204218E-2</v>
          </cell>
          <cell r="AC155">
            <v>0.19277664067555617</v>
          </cell>
          <cell r="AD155">
            <v>8.5238257683897811E-3</v>
          </cell>
          <cell r="AE155">
            <v>0.18003454351745693</v>
          </cell>
          <cell r="AF155">
            <v>2.234008630826451E-2</v>
          </cell>
        </row>
        <row r="156">
          <cell r="W156">
            <v>43714</v>
          </cell>
          <cell r="X156">
            <v>0.33336584304072375</v>
          </cell>
          <cell r="Y156">
            <v>0</v>
          </cell>
          <cell r="Z156">
            <v>2.1324864685631228E-2</v>
          </cell>
          <cell r="AA156">
            <v>4.5206980282950934E-2</v>
          </cell>
          <cell r="AB156">
            <v>1.0597699563517624E-2</v>
          </cell>
          <cell r="AC156">
            <v>0.18809473775469868</v>
          </cell>
          <cell r="AD156">
            <v>8.0873109310935585E-3</v>
          </cell>
          <cell r="AE156">
            <v>0.1838202283939066</v>
          </cell>
          <cell r="AF156">
            <v>2.1249068695722292E-2</v>
          </cell>
        </row>
        <row r="157">
          <cell r="W157">
            <v>43713</v>
          </cell>
          <cell r="X157">
            <v>0.33732415352383199</v>
          </cell>
          <cell r="Y157">
            <v>0</v>
          </cell>
          <cell r="Z157">
            <v>2.4574431513451067E-2</v>
          </cell>
          <cell r="AA157">
            <v>5.005238019814727E-2</v>
          </cell>
          <cell r="AB157">
            <v>1.1517529990435217E-2</v>
          </cell>
          <cell r="AC157">
            <v>0.18181186855390857</v>
          </cell>
          <cell r="AD157">
            <v>9.4004885342795132E-3</v>
          </cell>
          <cell r="AE157">
            <v>0.16335672920230135</v>
          </cell>
          <cell r="AF157">
            <v>2.422285891733263E-2</v>
          </cell>
        </row>
        <row r="158">
          <cell r="W158">
            <v>43712</v>
          </cell>
          <cell r="X158">
            <v>0.33572903379193469</v>
          </cell>
          <cell r="Y158">
            <v>0</v>
          </cell>
          <cell r="Z158">
            <v>2.4226206305995344E-2</v>
          </cell>
          <cell r="AA158">
            <v>5.0081274286599718E-2</v>
          </cell>
          <cell r="AB158">
            <v>1.1698974800374816E-2</v>
          </cell>
          <cell r="AC158">
            <v>0.18230235674100889</v>
          </cell>
          <cell r="AD158">
            <v>9.2358267164370199E-3</v>
          </cell>
          <cell r="AE158">
            <v>0.16507481730843568</v>
          </cell>
          <cell r="AF158">
            <v>2.3925117409009627E-2</v>
          </cell>
        </row>
        <row r="159">
          <cell r="W159">
            <v>43711</v>
          </cell>
          <cell r="X159">
            <v>0.34423198722871906</v>
          </cell>
          <cell r="Y159">
            <v>0</v>
          </cell>
          <cell r="Z159">
            <v>2.7369788100475297E-2</v>
          </cell>
          <cell r="AA159">
            <v>5.0155255828587181E-2</v>
          </cell>
          <cell r="AB159">
            <v>1.0305262380117034E-2</v>
          </cell>
          <cell r="AC159">
            <v>0.17752012885913687</v>
          </cell>
          <cell r="AD159">
            <v>9.6329935771166959E-3</v>
          </cell>
          <cell r="AE159">
            <v>0.15940369596027323</v>
          </cell>
          <cell r="AF159">
            <v>2.3880804138003312E-2</v>
          </cell>
        </row>
        <row r="160">
          <cell r="W160">
            <v>43710</v>
          </cell>
          <cell r="X160">
            <v>0.34415161729301968</v>
          </cell>
          <cell r="Y160">
            <v>0</v>
          </cell>
          <cell r="Z160">
            <v>2.8633614096490172E-2</v>
          </cell>
          <cell r="AA160">
            <v>4.8817130166941648E-2</v>
          </cell>
          <cell r="AB160">
            <v>1.0586316731182257E-2</v>
          </cell>
          <cell r="AC160">
            <v>0.18089289814931436</v>
          </cell>
          <cell r="AD160">
            <v>9.7170286920152844E-3</v>
          </cell>
          <cell r="AE160">
            <v>0.15617047891731861</v>
          </cell>
          <cell r="AF160">
            <v>2.3383497949972559E-2</v>
          </cell>
        </row>
        <row r="161">
          <cell r="W161">
            <v>43709</v>
          </cell>
          <cell r="X161">
            <v>0.34504697896436326</v>
          </cell>
          <cell r="Y161">
            <v>0</v>
          </cell>
          <cell r="Z161">
            <v>2.8997427707838155E-2</v>
          </cell>
          <cell r="AA161">
            <v>4.8126007889749391E-2</v>
          </cell>
          <cell r="AB161">
            <v>1.0430975412457182E-2</v>
          </cell>
          <cell r="AC161">
            <v>0.1807118791395213</v>
          </cell>
          <cell r="AD161">
            <v>9.2568068666839219E-3</v>
          </cell>
          <cell r="AE161">
            <v>0.1562737321393817</v>
          </cell>
          <cell r="AF161">
            <v>2.353948401406538E-2</v>
          </cell>
        </row>
        <row r="162">
          <cell r="W162">
            <v>43708</v>
          </cell>
          <cell r="X162">
            <v>0.35454762626380132</v>
          </cell>
          <cell r="Y162">
            <v>0</v>
          </cell>
          <cell r="Z162">
            <v>2.8348447158981462E-2</v>
          </cell>
          <cell r="AA162">
            <v>4.5999489685439689E-2</v>
          </cell>
          <cell r="AB162">
            <v>1.0415361398277891E-2</v>
          </cell>
          <cell r="AC162">
            <v>0.17436271601034767</v>
          </cell>
          <cell r="AD162">
            <v>8.9093375262788901E-3</v>
          </cell>
          <cell r="AE162">
            <v>0.15704771435633041</v>
          </cell>
          <cell r="AF162">
            <v>2.3321448103269374E-2</v>
          </cell>
        </row>
        <row r="163">
          <cell r="W163">
            <v>43707</v>
          </cell>
          <cell r="X163">
            <v>0.36170207934596238</v>
          </cell>
          <cell r="Y163">
            <v>0</v>
          </cell>
          <cell r="Z163">
            <v>2.7216376721616663E-2</v>
          </cell>
          <cell r="AA163">
            <v>4.4867340068561364E-2</v>
          </cell>
          <cell r="AB163">
            <v>1.013657555076343E-2</v>
          </cell>
          <cell r="AC163">
            <v>0.17522416279303527</v>
          </cell>
          <cell r="AD163">
            <v>8.9719244214104092E-3</v>
          </cell>
          <cell r="AE163">
            <v>0.1526699078016345</v>
          </cell>
          <cell r="AF163">
            <v>2.2737113269837319E-2</v>
          </cell>
        </row>
        <row r="164">
          <cell r="W164">
            <v>43706</v>
          </cell>
          <cell r="X164">
            <v>0.36049728678035803</v>
          </cell>
          <cell r="Y164">
            <v>0</v>
          </cell>
          <cell r="Z164">
            <v>2.7460182639887698E-2</v>
          </cell>
          <cell r="AA164">
            <v>4.4609623241165748E-2</v>
          </cell>
          <cell r="AB164">
            <v>1.0342715231535153E-2</v>
          </cell>
          <cell r="AC164">
            <v>0.17540230136947543</v>
          </cell>
          <cell r="AD164">
            <v>8.7223189206416321E-3</v>
          </cell>
          <cell r="AE164">
            <v>0.15379659030896808</v>
          </cell>
          <cell r="AF164">
            <v>2.2722288081096196E-2</v>
          </cell>
        </row>
        <row r="165">
          <cell r="W165">
            <v>43705</v>
          </cell>
          <cell r="X165">
            <v>0.34570262378451339</v>
          </cell>
          <cell r="Y165">
            <v>0</v>
          </cell>
          <cell r="Z165">
            <v>2.8018947441034392E-2</v>
          </cell>
          <cell r="AA165">
            <v>4.6275215902362769E-2</v>
          </cell>
          <cell r="AB165">
            <v>9.9164112162401924E-3</v>
          </cell>
          <cell r="AC165">
            <v>0.18334932197877002</v>
          </cell>
          <cell r="AD165">
            <v>8.3456504687429451E-3</v>
          </cell>
          <cell r="AE165">
            <v>0.15802198220090788</v>
          </cell>
          <cell r="AF165">
            <v>2.3754286489899207E-2</v>
          </cell>
        </row>
        <row r="166">
          <cell r="W166">
            <v>43704</v>
          </cell>
          <cell r="X166">
            <v>0.33093820454338585</v>
          </cell>
          <cell r="Y166">
            <v>0</v>
          </cell>
          <cell r="Z166">
            <v>2.270297309831323E-2</v>
          </cell>
          <cell r="AA166">
            <v>4.0114964029684619E-2</v>
          </cell>
          <cell r="AB166">
            <v>8.2504579823805494E-3</v>
          </cell>
          <cell r="AC166">
            <v>0.20227666526027341</v>
          </cell>
          <cell r="AD166">
            <v>7.6116724654227159E-3</v>
          </cell>
          <cell r="AE166">
            <v>0.17103190860780459</v>
          </cell>
          <cell r="AF166">
            <v>2.1169294419889708E-2</v>
          </cell>
        </row>
        <row r="167">
          <cell r="W167">
            <v>43703</v>
          </cell>
          <cell r="X167">
            <v>0.32856428763455875</v>
          </cell>
          <cell r="Y167">
            <v>0</v>
          </cell>
          <cell r="Z167">
            <v>2.3539092741712318E-2</v>
          </cell>
          <cell r="AA167">
            <v>4.128019651414034E-2</v>
          </cell>
          <cell r="AB167">
            <v>8.4194790313499059E-3</v>
          </cell>
          <cell r="AC167">
            <v>0.20442279499631122</v>
          </cell>
          <cell r="AD167">
            <v>7.2898945399570616E-3</v>
          </cell>
          <cell r="AE167">
            <v>0.16870123059060585</v>
          </cell>
          <cell r="AF167">
            <v>2.1571638844462768E-2</v>
          </cell>
        </row>
        <row r="168">
          <cell r="W168">
            <v>43702</v>
          </cell>
          <cell r="X168">
            <v>0.33154197286416937</v>
          </cell>
          <cell r="Y168">
            <v>0</v>
          </cell>
          <cell r="Z168">
            <v>2.4151840284020728E-2</v>
          </cell>
          <cell r="AA168">
            <v>4.0781225880737702E-2</v>
          </cell>
          <cell r="AB168">
            <v>9.2655484433472931E-3</v>
          </cell>
          <cell r="AC168">
            <v>0.19877863278279945</v>
          </cell>
          <cell r="AD168">
            <v>8.1344666497411948E-3</v>
          </cell>
          <cell r="AE168">
            <v>0.16803836781079343</v>
          </cell>
          <cell r="AF168">
            <v>2.1471293739098861E-2</v>
          </cell>
        </row>
        <row r="169">
          <cell r="W169">
            <v>43701</v>
          </cell>
          <cell r="X169">
            <v>0.33103043698168866</v>
          </cell>
          <cell r="Y169">
            <v>0</v>
          </cell>
          <cell r="Z169">
            <v>2.4131228901807845E-2</v>
          </cell>
          <cell r="AA169">
            <v>4.0413083527429346E-2</v>
          </cell>
          <cell r="AB169">
            <v>9.2367391047633376E-3</v>
          </cell>
          <cell r="AC169">
            <v>0.19883795190972237</v>
          </cell>
          <cell r="AD169">
            <v>8.0982102041474886E-3</v>
          </cell>
          <cell r="AE169">
            <v>0.1689969079490809</v>
          </cell>
          <cell r="AF169">
            <v>2.1433033485621769E-2</v>
          </cell>
        </row>
        <row r="170">
          <cell r="W170">
            <v>43700</v>
          </cell>
          <cell r="X170">
            <v>0.33185537444263358</v>
          </cell>
          <cell r="Y170">
            <v>0</v>
          </cell>
          <cell r="Z170">
            <v>2.2938168235482413E-2</v>
          </cell>
          <cell r="AA170">
            <v>4.0597335880358555E-2</v>
          </cell>
          <cell r="AB170">
            <v>8.687864160215681E-3</v>
          </cell>
          <cell r="AC170">
            <v>0.20262557157085284</v>
          </cell>
          <cell r="AD170">
            <v>7.7933339836854434E-3</v>
          </cell>
          <cell r="AE170">
            <v>0.16612139158487391</v>
          </cell>
          <cell r="AF170">
            <v>2.1577933685747376E-2</v>
          </cell>
        </row>
        <row r="171">
          <cell r="W171">
            <v>43699</v>
          </cell>
          <cell r="X171">
            <v>0.33196030346103717</v>
          </cell>
          <cell r="Y171">
            <v>0</v>
          </cell>
          <cell r="Z171">
            <v>2.4590500974157364E-2</v>
          </cell>
          <cell r="AA171">
            <v>4.0699478854646143E-2</v>
          </cell>
          <cell r="AB171">
            <v>1.0024051742147311E-2</v>
          </cell>
          <cell r="AC171">
            <v>0.20156636349864654</v>
          </cell>
          <cell r="AD171">
            <v>8.4923911601368189E-3</v>
          </cell>
          <cell r="AE171">
            <v>0.16445602597806019</v>
          </cell>
          <cell r="AF171">
            <v>2.048356059933228E-2</v>
          </cell>
        </row>
        <row r="172">
          <cell r="W172">
            <v>43698</v>
          </cell>
          <cell r="X172">
            <v>0.33183391140862473</v>
          </cell>
          <cell r="Y172">
            <v>0</v>
          </cell>
          <cell r="Z172">
            <v>2.482033833796967E-2</v>
          </cell>
          <cell r="AA172">
            <v>4.0671526853895711E-2</v>
          </cell>
          <cell r="AB172">
            <v>1.0010490397837999E-2</v>
          </cell>
          <cell r="AC172">
            <v>0.20100708047237542</v>
          </cell>
          <cell r="AD172">
            <v>8.2100625572788365E-3</v>
          </cell>
          <cell r="AE172">
            <v>0.16541344407720029</v>
          </cell>
          <cell r="AF172">
            <v>2.0314931818627518E-2</v>
          </cell>
        </row>
        <row r="173">
          <cell r="W173">
            <v>43697</v>
          </cell>
          <cell r="X173">
            <v>0.31851381496961606</v>
          </cell>
          <cell r="Y173">
            <v>0</v>
          </cell>
          <cell r="Z173">
            <v>2.6713335072981646E-2</v>
          </cell>
          <cell r="AA173">
            <v>4.4067909246577747E-2</v>
          </cell>
          <cell r="AB173">
            <v>1.0572094329385785E-2</v>
          </cell>
          <cell r="AC173">
            <v>0.20389345033933637</v>
          </cell>
          <cell r="AD173">
            <v>8.7521436927228431E-3</v>
          </cell>
          <cell r="AE173">
            <v>0.1674568977919276</v>
          </cell>
          <cell r="AF173">
            <v>2.0447584068068396E-2</v>
          </cell>
        </row>
        <row r="174">
          <cell r="W174">
            <v>43696</v>
          </cell>
          <cell r="X174">
            <v>0.32584624011496327</v>
          </cell>
          <cell r="Y174">
            <v>0</v>
          </cell>
          <cell r="Z174">
            <v>2.3887832170807102E-2</v>
          </cell>
          <cell r="AA174">
            <v>4.6945488088478461E-2</v>
          </cell>
          <cell r="AB174">
            <v>1.0730621880317388E-2</v>
          </cell>
          <cell r="AC174">
            <v>0.2020338292033175</v>
          </cell>
          <cell r="AD174">
            <v>8.4732299134305401E-3</v>
          </cell>
          <cell r="AE174">
            <v>0.16776198782307494</v>
          </cell>
          <cell r="AF174">
            <v>1.7804475395545537E-2</v>
          </cell>
        </row>
        <row r="175">
          <cell r="W175">
            <v>43695</v>
          </cell>
          <cell r="X175">
            <v>0.32483436497893925</v>
          </cell>
          <cell r="Y175">
            <v>0</v>
          </cell>
          <cell r="Z175">
            <v>2.389101988568618E-2</v>
          </cell>
          <cell r="AA175">
            <v>4.7520096195165326E-2</v>
          </cell>
          <cell r="AB175">
            <v>1.0721987168055964E-2</v>
          </cell>
          <cell r="AC175">
            <v>0.20279662598467688</v>
          </cell>
          <cell r="AD175">
            <v>8.1464040137622686E-3</v>
          </cell>
          <cell r="AE175">
            <v>0.16776098488892424</v>
          </cell>
          <cell r="AF175">
            <v>1.7800016873486754E-2</v>
          </cell>
        </row>
        <row r="176">
          <cell r="W176">
            <v>43694</v>
          </cell>
          <cell r="X176">
            <v>0.3350244633243471</v>
          </cell>
          <cell r="Y176">
            <v>0</v>
          </cell>
          <cell r="Z176">
            <v>2.876540658710405E-2</v>
          </cell>
          <cell r="AA176">
            <v>5.2926464026836602E-2</v>
          </cell>
          <cell r="AB176">
            <v>1.2221087773642145E-2</v>
          </cell>
          <cell r="AC176">
            <v>0.19204569037387023</v>
          </cell>
          <cell r="AD176">
            <v>8.6427718283651287E-3</v>
          </cell>
          <cell r="AE176">
            <v>0.15256677659592374</v>
          </cell>
          <cell r="AF176">
            <v>2.0687220065913555E-2</v>
          </cell>
        </row>
        <row r="177">
          <cell r="W177">
            <v>43693</v>
          </cell>
          <cell r="X177">
            <v>0.33847654508059771</v>
          </cell>
          <cell r="Y177">
            <v>0</v>
          </cell>
          <cell r="Z177">
            <v>2.8474625156811959E-2</v>
          </cell>
          <cell r="AA177">
            <v>5.2997469602485109E-2</v>
          </cell>
          <cell r="AB177">
            <v>1.2376800139343808E-2</v>
          </cell>
          <cell r="AC177">
            <v>0.19153553695396069</v>
          </cell>
          <cell r="AD177">
            <v>8.5394486932423557E-3</v>
          </cell>
          <cell r="AE177">
            <v>0.15121317215043806</v>
          </cell>
          <cell r="AF177">
            <v>1.9474758327480021E-2</v>
          </cell>
        </row>
        <row r="178">
          <cell r="W178">
            <v>43692</v>
          </cell>
          <cell r="X178">
            <v>0.33918264339568011</v>
          </cell>
          <cell r="Y178">
            <v>0</v>
          </cell>
          <cell r="Z178">
            <v>2.8493261884474277E-2</v>
          </cell>
          <cell r="AA178">
            <v>5.3241095508622459E-2</v>
          </cell>
          <cell r="AB178">
            <v>1.2377133869212157E-2</v>
          </cell>
          <cell r="AC178">
            <v>0.19173495595400961</v>
          </cell>
          <cell r="AD178">
            <v>8.5212514004709139E-3</v>
          </cell>
          <cell r="AE178">
            <v>0.15032843055662407</v>
          </cell>
          <cell r="AF178">
            <v>1.9224497571077869E-2</v>
          </cell>
        </row>
        <row r="179">
          <cell r="W179">
            <v>43691</v>
          </cell>
          <cell r="X179">
            <v>0.33925563785592361</v>
          </cell>
          <cell r="Y179">
            <v>0</v>
          </cell>
          <cell r="Z179">
            <v>2.8214901376610781E-2</v>
          </cell>
          <cell r="AA179">
            <v>5.3801254947349463E-2</v>
          </cell>
          <cell r="AB179">
            <v>1.2404981115553959E-2</v>
          </cell>
          <cell r="AC179">
            <v>0.19139832992869379</v>
          </cell>
          <cell r="AD179">
            <v>8.1499287298165014E-3</v>
          </cell>
          <cell r="AE179">
            <v>0.15157129322363844</v>
          </cell>
          <cell r="AF179">
            <v>1.8333548947927981E-2</v>
          </cell>
        </row>
        <row r="180">
          <cell r="W180">
            <v>43690</v>
          </cell>
          <cell r="X180">
            <v>0.3391602040804253</v>
          </cell>
          <cell r="Y180">
            <v>0</v>
          </cell>
          <cell r="Z180">
            <v>2.8138197299681002E-2</v>
          </cell>
          <cell r="AA180">
            <v>5.4717577283439976E-2</v>
          </cell>
          <cell r="AB180">
            <v>1.2382177768426424E-2</v>
          </cell>
          <cell r="AC180">
            <v>0.19015969042181391</v>
          </cell>
          <cell r="AD180">
            <v>7.7872483615410585E-3</v>
          </cell>
          <cell r="AE180">
            <v>0.15345482811422675</v>
          </cell>
          <cell r="AF180">
            <v>1.730136756978139E-2</v>
          </cell>
        </row>
        <row r="181">
          <cell r="W181">
            <v>43689</v>
          </cell>
          <cell r="X181">
            <v>0.34142038804061631</v>
          </cell>
          <cell r="Y181">
            <v>0</v>
          </cell>
          <cell r="Z181">
            <v>2.7112124471272144E-2</v>
          </cell>
          <cell r="AA181">
            <v>5.6176190655204704E-2</v>
          </cell>
          <cell r="AB181">
            <v>1.1653236855429043E-2</v>
          </cell>
          <cell r="AC181">
            <v>0.19393410940934874</v>
          </cell>
          <cell r="AD181">
            <v>7.7200476508849404E-3</v>
          </cell>
          <cell r="AE181">
            <v>0.14894548724355997</v>
          </cell>
          <cell r="AF181">
            <v>1.6254952039219336E-2</v>
          </cell>
        </row>
        <row r="182">
          <cell r="W182">
            <v>43688</v>
          </cell>
          <cell r="X182">
            <v>0.34254748531140855</v>
          </cell>
          <cell r="Y182">
            <v>0</v>
          </cell>
          <cell r="Z182">
            <v>2.6602215308364343E-2</v>
          </cell>
          <cell r="AA182">
            <v>5.6629718174940127E-2</v>
          </cell>
          <cell r="AB182">
            <v>1.1429922298643763E-2</v>
          </cell>
          <cell r="AC182">
            <v>0.19175808695660385</v>
          </cell>
          <cell r="AD182">
            <v>7.310339660664209E-3</v>
          </cell>
          <cell r="AE182">
            <v>0.15059447927787195</v>
          </cell>
          <cell r="AF182">
            <v>1.6303923197498248E-2</v>
          </cell>
        </row>
        <row r="183">
          <cell r="W183">
            <v>43687</v>
          </cell>
          <cell r="X183">
            <v>0.34133130410414581</v>
          </cell>
          <cell r="Y183">
            <v>0</v>
          </cell>
          <cell r="Z183">
            <v>2.6947525692946232E-2</v>
          </cell>
          <cell r="AA183">
            <v>5.6050045262412404E-2</v>
          </cell>
          <cell r="AB183">
            <v>1.1631858313260444E-2</v>
          </cell>
          <cell r="AC183">
            <v>0.19428857357312193</v>
          </cell>
          <cell r="AD183">
            <v>7.662437208290164E-3</v>
          </cell>
          <cell r="AE183">
            <v>0.14934408367113883</v>
          </cell>
          <cell r="AF183">
            <v>1.5990338751036254E-2</v>
          </cell>
        </row>
        <row r="184">
          <cell r="W184">
            <v>43686</v>
          </cell>
          <cell r="X184">
            <v>0.35103909698942259</v>
          </cell>
          <cell r="Y184">
            <v>0</v>
          </cell>
          <cell r="Z184">
            <v>2.5826229331049545E-2</v>
          </cell>
          <cell r="AA184">
            <v>5.5409606071411516E-2</v>
          </cell>
          <cell r="AB184">
            <v>1.1173829648740788E-2</v>
          </cell>
          <cell r="AC184">
            <v>0.18958538268983086</v>
          </cell>
          <cell r="AD184">
            <v>6.6748099055836197E-3</v>
          </cell>
          <cell r="AE184">
            <v>0.14948199633542578</v>
          </cell>
          <cell r="AF184">
            <v>1.5216608836685821E-2</v>
          </cell>
        </row>
        <row r="185">
          <cell r="W185">
            <v>43685</v>
          </cell>
          <cell r="X185">
            <v>0.35445284574331554</v>
          </cell>
          <cell r="Y185">
            <v>0</v>
          </cell>
          <cell r="Z185">
            <v>2.5147474154509668E-2</v>
          </cell>
          <cell r="AA185">
            <v>5.5155207121149172E-2</v>
          </cell>
          <cell r="AB185">
            <v>1.0648991427741982E-2</v>
          </cell>
          <cell r="AC185">
            <v>0.18605208183078736</v>
          </cell>
          <cell r="AD185">
            <v>6.9988909765598163E-3</v>
          </cell>
          <cell r="AE185">
            <v>0.1516889332853574</v>
          </cell>
          <cell r="AF185">
            <v>1.5209944212689539E-2</v>
          </cell>
        </row>
        <row r="186">
          <cell r="W186">
            <v>43684</v>
          </cell>
          <cell r="X186">
            <v>0.35092541754524298</v>
          </cell>
          <cell r="Y186">
            <v>0</v>
          </cell>
          <cell r="Z186">
            <v>2.3814821846077302E-2</v>
          </cell>
          <cell r="AA186">
            <v>5.6916761194261825E-2</v>
          </cell>
          <cell r="AB186">
            <v>1.1047135500014545E-2</v>
          </cell>
          <cell r="AC186">
            <v>0.18613797168778029</v>
          </cell>
          <cell r="AD186">
            <v>6.4017361706598551E-3</v>
          </cell>
          <cell r="AE186">
            <v>0.15469496570017852</v>
          </cell>
          <cell r="AF186">
            <v>1.5541653808532573E-2</v>
          </cell>
        </row>
        <row r="187">
          <cell r="W187">
            <v>43683</v>
          </cell>
          <cell r="X187">
            <v>0.35286290546248061</v>
          </cell>
          <cell r="Y187">
            <v>0</v>
          </cell>
          <cell r="Z187">
            <v>2.5164485052199963E-2</v>
          </cell>
          <cell r="AA187">
            <v>5.4797878711620604E-2</v>
          </cell>
          <cell r="AB187">
            <v>1.098634096606357E-2</v>
          </cell>
          <cell r="AC187">
            <v>0.18705659464404714</v>
          </cell>
          <cell r="AD187">
            <v>6.429278383177528E-3</v>
          </cell>
          <cell r="AE187">
            <v>0.15323777466196337</v>
          </cell>
          <cell r="AF187">
            <v>1.5081276934343257E-2</v>
          </cell>
        </row>
        <row r="188">
          <cell r="W188">
            <v>43682</v>
          </cell>
          <cell r="X188">
            <v>0.35450509070095126</v>
          </cell>
          <cell r="Y188">
            <v>0</v>
          </cell>
          <cell r="Z188">
            <v>2.2966626961236764E-2</v>
          </cell>
          <cell r="AA188">
            <v>5.6980941844762628E-2</v>
          </cell>
          <cell r="AB188">
            <v>1.241514566404139E-2</v>
          </cell>
          <cell r="AC188">
            <v>0.18213913670273196</v>
          </cell>
          <cell r="AD188">
            <v>6.074017300360373E-3</v>
          </cell>
          <cell r="AE188">
            <v>0.153819585120548</v>
          </cell>
          <cell r="AF188">
            <v>1.6400007389133907E-2</v>
          </cell>
        </row>
        <row r="189">
          <cell r="W189">
            <v>43681</v>
          </cell>
          <cell r="X189">
            <v>0.35422946374433234</v>
          </cell>
          <cell r="Y189">
            <v>0</v>
          </cell>
          <cell r="Z189">
            <v>2.2479083971065059E-2</v>
          </cell>
          <cell r="AA189">
            <v>5.7367831069348459E-2</v>
          </cell>
          <cell r="AB189">
            <v>1.2265917637342534E-2</v>
          </cell>
          <cell r="AC189">
            <v>0.18221699284219697</v>
          </cell>
          <cell r="AD189">
            <v>6.260526218257627E-3</v>
          </cell>
          <cell r="AE189">
            <v>0.15365219299048818</v>
          </cell>
          <cell r="AF189">
            <v>1.6547900567199677E-2</v>
          </cell>
        </row>
        <row r="190">
          <cell r="W190">
            <v>43680</v>
          </cell>
          <cell r="X190">
            <v>0.35592353785538827</v>
          </cell>
          <cell r="Y190">
            <v>0</v>
          </cell>
          <cell r="Z190">
            <v>2.0780845366005548E-2</v>
          </cell>
          <cell r="AA190">
            <v>5.6448160536809934E-2</v>
          </cell>
          <cell r="AB190">
            <v>1.2140664595664687E-2</v>
          </cell>
          <cell r="AC190">
            <v>0.17751665705619502</v>
          </cell>
          <cell r="AD190">
            <v>6.5448605742348719E-3</v>
          </cell>
          <cell r="AE190">
            <v>0.15494677949061561</v>
          </cell>
          <cell r="AF190">
            <v>1.7795063063933237E-2</v>
          </cell>
        </row>
        <row r="191">
          <cell r="W191">
            <v>43679</v>
          </cell>
          <cell r="X191">
            <v>0.3551023818459586</v>
          </cell>
          <cell r="Y191">
            <v>0</v>
          </cell>
          <cell r="Z191">
            <v>2.0674606153255608E-2</v>
          </cell>
          <cell r="AA191">
            <v>5.7233959646665923E-2</v>
          </cell>
          <cell r="AB191">
            <v>1.1878283593674887E-2</v>
          </cell>
          <cell r="AC191">
            <v>0.17767240095361864</v>
          </cell>
          <cell r="AD191">
            <v>6.2541037211078726E-3</v>
          </cell>
          <cell r="AE191">
            <v>0.15571072980435735</v>
          </cell>
          <cell r="AF191">
            <v>1.7580734342779479E-2</v>
          </cell>
        </row>
        <row r="192">
          <cell r="W192">
            <v>43678</v>
          </cell>
          <cell r="X192">
            <v>0.35343877917700722</v>
          </cell>
          <cell r="Y192">
            <v>0</v>
          </cell>
          <cell r="Z192">
            <v>2.0199820319991461E-2</v>
          </cell>
          <cell r="AA192">
            <v>5.7884944957724858E-2</v>
          </cell>
          <cell r="AB192">
            <v>1.1523295292440196E-2</v>
          </cell>
          <cell r="AC192">
            <v>0.17802144363489961</v>
          </cell>
          <cell r="AD192">
            <v>5.6599384173954591E-3</v>
          </cell>
          <cell r="AE192">
            <v>0.15753391971757452</v>
          </cell>
          <cell r="AF192">
            <v>1.7847448041727866E-2</v>
          </cell>
        </row>
        <row r="193">
          <cell r="W193">
            <v>43677</v>
          </cell>
          <cell r="X193">
            <v>0.34965034162972153</v>
          </cell>
          <cell r="Y193">
            <v>0</v>
          </cell>
          <cell r="Z193">
            <v>2.0088486128957805E-2</v>
          </cell>
          <cell r="AA193">
            <v>6.029074490576216E-2</v>
          </cell>
          <cell r="AB193">
            <v>1.1504880607565264E-2</v>
          </cell>
          <cell r="AC193">
            <v>0.1780582748457544</v>
          </cell>
          <cell r="AD193">
            <v>4.8604133011064836E-3</v>
          </cell>
          <cell r="AE193">
            <v>0.1603905759560641</v>
          </cell>
          <cell r="AF193">
            <v>1.7137683118376285E-2</v>
          </cell>
        </row>
        <row r="194">
          <cell r="W194">
            <v>43676</v>
          </cell>
          <cell r="X194">
            <v>0.34829972508127482</v>
          </cell>
          <cell r="Y194">
            <v>0</v>
          </cell>
          <cell r="Z194">
            <v>1.9806157192725861E-2</v>
          </cell>
          <cell r="AA194">
            <v>6.005128396506558E-2</v>
          </cell>
          <cell r="AB194">
            <v>1.153267464917194E-2</v>
          </cell>
          <cell r="AC194">
            <v>0.17865560576033424</v>
          </cell>
          <cell r="AD194">
            <v>4.5768114290633804E-3</v>
          </cell>
          <cell r="AE194">
            <v>0.16120222319320215</v>
          </cell>
          <cell r="AF194">
            <v>1.7842805276963764E-2</v>
          </cell>
        </row>
        <row r="195">
          <cell r="W195">
            <v>43675</v>
          </cell>
          <cell r="X195">
            <v>0.34483006900663299</v>
          </cell>
          <cell r="Y195">
            <v>0</v>
          </cell>
          <cell r="Z195">
            <v>1.873145392591042E-2</v>
          </cell>
          <cell r="AA195">
            <v>5.9223027358323084E-2</v>
          </cell>
          <cell r="AB195">
            <v>1.1909834951886538E-2</v>
          </cell>
          <cell r="AC195">
            <v>0.18873229064925087</v>
          </cell>
          <cell r="AD195">
            <v>4.2222522025071613E-3</v>
          </cell>
          <cell r="AE195">
            <v>0.15552540309334442</v>
          </cell>
          <cell r="AF195">
            <v>1.8751718741778268E-2</v>
          </cell>
        </row>
        <row r="196">
          <cell r="W196">
            <v>43674</v>
          </cell>
          <cell r="X196">
            <v>0.34482600457916673</v>
          </cell>
          <cell r="Y196">
            <v>0</v>
          </cell>
          <cell r="Z196">
            <v>1.7553717055084538E-2</v>
          </cell>
          <cell r="AA196">
            <v>5.7706481787001496E-2</v>
          </cell>
          <cell r="AB196">
            <v>1.2903991531176003E-2</v>
          </cell>
          <cell r="AC196">
            <v>0.19447421866982106</v>
          </cell>
          <cell r="AD196">
            <v>3.0621652738258695E-3</v>
          </cell>
          <cell r="AE196">
            <v>0.15381218961438745</v>
          </cell>
          <cell r="AF196">
            <v>1.7428144946251157E-2</v>
          </cell>
        </row>
        <row r="197">
          <cell r="W197">
            <v>43673</v>
          </cell>
          <cell r="X197">
            <v>0.34231804466126536</v>
          </cell>
          <cell r="Y197">
            <v>0</v>
          </cell>
          <cell r="Z197">
            <v>1.7494099829651642E-2</v>
          </cell>
          <cell r="AA197">
            <v>5.6809003051564638E-2</v>
          </cell>
          <cell r="AB197">
            <v>1.307807336158247E-2</v>
          </cell>
          <cell r="AC197">
            <v>0.19695384270726443</v>
          </cell>
          <cell r="AD197">
            <v>2.6837319827302895E-3</v>
          </cell>
          <cell r="AE197">
            <v>0.15533418485559794</v>
          </cell>
          <cell r="AF197">
            <v>1.701590209014579E-2</v>
          </cell>
        </row>
        <row r="198">
          <cell r="W198">
            <v>43672</v>
          </cell>
          <cell r="X198">
            <v>0.32700629903218059</v>
          </cell>
          <cell r="Y198">
            <v>0</v>
          </cell>
          <cell r="Z198">
            <v>1.7178956371752159E-2</v>
          </cell>
          <cell r="AA198">
            <v>5.6234781401888347E-2</v>
          </cell>
          <cell r="AB198">
            <v>1.355411466025026E-2</v>
          </cell>
          <cell r="AC198">
            <v>0.20395917348393439</v>
          </cell>
          <cell r="AD198">
            <v>1.9679628349226048E-3</v>
          </cell>
          <cell r="AE198">
            <v>0.1641014903464223</v>
          </cell>
          <cell r="AF198">
            <v>1.6310845209255766E-2</v>
          </cell>
        </row>
        <row r="199">
          <cell r="W199">
            <v>43671</v>
          </cell>
          <cell r="X199">
            <v>0.32666371622941093</v>
          </cell>
          <cell r="Y199">
            <v>0</v>
          </cell>
          <cell r="Z199">
            <v>1.6390544860458822E-2</v>
          </cell>
          <cell r="AA199">
            <v>5.230279605992845E-2</v>
          </cell>
          <cell r="AB199">
            <v>1.1703619275829344E-2</v>
          </cell>
          <cell r="AC199">
            <v>0.20961252655333099</v>
          </cell>
          <cell r="AD199">
            <v>1.2810180876260582E-3</v>
          </cell>
          <cell r="AE199">
            <v>0.16792482095488045</v>
          </cell>
          <cell r="AF199">
            <v>1.4445452223566484E-2</v>
          </cell>
        </row>
        <row r="200">
          <cell r="W200">
            <v>43670</v>
          </cell>
          <cell r="X200">
            <v>0.31892309838919919</v>
          </cell>
          <cell r="Y200">
            <v>0</v>
          </cell>
          <cell r="Z200">
            <v>1.6856322841139238E-2</v>
          </cell>
          <cell r="AA200">
            <v>5.3551959898388707E-2</v>
          </cell>
          <cell r="AB200">
            <v>1.2763166973332836E-2</v>
          </cell>
          <cell r="AC200">
            <v>0.20984506425622731</v>
          </cell>
          <cell r="AD200">
            <v>1.9665314219517401E-3</v>
          </cell>
          <cell r="AE200">
            <v>0.17074003319588596</v>
          </cell>
          <cell r="AF200">
            <v>1.5667218248121801E-2</v>
          </cell>
        </row>
        <row r="201">
          <cell r="W201">
            <v>43669</v>
          </cell>
          <cell r="X201">
            <v>0.31892309838919919</v>
          </cell>
          <cell r="Y201">
            <v>0</v>
          </cell>
          <cell r="Z201">
            <v>1.6856322841139238E-2</v>
          </cell>
          <cell r="AA201">
            <v>5.3551959898388707E-2</v>
          </cell>
          <cell r="AB201">
            <v>1.2763166973332836E-2</v>
          </cell>
          <cell r="AC201">
            <v>0.20984506425622731</v>
          </cell>
          <cell r="AD201">
            <v>1.9665314219517401E-3</v>
          </cell>
          <cell r="AE201">
            <v>0.17074003319588596</v>
          </cell>
          <cell r="AF201">
            <v>1.5667218248121801E-2</v>
          </cell>
        </row>
        <row r="202">
          <cell r="W202">
            <v>43668</v>
          </cell>
          <cell r="X202">
            <v>0.32523155620947414</v>
          </cell>
          <cell r="Y202">
            <v>0</v>
          </cell>
          <cell r="Z202">
            <v>1.6814479153479178E-2</v>
          </cell>
          <cell r="AA202">
            <v>5.2179465617542359E-2</v>
          </cell>
          <cell r="AB202">
            <v>1.1477518427296024E-2</v>
          </cell>
          <cell r="AC202">
            <v>0.21055250957083058</v>
          </cell>
          <cell r="AD202">
            <v>1.2795793624405566E-3</v>
          </cell>
          <cell r="AE202">
            <v>0.16850377061769711</v>
          </cell>
          <cell r="AF202">
            <v>1.4285250843296593E-2</v>
          </cell>
        </row>
        <row r="203">
          <cell r="W203">
            <v>43667</v>
          </cell>
          <cell r="X203">
            <v>0.32523155620947414</v>
          </cell>
          <cell r="Y203">
            <v>0</v>
          </cell>
          <cell r="Z203">
            <v>1.6814479153479178E-2</v>
          </cell>
          <cell r="AA203">
            <v>5.2179465617542359E-2</v>
          </cell>
          <cell r="AB203">
            <v>1.1477518427296024E-2</v>
          </cell>
          <cell r="AC203">
            <v>0.21055250957083058</v>
          </cell>
          <cell r="AD203">
            <v>1.2795793624405566E-3</v>
          </cell>
          <cell r="AE203">
            <v>0.16850377061769711</v>
          </cell>
          <cell r="AF203">
            <v>1.4285250843296593E-2</v>
          </cell>
        </row>
        <row r="204">
          <cell r="W204">
            <v>43666</v>
          </cell>
          <cell r="X204">
            <v>0.32400267421835555</v>
          </cell>
          <cell r="Y204">
            <v>0</v>
          </cell>
          <cell r="Z204">
            <v>1.6869576042181648E-2</v>
          </cell>
          <cell r="AA204">
            <v>5.192510802967721E-2</v>
          </cell>
          <cell r="AB204">
            <v>1.1579464562498603E-2</v>
          </cell>
          <cell r="AC204">
            <v>0.21262775926502783</v>
          </cell>
          <cell r="AD204">
            <v>5.3849748117004703E-4</v>
          </cell>
          <cell r="AE204">
            <v>0.169061845246434</v>
          </cell>
          <cell r="AF204">
            <v>1.373888115620121E-2</v>
          </cell>
        </row>
        <row r="205">
          <cell r="W205">
            <v>43665</v>
          </cell>
          <cell r="X205">
            <v>0.32400267421835555</v>
          </cell>
          <cell r="Y205">
            <v>0</v>
          </cell>
          <cell r="Z205">
            <v>1.6869576042181648E-2</v>
          </cell>
          <cell r="AA205">
            <v>5.192510802967721E-2</v>
          </cell>
          <cell r="AB205">
            <v>1.1579464562498603E-2</v>
          </cell>
          <cell r="AC205">
            <v>0.21262775926502783</v>
          </cell>
          <cell r="AD205">
            <v>5.3849748117004703E-4</v>
          </cell>
          <cell r="AE205">
            <v>0.169061845246434</v>
          </cell>
          <cell r="AF205">
            <v>1.373888115620121E-2</v>
          </cell>
        </row>
        <row r="206">
          <cell r="W206">
            <v>43664</v>
          </cell>
          <cell r="X206">
            <v>0.32400267421835555</v>
          </cell>
          <cell r="Y206">
            <v>0</v>
          </cell>
          <cell r="Z206">
            <v>1.6869576042181648E-2</v>
          </cell>
          <cell r="AA206">
            <v>5.192510802967721E-2</v>
          </cell>
          <cell r="AB206">
            <v>1.1579464562498603E-2</v>
          </cell>
          <cell r="AC206">
            <v>0.21262775926502783</v>
          </cell>
          <cell r="AD206">
            <v>5.3849748117004703E-4</v>
          </cell>
          <cell r="AE206">
            <v>0.169061845246434</v>
          </cell>
          <cell r="AF206">
            <v>1.373888115620121E-2</v>
          </cell>
        </row>
        <row r="207">
          <cell r="W207">
            <v>43663</v>
          </cell>
          <cell r="X207">
            <v>0.32400267421835555</v>
          </cell>
          <cell r="Y207">
            <v>0</v>
          </cell>
          <cell r="Z207">
            <v>1.6869576042181648E-2</v>
          </cell>
          <cell r="AA207">
            <v>5.192510802967721E-2</v>
          </cell>
          <cell r="AB207">
            <v>1.1579464562498603E-2</v>
          </cell>
          <cell r="AC207">
            <v>0.21262775926502783</v>
          </cell>
          <cell r="AD207">
            <v>5.3849748117004703E-4</v>
          </cell>
          <cell r="AE207">
            <v>0.169061845246434</v>
          </cell>
          <cell r="AF207">
            <v>1.373888115620121E-2</v>
          </cell>
        </row>
        <row r="208">
          <cell r="W208">
            <v>43662</v>
          </cell>
          <cell r="X208">
            <v>0.32453021220482048</v>
          </cell>
          <cell r="Y208">
            <v>1.9307788966962142E-4</v>
          </cell>
          <cell r="Z208">
            <v>1.696929204017901E-2</v>
          </cell>
          <cell r="AA208">
            <v>5.1579458933711825E-2</v>
          </cell>
          <cell r="AB208">
            <v>1.1538689207119025E-2</v>
          </cell>
          <cell r="AC208">
            <v>0.21234484802845038</v>
          </cell>
          <cell r="AD208">
            <v>2.8390969348410808E-4</v>
          </cell>
          <cell r="AE208">
            <v>0.16920280255131312</v>
          </cell>
          <cell r="AF208">
            <v>1.3702161108214792E-2</v>
          </cell>
        </row>
        <row r="209">
          <cell r="W209">
            <v>43661</v>
          </cell>
          <cell r="X209">
            <v>0.32534608116442687</v>
          </cell>
          <cell r="Y209">
            <v>1.9065397952444302E-4</v>
          </cell>
          <cell r="Z209">
            <v>1.7315001529068074E-2</v>
          </cell>
          <cell r="AA209">
            <v>5.1574589340433151E-2</v>
          </cell>
          <cell r="AB209">
            <v>1.1451263446197771E-2</v>
          </cell>
          <cell r="AC209">
            <v>0.21322585562355167</v>
          </cell>
          <cell r="AD209">
            <v>0</v>
          </cell>
          <cell r="AE209">
            <v>0.16711873341651071</v>
          </cell>
          <cell r="AF209">
            <v>1.4117948892740527E-2</v>
          </cell>
        </row>
        <row r="210">
          <cell r="W210">
            <v>43660</v>
          </cell>
          <cell r="X210">
            <v>0.32534608116442687</v>
          </cell>
          <cell r="Y210">
            <v>1.9065397952444302E-4</v>
          </cell>
          <cell r="Z210">
            <v>1.7315001529068074E-2</v>
          </cell>
          <cell r="AA210">
            <v>5.1574589340433151E-2</v>
          </cell>
          <cell r="AB210">
            <v>1.1451263446197771E-2</v>
          </cell>
          <cell r="AC210">
            <v>0.21322585562355167</v>
          </cell>
          <cell r="AD210">
            <v>0</v>
          </cell>
          <cell r="AE210">
            <v>0.16711873341651071</v>
          </cell>
          <cell r="AF210">
            <v>1.4117948892740527E-2</v>
          </cell>
        </row>
        <row r="211">
          <cell r="W211">
            <v>43659</v>
          </cell>
          <cell r="X211">
            <v>0.32609682800668577</v>
          </cell>
          <cell r="Y211">
            <v>1.912185450325006E-4</v>
          </cell>
          <cell r="Z211">
            <v>1.6976794906639985E-2</v>
          </cell>
          <cell r="AA211">
            <v>5.1143406988769291E-2</v>
          </cell>
          <cell r="AB211">
            <v>1.1484543874078828E-2</v>
          </cell>
          <cell r="AC211">
            <v>0.21306949375970219</v>
          </cell>
          <cell r="AD211">
            <v>0</v>
          </cell>
          <cell r="AE211">
            <v>0.16741351885584133</v>
          </cell>
          <cell r="AF211">
            <v>1.3965329642621687E-2</v>
          </cell>
        </row>
        <row r="212">
          <cell r="W212">
            <v>43658</v>
          </cell>
          <cell r="X212">
            <v>0.32667993158918018</v>
          </cell>
          <cell r="Y212">
            <v>1.9960814952864082E-4</v>
          </cell>
          <cell r="Z212">
            <v>1.8055085426063804E-2</v>
          </cell>
          <cell r="AA212">
            <v>5.0893673979589465E-2</v>
          </cell>
          <cell r="AB212">
            <v>1.1841397406682594E-2</v>
          </cell>
          <cell r="AC212">
            <v>0.21320165461531818</v>
          </cell>
          <cell r="AD212">
            <v>0</v>
          </cell>
          <cell r="AE212">
            <v>0.16652283430716142</v>
          </cell>
          <cell r="AF212">
            <v>1.3292545827552215E-2</v>
          </cell>
        </row>
        <row r="213">
          <cell r="W213">
            <v>43657</v>
          </cell>
          <cell r="X213">
            <v>0.32667993158918018</v>
          </cell>
          <cell r="Y213">
            <v>1.9960814952864082E-4</v>
          </cell>
          <cell r="Z213">
            <v>1.8055085426063804E-2</v>
          </cell>
          <cell r="AA213">
            <v>5.0893673979589465E-2</v>
          </cell>
          <cell r="AB213">
            <v>1.1841397406682594E-2</v>
          </cell>
          <cell r="AC213">
            <v>0.21320165461531818</v>
          </cell>
          <cell r="AD213">
            <v>0</v>
          </cell>
          <cell r="AE213">
            <v>0.16652283430716142</v>
          </cell>
          <cell r="AF213">
            <v>1.3292545827552215E-2</v>
          </cell>
        </row>
        <row r="214">
          <cell r="W214">
            <v>43656</v>
          </cell>
          <cell r="X214">
            <v>0.32667993158918018</v>
          </cell>
          <cell r="Y214">
            <v>1.9960814952864082E-4</v>
          </cell>
          <cell r="Z214">
            <v>1.8055085426063804E-2</v>
          </cell>
          <cell r="AA214">
            <v>5.0893673979589465E-2</v>
          </cell>
          <cell r="AB214">
            <v>1.1841397406682594E-2</v>
          </cell>
          <cell r="AC214">
            <v>0.21320165461531818</v>
          </cell>
          <cell r="AD214">
            <v>0</v>
          </cell>
          <cell r="AE214">
            <v>0.16652283430716142</v>
          </cell>
          <cell r="AF214">
            <v>1.3292545827552215E-2</v>
          </cell>
        </row>
        <row r="215">
          <cell r="W215">
            <v>43655</v>
          </cell>
          <cell r="X215">
            <v>0.32667993158918018</v>
          </cell>
          <cell r="Y215">
            <v>1.9960814952864082E-4</v>
          </cell>
          <cell r="Z215">
            <v>1.8055085426063804E-2</v>
          </cell>
          <cell r="AA215">
            <v>5.0893673979589465E-2</v>
          </cell>
          <cell r="AB215">
            <v>1.1841397406682594E-2</v>
          </cell>
          <cell r="AC215">
            <v>0.21320165461531818</v>
          </cell>
          <cell r="AD215">
            <v>0</v>
          </cell>
          <cell r="AE215">
            <v>0.16652283430716142</v>
          </cell>
          <cell r="AF215">
            <v>1.3292545827552215E-2</v>
          </cell>
        </row>
        <row r="216">
          <cell r="W216">
            <v>43654</v>
          </cell>
          <cell r="X216">
            <v>0.33543642569342058</v>
          </cell>
          <cell r="Y216">
            <v>2.1101494328828094E-4</v>
          </cell>
          <cell r="Z216">
            <v>1.7133456940209957E-2</v>
          </cell>
          <cell r="AA216">
            <v>4.795903009152979E-2</v>
          </cell>
          <cell r="AB216">
            <v>1.2080976175545459E-2</v>
          </cell>
          <cell r="AC216">
            <v>0.21427120455189125</v>
          </cell>
          <cell r="AD216">
            <v>0</v>
          </cell>
          <cell r="AE216">
            <v>0.16209139426311978</v>
          </cell>
          <cell r="AF216">
            <v>1.2205706283410578E-2</v>
          </cell>
        </row>
        <row r="217">
          <cell r="W217">
            <v>43653</v>
          </cell>
          <cell r="X217">
            <v>0.33171587524041807</v>
          </cell>
          <cell r="Y217">
            <v>2.0647678896750556E-4</v>
          </cell>
          <cell r="Z217">
            <v>1.8126791482399988E-2</v>
          </cell>
          <cell r="AA217">
            <v>4.8513639590888474E-2</v>
          </cell>
          <cell r="AB217">
            <v>1.1699286628929046E-2</v>
          </cell>
          <cell r="AC217">
            <v>0.21499669563583951</v>
          </cell>
          <cell r="AD217">
            <v>0</v>
          </cell>
          <cell r="AE217">
            <v>0.16292332721560604</v>
          </cell>
          <cell r="AF217">
            <v>1.2744592965238638E-2</v>
          </cell>
        </row>
        <row r="218">
          <cell r="W218">
            <v>43652</v>
          </cell>
          <cell r="X218">
            <v>0.33583022829816189</v>
          </cell>
          <cell r="Y218">
            <v>2.1656630167492751E-4</v>
          </cell>
          <cell r="Z218">
            <v>1.751770361222588E-2</v>
          </cell>
          <cell r="AA218">
            <v>4.7333722430868225E-2</v>
          </cell>
          <cell r="AB218">
            <v>1.2067636120331524E-2</v>
          </cell>
          <cell r="AC218">
            <v>0.21360516696139148</v>
          </cell>
          <cell r="AD218">
            <v>0</v>
          </cell>
          <cell r="AE218">
            <v>0.16308326543185392</v>
          </cell>
          <cell r="AF218">
            <v>1.177146694504767E-2</v>
          </cell>
        </row>
        <row r="219">
          <cell r="W219">
            <v>43651</v>
          </cell>
          <cell r="X219">
            <v>0.33583022829816189</v>
          </cell>
          <cell r="Y219">
            <v>2.1656630167492751E-4</v>
          </cell>
          <cell r="Z219">
            <v>1.751770361222588E-2</v>
          </cell>
          <cell r="AA219">
            <v>4.7333722430868225E-2</v>
          </cell>
          <cell r="AB219">
            <v>1.2067636120331524E-2</v>
          </cell>
          <cell r="AC219">
            <v>0.21360516696139148</v>
          </cell>
          <cell r="AD219">
            <v>0</v>
          </cell>
          <cell r="AE219">
            <v>0.16308326543185392</v>
          </cell>
          <cell r="AF219">
            <v>1.177146694504767E-2</v>
          </cell>
        </row>
        <row r="220">
          <cell r="W220">
            <v>43650</v>
          </cell>
          <cell r="X220">
            <v>0.33583022829816189</v>
          </cell>
          <cell r="Y220">
            <v>2.1656630167492751E-4</v>
          </cell>
          <cell r="Z220">
            <v>1.751770361222588E-2</v>
          </cell>
          <cell r="AA220">
            <v>4.7333722430868225E-2</v>
          </cell>
          <cell r="AB220">
            <v>1.2067636120331524E-2</v>
          </cell>
          <cell r="AC220">
            <v>0.21360516696139148</v>
          </cell>
          <cell r="AD220">
            <v>0</v>
          </cell>
          <cell r="AE220">
            <v>0.16308326543185392</v>
          </cell>
          <cell r="AF220">
            <v>1.177146694504767E-2</v>
          </cell>
        </row>
        <row r="221">
          <cell r="W221">
            <v>43649</v>
          </cell>
          <cell r="X221">
            <v>0.33583022829816189</v>
          </cell>
          <cell r="Y221">
            <v>2.1656630167492751E-4</v>
          </cell>
          <cell r="Z221">
            <v>1.751770361222588E-2</v>
          </cell>
          <cell r="AA221">
            <v>4.7333722430868225E-2</v>
          </cell>
          <cell r="AB221">
            <v>1.2067636120331524E-2</v>
          </cell>
          <cell r="AC221">
            <v>0.21360516696139148</v>
          </cell>
          <cell r="AD221">
            <v>0</v>
          </cell>
          <cell r="AE221">
            <v>0.16308326543185392</v>
          </cell>
          <cell r="AF221">
            <v>1.177146694504767E-2</v>
          </cell>
        </row>
        <row r="222">
          <cell r="W222">
            <v>43648</v>
          </cell>
          <cell r="X222">
            <v>0.33583022829816189</v>
          </cell>
          <cell r="Y222">
            <v>2.1656630167492751E-4</v>
          </cell>
          <cell r="Z222">
            <v>1.751770361222588E-2</v>
          </cell>
          <cell r="AA222">
            <v>4.7333722430868225E-2</v>
          </cell>
          <cell r="AB222">
            <v>1.2067636120331524E-2</v>
          </cell>
          <cell r="AC222">
            <v>0.21360516696139148</v>
          </cell>
          <cell r="AD222">
            <v>0</v>
          </cell>
          <cell r="AE222">
            <v>0.16308326543185392</v>
          </cell>
          <cell r="AF222">
            <v>1.177146694504767E-2</v>
          </cell>
        </row>
        <row r="223">
          <cell r="W223">
            <v>43647</v>
          </cell>
          <cell r="X223">
            <v>0.33699477591376881</v>
          </cell>
          <cell r="Y223">
            <v>2.2574196398061132E-4</v>
          </cell>
          <cell r="Z223">
            <v>1.7794282360004514E-2</v>
          </cell>
          <cell r="AA223">
            <v>4.7289373143483096E-2</v>
          </cell>
          <cell r="AB223">
            <v>1.2249162420271067E-2</v>
          </cell>
          <cell r="AC223">
            <v>0.2157147132564888</v>
          </cell>
          <cell r="AD223">
            <v>0</v>
          </cell>
          <cell r="AE223">
            <v>0.16279405946669628</v>
          </cell>
          <cell r="AF223">
            <v>1.0490008896399087E-2</v>
          </cell>
        </row>
        <row r="224">
          <cell r="W224">
            <v>43646</v>
          </cell>
          <cell r="X224">
            <v>0.35025295083139207</v>
          </cell>
          <cell r="Y224">
            <v>2.3347729856874229E-4</v>
          </cell>
          <cell r="Z224">
            <v>2.4971924317152904E-2</v>
          </cell>
          <cell r="AA224">
            <v>5.8066487923623469E-2</v>
          </cell>
          <cell r="AB224">
            <v>9.9185531455459452E-3</v>
          </cell>
          <cell r="AC224">
            <v>0.1957091836299801</v>
          </cell>
          <cell r="AD224">
            <v>0</v>
          </cell>
          <cell r="AE224">
            <v>0.1551578648173759</v>
          </cell>
          <cell r="AF224">
            <v>1.1810010128772129E-2</v>
          </cell>
        </row>
        <row r="225">
          <cell r="W225">
            <v>43645</v>
          </cell>
          <cell r="X225">
            <v>0.3626567881461436</v>
          </cell>
          <cell r="Y225">
            <v>2.217696286952115E-4</v>
          </cell>
          <cell r="Z225">
            <v>2.6534192456416857E-2</v>
          </cell>
          <cell r="AA225">
            <v>7.1676276568144265E-2</v>
          </cell>
          <cell r="AB225">
            <v>1.203568274592925E-2</v>
          </cell>
          <cell r="AC225">
            <v>0.18659133577149387</v>
          </cell>
          <cell r="AD225">
            <v>0</v>
          </cell>
          <cell r="AE225">
            <v>0.13347573450611525</v>
          </cell>
          <cell r="AF225">
            <v>1.2764887498125807E-2</v>
          </cell>
        </row>
        <row r="226">
          <cell r="W226">
            <v>43644</v>
          </cell>
          <cell r="X226">
            <v>0.36285545895229177</v>
          </cell>
          <cell r="Y226">
            <v>0</v>
          </cell>
          <cell r="Z226">
            <v>2.6044270259224282E-2</v>
          </cell>
          <cell r="AA226">
            <v>7.3430631348464823E-2</v>
          </cell>
          <cell r="AB226">
            <v>1.2152434971663585E-2</v>
          </cell>
          <cell r="AC226">
            <v>0.1856511272215301</v>
          </cell>
          <cell r="AD226">
            <v>0</v>
          </cell>
          <cell r="AE226">
            <v>0.13331185522881281</v>
          </cell>
          <cell r="AF226">
            <v>1.2588436389854886E-2</v>
          </cell>
        </row>
        <row r="227">
          <cell r="W227">
            <v>43643</v>
          </cell>
          <cell r="X227">
            <v>0.36566090486492109</v>
          </cell>
          <cell r="Y227">
            <v>0</v>
          </cell>
          <cell r="Z227">
            <v>2.6280404569448045E-2</v>
          </cell>
          <cell r="AA227">
            <v>7.3661201518375727E-2</v>
          </cell>
          <cell r="AB227">
            <v>1.2446189384182195E-2</v>
          </cell>
          <cell r="AC227">
            <v>0.18557690763424786</v>
          </cell>
          <cell r="AD227">
            <v>0</v>
          </cell>
          <cell r="AE227">
            <v>0.13002000592970112</v>
          </cell>
          <cell r="AF227">
            <v>1.2104796834560637E-2</v>
          </cell>
        </row>
        <row r="228">
          <cell r="W228">
            <v>43642</v>
          </cell>
          <cell r="X228">
            <v>0.36103423709528165</v>
          </cell>
          <cell r="Y228">
            <v>1.5908327026469649E-4</v>
          </cell>
          <cell r="Z228">
            <v>2.5441827171290482E-2</v>
          </cell>
          <cell r="AA228">
            <v>7.3616236687088846E-2</v>
          </cell>
          <cell r="AB228">
            <v>1.2108771544990007E-2</v>
          </cell>
          <cell r="AC228">
            <v>0.19619430547193348</v>
          </cell>
          <cell r="AD228">
            <v>0</v>
          </cell>
          <cell r="AE228">
            <v>0.12544386247147185</v>
          </cell>
          <cell r="AF228">
            <v>1.1883271103269396E-2</v>
          </cell>
        </row>
        <row r="229">
          <cell r="W229">
            <v>43641</v>
          </cell>
          <cell r="X229">
            <v>0.37048466570723482</v>
          </cell>
          <cell r="Y229">
            <v>1.5956581097062873E-4</v>
          </cell>
          <cell r="Z229">
            <v>2.4904220722424538E-2</v>
          </cell>
          <cell r="AA229">
            <v>7.1813295321448589E-2</v>
          </cell>
          <cell r="AB229">
            <v>1.171262666851782E-2</v>
          </cell>
          <cell r="AC229">
            <v>0.19664264822358127</v>
          </cell>
          <cell r="AD229">
            <v>0</v>
          </cell>
          <cell r="AE229">
            <v>0.11919993825895576</v>
          </cell>
          <cell r="AF229">
            <v>1.1304538046900358E-2</v>
          </cell>
        </row>
        <row r="230">
          <cell r="W230">
            <v>43640</v>
          </cell>
          <cell r="X230">
            <v>0.36658052595021229</v>
          </cell>
          <cell r="Y230">
            <v>1.568768729261203E-4</v>
          </cell>
          <cell r="Z230">
            <v>2.4819416065001394E-2</v>
          </cell>
          <cell r="AA230">
            <v>7.0506637043673145E-2</v>
          </cell>
          <cell r="AB230">
            <v>1.1494221112110585E-2</v>
          </cell>
          <cell r="AC230">
            <v>0.19719074139726625</v>
          </cell>
          <cell r="AD230">
            <v>0</v>
          </cell>
          <cell r="AE230">
            <v>0.1242525388505073</v>
          </cell>
          <cell r="AF230">
            <v>1.0920849761885659E-2</v>
          </cell>
        </row>
        <row r="231">
          <cell r="W231">
            <v>43639</v>
          </cell>
          <cell r="X231">
            <v>0.37857898277752117</v>
          </cell>
          <cell r="Y231">
            <v>1.5943020747648563E-4</v>
          </cell>
          <cell r="Z231">
            <v>2.4140145214690822E-2</v>
          </cell>
          <cell r="AA231">
            <v>6.932304827749261E-2</v>
          </cell>
          <cell r="AB231">
            <v>1.1278477741619254E-2</v>
          </cell>
          <cell r="AC231">
            <v>0.19195262722550127</v>
          </cell>
          <cell r="AD231">
            <v>0</v>
          </cell>
          <cell r="AE231">
            <v>0.11866808421267561</v>
          </cell>
          <cell r="AF231">
            <v>1.0695774175297639E-2</v>
          </cell>
        </row>
        <row r="232">
          <cell r="W232">
            <v>43638</v>
          </cell>
          <cell r="X232">
            <v>0.37407962700973174</v>
          </cell>
          <cell r="Y232">
            <v>1.5841348329756339E-4</v>
          </cell>
          <cell r="Z232">
            <v>2.4309180624966013E-2</v>
          </cell>
          <cell r="AA232">
            <v>7.0980347191479831E-2</v>
          </cell>
          <cell r="AB232">
            <v>1.1368043634629359E-2</v>
          </cell>
          <cell r="AC232">
            <v>0.19183833481726853</v>
          </cell>
          <cell r="AD232">
            <v>0</v>
          </cell>
          <cell r="AE232">
            <v>0.12146412089204216</v>
          </cell>
          <cell r="AF232">
            <v>1.0789056106907963E-2</v>
          </cell>
        </row>
        <row r="233">
          <cell r="W233">
            <v>43637</v>
          </cell>
          <cell r="X233">
            <v>0.37407962700973174</v>
          </cell>
          <cell r="Y233">
            <v>1.5841348329756339E-4</v>
          </cell>
          <cell r="Z233">
            <v>2.4309180624966013E-2</v>
          </cell>
          <cell r="AA233">
            <v>7.0980347191479831E-2</v>
          </cell>
          <cell r="AB233">
            <v>1.1368043634629359E-2</v>
          </cell>
          <cell r="AC233">
            <v>0.19183833481726853</v>
          </cell>
          <cell r="AD233">
            <v>0</v>
          </cell>
          <cell r="AE233">
            <v>0.12146412089204216</v>
          </cell>
          <cell r="AF233">
            <v>1.0789056106907963E-2</v>
          </cell>
        </row>
        <row r="234">
          <cell r="W234">
            <v>43636</v>
          </cell>
          <cell r="X234">
            <v>0.37911566927282314</v>
          </cell>
          <cell r="Y234">
            <v>1.7084620219332851E-4</v>
          </cell>
          <cell r="Z234">
            <v>2.3648764372851853E-2</v>
          </cell>
          <cell r="AA234">
            <v>6.9147803913324188E-2</v>
          </cell>
          <cell r="AB234">
            <v>1.1509013272914577E-2</v>
          </cell>
          <cell r="AC234">
            <v>0.19204509673181816</v>
          </cell>
          <cell r="AD234">
            <v>0</v>
          </cell>
          <cell r="AE234">
            <v>0.11709756257202315</v>
          </cell>
          <cell r="AF234">
            <v>9.9409582492911916E-3</v>
          </cell>
        </row>
        <row r="235">
          <cell r="W235">
            <v>43635</v>
          </cell>
          <cell r="X235">
            <v>0.37911566927282314</v>
          </cell>
          <cell r="Y235">
            <v>1.7084620219332851E-4</v>
          </cell>
          <cell r="Z235">
            <v>2.3648764372851853E-2</v>
          </cell>
          <cell r="AA235">
            <v>6.9147803913324188E-2</v>
          </cell>
          <cell r="AB235">
            <v>1.1509013272914577E-2</v>
          </cell>
          <cell r="AC235">
            <v>0.19204509673181816</v>
          </cell>
          <cell r="AD235">
            <v>0</v>
          </cell>
          <cell r="AE235">
            <v>0.11709756257202315</v>
          </cell>
          <cell r="AF235">
            <v>9.9409582492911916E-3</v>
          </cell>
        </row>
        <row r="236">
          <cell r="W236">
            <v>43634</v>
          </cell>
          <cell r="X236">
            <v>0.37911566927282314</v>
          </cell>
          <cell r="Y236">
            <v>1.7084620219332851E-4</v>
          </cell>
          <cell r="Z236">
            <v>2.3648764372851853E-2</v>
          </cell>
          <cell r="AA236">
            <v>6.9147803913324188E-2</v>
          </cell>
          <cell r="AB236">
            <v>1.1509013272914577E-2</v>
          </cell>
          <cell r="AC236">
            <v>0.19204509673181816</v>
          </cell>
          <cell r="AD236">
            <v>0</v>
          </cell>
          <cell r="AE236">
            <v>0.11709756257202315</v>
          </cell>
          <cell r="AF236">
            <v>9.9409582492911916E-3</v>
          </cell>
        </row>
        <row r="237">
          <cell r="W237">
            <v>43633</v>
          </cell>
          <cell r="X237">
            <v>0.37952421009116344</v>
          </cell>
          <cell r="Y237">
            <v>1.7217287617697966E-4</v>
          </cell>
          <cell r="Z237">
            <v>2.3571551435975467E-2</v>
          </cell>
          <cell r="AA237">
            <v>6.851091983445759E-2</v>
          </cell>
          <cell r="AB237">
            <v>1.1467957866616269E-2</v>
          </cell>
          <cell r="AC237">
            <v>0.19338106292483617</v>
          </cell>
          <cell r="AD237">
            <v>0</v>
          </cell>
          <cell r="AE237">
            <v>0.11635202651100382</v>
          </cell>
          <cell r="AF237">
            <v>1.0058862010134799E-2</v>
          </cell>
        </row>
        <row r="238">
          <cell r="W238">
            <v>43632</v>
          </cell>
          <cell r="X238">
            <v>0.38114475557264238</v>
          </cell>
          <cell r="Y238">
            <v>1.7538761224663199E-4</v>
          </cell>
          <cell r="Z238">
            <v>2.2765109252192346E-2</v>
          </cell>
          <cell r="AA238">
            <v>6.7217896359096987E-2</v>
          </cell>
          <cell r="AB238">
            <v>1.3560575673938141E-2</v>
          </cell>
          <cell r="AC238">
            <v>0.19440766661407327</v>
          </cell>
          <cell r="AD238">
            <v>0</v>
          </cell>
          <cell r="AE238">
            <v>0.1140605587636233</v>
          </cell>
          <cell r="AF238">
            <v>9.7635521564208606E-3</v>
          </cell>
        </row>
        <row r="239">
          <cell r="W239">
            <v>43631</v>
          </cell>
          <cell r="X239">
            <v>0.38086092938315036</v>
          </cell>
          <cell r="Y239">
            <v>1.7264799673486733E-4</v>
          </cell>
          <cell r="Z239">
            <v>2.293697037787364E-2</v>
          </cell>
          <cell r="AA239">
            <v>6.9315149102255696E-2</v>
          </cell>
          <cell r="AB239">
            <v>1.2838532973936277E-2</v>
          </cell>
          <cell r="AC239">
            <v>0.19442128880618414</v>
          </cell>
          <cell r="AD239">
            <v>0</v>
          </cell>
          <cell r="AE239">
            <v>0.11311463860653005</v>
          </cell>
          <cell r="AF239">
            <v>9.3869919394943876E-3</v>
          </cell>
        </row>
        <row r="240">
          <cell r="W240">
            <v>43630</v>
          </cell>
          <cell r="X240">
            <v>0.38260599019366076</v>
          </cell>
          <cell r="Y240">
            <v>1.7764391494800718E-4</v>
          </cell>
          <cell r="Z240">
            <v>2.272766972615084E-2</v>
          </cell>
          <cell r="AA240">
            <v>6.657012149295212E-2</v>
          </cell>
          <cell r="AB240">
            <v>1.3624926254467221E-2</v>
          </cell>
          <cell r="AC240">
            <v>0.19481672420997423</v>
          </cell>
          <cell r="AD240">
            <v>0</v>
          </cell>
          <cell r="AE240">
            <v>0.1128331935000817</v>
          </cell>
          <cell r="AF240">
            <v>9.779055305195683E-3</v>
          </cell>
        </row>
        <row r="241">
          <cell r="W241">
            <v>43629</v>
          </cell>
          <cell r="X241">
            <v>0.38260599019366076</v>
          </cell>
          <cell r="Y241">
            <v>1.7764391494800718E-4</v>
          </cell>
          <cell r="Z241">
            <v>2.272766972615084E-2</v>
          </cell>
          <cell r="AA241">
            <v>6.657012149295212E-2</v>
          </cell>
          <cell r="AB241">
            <v>1.3624926254467221E-2</v>
          </cell>
          <cell r="AC241">
            <v>0.19481672420997423</v>
          </cell>
          <cell r="AD241">
            <v>0</v>
          </cell>
          <cell r="AE241">
            <v>0.1128331935000817</v>
          </cell>
          <cell r="AF241">
            <v>9.779055305195683E-3</v>
          </cell>
        </row>
        <row r="242">
          <cell r="W242">
            <v>43628</v>
          </cell>
          <cell r="X242">
            <v>0.38248274712382035</v>
          </cell>
          <cell r="Y242">
            <v>1.7420768881666601E-4</v>
          </cell>
          <cell r="Z242">
            <v>2.2911837912749825E-2</v>
          </cell>
          <cell r="AA242">
            <v>6.593881678619469E-2</v>
          </cell>
          <cell r="AB242">
            <v>1.4072844855241526E-2</v>
          </cell>
          <cell r="AC242">
            <v>0.19546998533396867</v>
          </cell>
          <cell r="AD242">
            <v>0</v>
          </cell>
          <cell r="AE242">
            <v>0.11222640912625155</v>
          </cell>
          <cell r="AF242">
            <v>9.7978281297683815E-3</v>
          </cell>
        </row>
        <row r="243">
          <cell r="W243">
            <v>43627</v>
          </cell>
          <cell r="X243">
            <v>0.38401919627104492</v>
          </cell>
          <cell r="Y243">
            <v>1.7867023314298389E-4</v>
          </cell>
          <cell r="Z243">
            <v>2.2389314423466384E-2</v>
          </cell>
          <cell r="AA243">
            <v>6.4222831709185593E-2</v>
          </cell>
          <cell r="AB243">
            <v>1.3582065840964988E-2</v>
          </cell>
          <cell r="AC243">
            <v>0.19745596941415705</v>
          </cell>
          <cell r="AD243">
            <v>0</v>
          </cell>
          <cell r="AE243">
            <v>0.11210785139744868</v>
          </cell>
          <cell r="AF243">
            <v>9.1975393012995975E-3</v>
          </cell>
        </row>
        <row r="244">
          <cell r="W244">
            <v>43626</v>
          </cell>
          <cell r="X244">
            <v>0.38648571827833639</v>
          </cell>
          <cell r="Y244">
            <v>1.7806324561403858E-4</v>
          </cell>
          <cell r="Z244">
            <v>2.2513534913307039E-2</v>
          </cell>
          <cell r="AA244">
            <v>6.3249170904245366E-2</v>
          </cell>
          <cell r="AB244">
            <v>1.3636065460858703E-2</v>
          </cell>
          <cell r="AC244">
            <v>0.1983760101621686</v>
          </cell>
          <cell r="AD244">
            <v>0</v>
          </cell>
          <cell r="AE244">
            <v>0.10943772834959781</v>
          </cell>
          <cell r="AF244">
            <v>9.2664342559286572E-3</v>
          </cell>
        </row>
        <row r="245">
          <cell r="W245">
            <v>43625</v>
          </cell>
          <cell r="X245">
            <v>0.39076326781871157</v>
          </cell>
          <cell r="Y245">
            <v>1.8014030169706584E-4</v>
          </cell>
          <cell r="Z245">
            <v>2.3341309475596619E-2</v>
          </cell>
          <cell r="AA245">
            <v>6.0855190778408293E-2</v>
          </cell>
          <cell r="AB245">
            <v>1.3840909602825986E-2</v>
          </cell>
          <cell r="AC245">
            <v>0.19930049144079021</v>
          </cell>
          <cell r="AD245">
            <v>0</v>
          </cell>
          <cell r="AE245">
            <v>0.10503075180439524</v>
          </cell>
          <cell r="AF245">
            <v>9.2649372141699327E-3</v>
          </cell>
        </row>
        <row r="246">
          <cell r="W246">
            <v>43624</v>
          </cell>
          <cell r="X246">
            <v>0.39810060148624654</v>
          </cell>
          <cell r="Y246">
            <v>1.8645731616838838E-4</v>
          </cell>
          <cell r="Z246">
            <v>2.4172260852188054E-2</v>
          </cell>
          <cell r="AA246">
            <v>5.7953938711244574E-2</v>
          </cell>
          <cell r="AB246">
            <v>1.404643079450618E-2</v>
          </cell>
          <cell r="AC246">
            <v>0.19753014995566506</v>
          </cell>
          <cell r="AD246">
            <v>0</v>
          </cell>
          <cell r="AE246">
            <v>0.10120053635106378</v>
          </cell>
          <cell r="AF246">
            <v>9.4769910673958516E-3</v>
          </cell>
        </row>
        <row r="247">
          <cell r="W247">
            <v>43623</v>
          </cell>
          <cell r="X247">
            <v>0.39810060148624654</v>
          </cell>
          <cell r="Y247">
            <v>1.8645731616838838E-4</v>
          </cell>
          <cell r="Z247">
            <v>2.4172260852188054E-2</v>
          </cell>
          <cell r="AA247">
            <v>5.7953938711244574E-2</v>
          </cell>
          <cell r="AB247">
            <v>1.404643079450618E-2</v>
          </cell>
          <cell r="AC247">
            <v>0.19753014995566506</v>
          </cell>
          <cell r="AD247">
            <v>0</v>
          </cell>
          <cell r="AE247">
            <v>0.10120053635106378</v>
          </cell>
          <cell r="AF247">
            <v>9.4769910673958516E-3</v>
          </cell>
        </row>
        <row r="248">
          <cell r="W248">
            <v>43622</v>
          </cell>
          <cell r="X248">
            <v>0.39810060148624654</v>
          </cell>
          <cell r="Y248">
            <v>1.8645731616838838E-4</v>
          </cell>
          <cell r="Z248">
            <v>2.4172260852188054E-2</v>
          </cell>
          <cell r="AA248">
            <v>5.7953938711244574E-2</v>
          </cell>
          <cell r="AB248">
            <v>1.404643079450618E-2</v>
          </cell>
          <cell r="AC248">
            <v>0.19753014995566506</v>
          </cell>
          <cell r="AD248">
            <v>0</v>
          </cell>
          <cell r="AE248">
            <v>0.10120053635106378</v>
          </cell>
          <cell r="AF248">
            <v>9.4769910673958516E-3</v>
          </cell>
        </row>
        <row r="249">
          <cell r="W249">
            <v>43621</v>
          </cell>
          <cell r="X249">
            <v>0.39810060148624654</v>
          </cell>
          <cell r="Y249">
            <v>1.8645731616838838E-4</v>
          </cell>
          <cell r="Z249">
            <v>2.4172260852188054E-2</v>
          </cell>
          <cell r="AA249">
            <v>5.7953938711244574E-2</v>
          </cell>
          <cell r="AB249">
            <v>1.404643079450618E-2</v>
          </cell>
          <cell r="AC249">
            <v>0.19753014995566506</v>
          </cell>
          <cell r="AD249">
            <v>0</v>
          </cell>
          <cell r="AE249">
            <v>0.10120053635106378</v>
          </cell>
          <cell r="AF249">
            <v>9.4769910673958516E-3</v>
          </cell>
        </row>
        <row r="250">
          <cell r="W250">
            <v>43620</v>
          </cell>
          <cell r="X250">
            <v>0.39281332104118549</v>
          </cell>
          <cell r="Y250">
            <v>1.8530266583251877E-4</v>
          </cell>
          <cell r="Z250">
            <v>2.3415682655011396E-2</v>
          </cell>
          <cell r="AA250">
            <v>6.0235726148080426E-2</v>
          </cell>
          <cell r="AB250">
            <v>1.3941501685449897E-2</v>
          </cell>
          <cell r="AC250">
            <v>0.19875420672593519</v>
          </cell>
          <cell r="AD250">
            <v>0</v>
          </cell>
          <cell r="AE250">
            <v>0.10370380729035923</v>
          </cell>
          <cell r="AF250">
            <v>9.6013004635869502E-3</v>
          </cell>
        </row>
        <row r="251">
          <cell r="W251">
            <v>43619</v>
          </cell>
          <cell r="X251">
            <v>0.39230126467797982</v>
          </cell>
          <cell r="Y251">
            <v>1.9502109997382197E-4</v>
          </cell>
          <cell r="Z251">
            <v>2.301476916979878E-2</v>
          </cell>
          <cell r="AA251">
            <v>5.991099874404824E-2</v>
          </cell>
          <cell r="AB251">
            <v>1.3357605465985408E-2</v>
          </cell>
          <cell r="AC251">
            <v>0.20031081621755945</v>
          </cell>
          <cell r="AD251">
            <v>0</v>
          </cell>
          <cell r="AE251">
            <v>0.10438979774188151</v>
          </cell>
          <cell r="AF251">
            <v>9.3096026906900903E-3</v>
          </cell>
        </row>
        <row r="252">
          <cell r="W252">
            <v>43618</v>
          </cell>
          <cell r="X252">
            <v>0.40056370239642897</v>
          </cell>
          <cell r="Y252">
            <v>4.4002088977055721E-4</v>
          </cell>
          <cell r="Z252">
            <v>2.4632362063724933E-2</v>
          </cell>
          <cell r="AA252">
            <v>5.7283950751110202E-2</v>
          </cell>
          <cell r="AB252">
            <v>1.4197894445903643E-2</v>
          </cell>
          <cell r="AC252">
            <v>0.19777016231800426</v>
          </cell>
          <cell r="AD252">
            <v>0</v>
          </cell>
          <cell r="AE252">
            <v>9.8630996982072242E-2</v>
          </cell>
          <cell r="AF252">
            <v>9.1448717178955873E-3</v>
          </cell>
        </row>
        <row r="253">
          <cell r="W253">
            <v>43617</v>
          </cell>
          <cell r="X253">
            <v>0.40274125232515656</v>
          </cell>
          <cell r="Y253">
            <v>7.4781307501019852E-4</v>
          </cell>
          <cell r="Z253">
            <v>2.4688632922381104E-2</v>
          </cell>
          <cell r="AA253">
            <v>5.6704889295967016E-2</v>
          </cell>
          <cell r="AB253">
            <v>1.4296297653680344E-2</v>
          </cell>
          <cell r="AC253">
            <v>0.19632541353588581</v>
          </cell>
          <cell r="AD253">
            <v>0</v>
          </cell>
          <cell r="AE253">
            <v>9.8079855597774407E-2</v>
          </cell>
          <cell r="AF253">
            <v>9.2344572764181381E-3</v>
          </cell>
        </row>
        <row r="254">
          <cell r="W254">
            <v>43616</v>
          </cell>
          <cell r="X254">
            <v>0.40274125232515656</v>
          </cell>
          <cell r="Y254">
            <v>7.4781307501019852E-4</v>
          </cell>
          <cell r="Z254">
            <v>2.4688632922381104E-2</v>
          </cell>
          <cell r="AA254">
            <v>5.6704889295967016E-2</v>
          </cell>
          <cell r="AB254">
            <v>1.4296297653680344E-2</v>
          </cell>
          <cell r="AC254">
            <v>0.19632541353588581</v>
          </cell>
          <cell r="AD254">
            <v>0</v>
          </cell>
          <cell r="AE254">
            <v>9.8079855597774407E-2</v>
          </cell>
          <cell r="AF254">
            <v>9.2344572764181381E-3</v>
          </cell>
        </row>
        <row r="255">
          <cell r="W255">
            <v>43615</v>
          </cell>
          <cell r="X255">
            <v>0.40450456932930734</v>
          </cell>
          <cell r="Y255">
            <v>7.5114110234711482E-4</v>
          </cell>
          <cell r="Z255">
            <v>2.4142876050392538E-2</v>
          </cell>
          <cell r="AA255">
            <v>5.7309963307466329E-2</v>
          </cell>
          <cell r="AB255">
            <v>1.4185640753426649E-2</v>
          </cell>
          <cell r="AC255">
            <v>0.19444797842318434</v>
          </cell>
          <cell r="AD255">
            <v>0</v>
          </cell>
          <cell r="AE255">
            <v>9.8300572893021868E-2</v>
          </cell>
          <cell r="AF255">
            <v>9.1884136218979215E-3</v>
          </cell>
        </row>
        <row r="256">
          <cell r="W256">
            <v>43614</v>
          </cell>
          <cell r="X256">
            <v>0.38589273257302553</v>
          </cell>
          <cell r="Y256">
            <v>4.7367642230899802E-4</v>
          </cell>
          <cell r="Z256">
            <v>2.8862116778004761E-2</v>
          </cell>
          <cell r="AA256">
            <v>7.6261936697752247E-2</v>
          </cell>
          <cell r="AB256">
            <v>1.7381087308810144E-2</v>
          </cell>
          <cell r="AC256">
            <v>0.19384691615640889</v>
          </cell>
          <cell r="AD256">
            <v>0</v>
          </cell>
          <cell r="AE256">
            <v>8.8495715715417284E-2</v>
          </cell>
          <cell r="AF256">
            <v>1.1789321069279773E-2</v>
          </cell>
        </row>
        <row r="257">
          <cell r="W257">
            <v>43613</v>
          </cell>
          <cell r="X257">
            <v>0.38589273257302553</v>
          </cell>
          <cell r="Y257">
            <v>4.7367642230899802E-4</v>
          </cell>
          <cell r="Z257">
            <v>2.8862116778004761E-2</v>
          </cell>
          <cell r="AA257">
            <v>7.6261936697752247E-2</v>
          </cell>
          <cell r="AB257">
            <v>1.7381087308810144E-2</v>
          </cell>
          <cell r="AC257">
            <v>0.19384691615640889</v>
          </cell>
          <cell r="AD257">
            <v>0</v>
          </cell>
          <cell r="AE257">
            <v>8.8495715715417284E-2</v>
          </cell>
          <cell r="AF257">
            <v>1.1789321069279773E-2</v>
          </cell>
        </row>
        <row r="258">
          <cell r="W258">
            <v>43612</v>
          </cell>
          <cell r="X258">
            <v>0.38589273257302553</v>
          </cell>
          <cell r="Y258">
            <v>4.7367642230899802E-4</v>
          </cell>
          <cell r="Z258">
            <v>2.8862116778004761E-2</v>
          </cell>
          <cell r="AA258">
            <v>7.6261936697752247E-2</v>
          </cell>
          <cell r="AB258">
            <v>1.7381087308810144E-2</v>
          </cell>
          <cell r="AC258">
            <v>0.19384691615640889</v>
          </cell>
          <cell r="AD258">
            <v>0</v>
          </cell>
          <cell r="AE258">
            <v>8.8495715715417284E-2</v>
          </cell>
          <cell r="AF258">
            <v>1.1789321069279773E-2</v>
          </cell>
        </row>
        <row r="259">
          <cell r="W259">
            <v>43611</v>
          </cell>
          <cell r="X259">
            <v>0.38589273257302553</v>
          </cell>
          <cell r="Y259">
            <v>4.7367642230899802E-4</v>
          </cell>
          <cell r="Z259">
            <v>2.8862116778004761E-2</v>
          </cell>
          <cell r="AA259">
            <v>7.6261936697752247E-2</v>
          </cell>
          <cell r="AB259">
            <v>1.7381087308810144E-2</v>
          </cell>
          <cell r="AC259">
            <v>0.19384691615640889</v>
          </cell>
          <cell r="AD259">
            <v>0</v>
          </cell>
          <cell r="AE259">
            <v>8.8495715715417284E-2</v>
          </cell>
          <cell r="AF259">
            <v>1.1789321069279773E-2</v>
          </cell>
        </row>
        <row r="260">
          <cell r="W260">
            <v>43610</v>
          </cell>
          <cell r="X260">
            <v>0.39323749741240849</v>
          </cell>
          <cell r="Y260">
            <v>4.7377475329312747E-4</v>
          </cell>
          <cell r="Z260">
            <v>2.8464175358007424E-2</v>
          </cell>
          <cell r="AA260">
            <v>7.2908177144758404E-2</v>
          </cell>
          <cell r="AB260">
            <v>1.6966222808620837E-2</v>
          </cell>
          <cell r="AC260">
            <v>0.19165462109600592</v>
          </cell>
          <cell r="AD260">
            <v>0</v>
          </cell>
          <cell r="AE260">
            <v>8.7926361879699932E-2</v>
          </cell>
          <cell r="AF260">
            <v>1.1373295768485963E-2</v>
          </cell>
        </row>
        <row r="261">
          <cell r="W261">
            <v>43609</v>
          </cell>
          <cell r="X261">
            <v>0.36601243727142324</v>
          </cell>
          <cell r="Y261">
            <v>4.8483765605177373E-4</v>
          </cell>
          <cell r="Z261">
            <v>2.9642333686771934E-2</v>
          </cell>
          <cell r="AA261">
            <v>8.1475870912006254E-2</v>
          </cell>
          <cell r="AB261">
            <v>1.8619846661920032E-2</v>
          </cell>
          <cell r="AC261">
            <v>0.20465292803718446</v>
          </cell>
          <cell r="AD261">
            <v>0</v>
          </cell>
          <cell r="AE261">
            <v>9.0085527564896448E-2</v>
          </cell>
          <cell r="AF261">
            <v>1.2100492441298058E-2</v>
          </cell>
        </row>
        <row r="262">
          <cell r="W262">
            <v>43608</v>
          </cell>
          <cell r="X262">
            <v>0.36601243727142324</v>
          </cell>
          <cell r="Y262">
            <v>4.8483765605177373E-4</v>
          </cell>
          <cell r="Z262">
            <v>2.9642333686771934E-2</v>
          </cell>
          <cell r="AA262">
            <v>8.1475870912006254E-2</v>
          </cell>
          <cell r="AB262">
            <v>1.8619846661920032E-2</v>
          </cell>
          <cell r="AC262">
            <v>0.20465292803718446</v>
          </cell>
          <cell r="AD262">
            <v>0</v>
          </cell>
          <cell r="AE262">
            <v>9.0085527564896448E-2</v>
          </cell>
          <cell r="AF262">
            <v>1.2100492441298058E-2</v>
          </cell>
        </row>
        <row r="263">
          <cell r="W263">
            <v>43607</v>
          </cell>
          <cell r="X263">
            <v>0.36601243727142324</v>
          </cell>
          <cell r="Y263">
            <v>4.8483765605177373E-4</v>
          </cell>
          <cell r="Z263">
            <v>2.9642333686771934E-2</v>
          </cell>
          <cell r="AA263">
            <v>8.1475870912006254E-2</v>
          </cell>
          <cell r="AB263">
            <v>1.8619846661920032E-2</v>
          </cell>
          <cell r="AC263">
            <v>0.20465292803718446</v>
          </cell>
          <cell r="AD263">
            <v>0</v>
          </cell>
          <cell r="AE263">
            <v>9.0085527564896448E-2</v>
          </cell>
          <cell r="AF263">
            <v>1.2100492441298058E-2</v>
          </cell>
        </row>
        <row r="264">
          <cell r="W264">
            <v>43606</v>
          </cell>
          <cell r="X264">
            <v>0.36601243727142324</v>
          </cell>
          <cell r="Y264">
            <v>4.8483765605177373E-4</v>
          </cell>
          <cell r="Z264">
            <v>2.9642333686771934E-2</v>
          </cell>
          <cell r="AA264">
            <v>8.1475870912006254E-2</v>
          </cell>
          <cell r="AB264">
            <v>1.8619846661920032E-2</v>
          </cell>
          <cell r="AC264">
            <v>0.20465292803718446</v>
          </cell>
          <cell r="AD264">
            <v>0</v>
          </cell>
          <cell r="AE264">
            <v>9.0085527564896448E-2</v>
          </cell>
          <cell r="AF264">
            <v>1.2100492441298058E-2</v>
          </cell>
        </row>
        <row r="265">
          <cell r="W265">
            <v>43605</v>
          </cell>
          <cell r="X265">
            <v>0.33137712917655215</v>
          </cell>
          <cell r="Y265">
            <v>4.0885995605091635E-4</v>
          </cell>
          <cell r="Z265">
            <v>3.4397834972853189E-2</v>
          </cell>
          <cell r="AA265">
            <v>8.3373399053437394E-2</v>
          </cell>
          <cell r="AB265">
            <v>2.0224903055819352E-2</v>
          </cell>
          <cell r="AC265">
            <v>0.22867314539954642</v>
          </cell>
          <cell r="AD265">
            <v>0</v>
          </cell>
          <cell r="AE265">
            <v>9.0066626631546937E-2</v>
          </cell>
          <cell r="AF265">
            <v>1.2606968405732857E-2</v>
          </cell>
        </row>
        <row r="266">
          <cell r="W266">
            <v>43604</v>
          </cell>
          <cell r="X266">
            <v>0.32986879103085176</v>
          </cell>
          <cell r="Y266">
            <v>4.2297547769601813E-4</v>
          </cell>
          <cell r="Z266">
            <v>3.6063114965464597E-2</v>
          </cell>
          <cell r="AA266">
            <v>8.2265280482855127E-2</v>
          </cell>
          <cell r="AB266">
            <v>1.9578027124792133E-2</v>
          </cell>
          <cell r="AC266">
            <v>0.23424362043605687</v>
          </cell>
          <cell r="AD266">
            <v>0</v>
          </cell>
          <cell r="AE266">
            <v>8.5712783726977701E-2</v>
          </cell>
          <cell r="AF266">
            <v>1.3013246511005759E-2</v>
          </cell>
        </row>
        <row r="267">
          <cell r="W267">
            <v>43603</v>
          </cell>
          <cell r="X267">
            <v>0.3303135493761617</v>
          </cell>
          <cell r="Y267">
            <v>4.2315283139520115E-4</v>
          </cell>
          <cell r="Z267">
            <v>3.5583496606928756E-2</v>
          </cell>
          <cell r="AA267">
            <v>8.2722500568377225E-2</v>
          </cell>
          <cell r="AB267">
            <v>1.9414464567187619E-2</v>
          </cell>
          <cell r="AC267">
            <v>0.23355187604432132</v>
          </cell>
          <cell r="AD267">
            <v>0</v>
          </cell>
          <cell r="AE267">
            <v>8.6150874096418292E-2</v>
          </cell>
          <cell r="AF267">
            <v>1.3008415340344165E-2</v>
          </cell>
        </row>
        <row r="268">
          <cell r="W268">
            <v>43602</v>
          </cell>
          <cell r="X268">
            <v>0.3268528226958019</v>
          </cell>
          <cell r="Y268">
            <v>4.2801398651217976E-4</v>
          </cell>
          <cell r="Z268">
            <v>3.6755184076264047E-2</v>
          </cell>
          <cell r="AA268">
            <v>8.1044494120878718E-2</v>
          </cell>
          <cell r="AB268">
            <v>2.026216299784343E-2</v>
          </cell>
          <cell r="AC268">
            <v>0.23851462415741626</v>
          </cell>
          <cell r="AD268">
            <v>0</v>
          </cell>
          <cell r="AE268">
            <v>8.4795547386945724E-2</v>
          </cell>
          <cell r="AF268">
            <v>1.2528901710027943E-2</v>
          </cell>
        </row>
        <row r="269">
          <cell r="W269">
            <v>43601</v>
          </cell>
          <cell r="X269">
            <v>0.3268528226958019</v>
          </cell>
          <cell r="Y269">
            <v>4.2801398651217976E-4</v>
          </cell>
          <cell r="Z269">
            <v>3.6755184076264047E-2</v>
          </cell>
          <cell r="AA269">
            <v>8.1044494120878718E-2</v>
          </cell>
          <cell r="AB269">
            <v>2.026216299784343E-2</v>
          </cell>
          <cell r="AC269">
            <v>0.23851462415741626</v>
          </cell>
          <cell r="AD269">
            <v>0</v>
          </cell>
          <cell r="AE269">
            <v>8.4795547386945724E-2</v>
          </cell>
          <cell r="AF269">
            <v>1.2528901710027943E-2</v>
          </cell>
        </row>
        <row r="270">
          <cell r="W270">
            <v>43600</v>
          </cell>
          <cell r="X270">
            <v>0.3268528226958019</v>
          </cell>
          <cell r="Y270">
            <v>4.2801398651217976E-4</v>
          </cell>
          <cell r="Z270">
            <v>3.6755184076264047E-2</v>
          </cell>
          <cell r="AA270">
            <v>8.1044494120878718E-2</v>
          </cell>
          <cell r="AB270">
            <v>2.026216299784343E-2</v>
          </cell>
          <cell r="AC270">
            <v>0.23851462415741626</v>
          </cell>
          <cell r="AD270">
            <v>0</v>
          </cell>
          <cell r="AE270">
            <v>8.4795547386945724E-2</v>
          </cell>
          <cell r="AF270">
            <v>1.2528901710027943E-2</v>
          </cell>
        </row>
        <row r="271">
          <cell r="W271">
            <v>43599</v>
          </cell>
          <cell r="X271">
            <v>0.3268528226958019</v>
          </cell>
          <cell r="Y271">
            <v>4.2801398651217976E-4</v>
          </cell>
          <cell r="Z271">
            <v>3.6755184076264047E-2</v>
          </cell>
          <cell r="AA271">
            <v>8.1044494120878718E-2</v>
          </cell>
          <cell r="AB271">
            <v>2.026216299784343E-2</v>
          </cell>
          <cell r="AC271">
            <v>0.23851462415741626</v>
          </cell>
          <cell r="AD271">
            <v>0</v>
          </cell>
          <cell r="AE271">
            <v>8.4795547386945724E-2</v>
          </cell>
          <cell r="AF271">
            <v>1.2528901710027943E-2</v>
          </cell>
        </row>
        <row r="272">
          <cell r="W272">
            <v>43598</v>
          </cell>
          <cell r="X272">
            <v>0.32290528119865852</v>
          </cell>
          <cell r="Y272">
            <v>5.5090092901741432E-4</v>
          </cell>
          <cell r="Z272">
            <v>3.7225614880119072E-2</v>
          </cell>
          <cell r="AA272">
            <v>8.1197696776028075E-2</v>
          </cell>
          <cell r="AB272">
            <v>2.0648312559318194E-2</v>
          </cell>
          <cell r="AC272">
            <v>0.24345239517041778</v>
          </cell>
          <cell r="AD272">
            <v>0</v>
          </cell>
          <cell r="AE272">
            <v>8.2922229024737046E-2</v>
          </cell>
          <cell r="AF272">
            <v>1.2332166718854138E-2</v>
          </cell>
        </row>
        <row r="273">
          <cell r="W273">
            <v>43597</v>
          </cell>
          <cell r="X273">
            <v>0.32571932909061052</v>
          </cell>
          <cell r="Y273">
            <v>5.2755394390449606E-4</v>
          </cell>
          <cell r="Z273">
            <v>3.8264671128020157E-2</v>
          </cell>
          <cell r="AA273">
            <v>7.670419395016817E-2</v>
          </cell>
          <cell r="AB273">
            <v>2.0623965946630411E-2</v>
          </cell>
          <cell r="AC273">
            <v>0.2465887594747343</v>
          </cell>
          <cell r="AD273">
            <v>0</v>
          </cell>
          <cell r="AE273">
            <v>8.1105338413550998E-2</v>
          </cell>
          <cell r="AF273">
            <v>1.1648463517599471E-2</v>
          </cell>
        </row>
        <row r="274">
          <cell r="W274">
            <v>43596</v>
          </cell>
          <cell r="X274">
            <v>0.3240740522833816</v>
          </cell>
          <cell r="Y274">
            <v>5.4105270147169592E-4</v>
          </cell>
          <cell r="Z274">
            <v>3.8040337982040651E-2</v>
          </cell>
          <cell r="AA274">
            <v>7.8571240099669107E-2</v>
          </cell>
          <cell r="AB274">
            <v>2.0906797702996159E-2</v>
          </cell>
          <cell r="AC274">
            <v>0.24525095787778251</v>
          </cell>
          <cell r="AD274">
            <v>0</v>
          </cell>
          <cell r="AE274">
            <v>8.2126453127931098E-2</v>
          </cell>
          <cell r="AF274">
            <v>1.1701635098483274E-2</v>
          </cell>
        </row>
        <row r="275">
          <cell r="W275">
            <v>43595</v>
          </cell>
          <cell r="X275">
            <v>0.320556018866474</v>
          </cell>
          <cell r="Y275">
            <v>5.5331412966327541E-4</v>
          </cell>
          <cell r="Z275">
            <v>3.8607035388973844E-2</v>
          </cell>
          <cell r="AA275">
            <v>7.7006421668417382E-2</v>
          </cell>
          <cell r="AB275">
            <v>2.047087681353538E-2</v>
          </cell>
          <cell r="AC275">
            <v>0.25091337538467084</v>
          </cell>
          <cell r="AD275">
            <v>0</v>
          </cell>
          <cell r="AE275">
            <v>8.1318886039157157E-2</v>
          </cell>
          <cell r="AF275">
            <v>1.1814077072764306E-2</v>
          </cell>
        </row>
        <row r="276">
          <cell r="W276">
            <v>43594</v>
          </cell>
          <cell r="X276">
            <v>0.320556018866474</v>
          </cell>
          <cell r="Y276">
            <v>5.5331412966327541E-4</v>
          </cell>
          <cell r="Z276">
            <v>3.8607035388973844E-2</v>
          </cell>
          <cell r="AA276">
            <v>7.7006421668417382E-2</v>
          </cell>
          <cell r="AB276">
            <v>2.047087681353538E-2</v>
          </cell>
          <cell r="AC276">
            <v>0.25091337538467084</v>
          </cell>
          <cell r="AD276">
            <v>0</v>
          </cell>
          <cell r="AE276">
            <v>8.1318886039157157E-2</v>
          </cell>
          <cell r="AF276">
            <v>1.1814077072764306E-2</v>
          </cell>
        </row>
        <row r="277">
          <cell r="W277">
            <v>43593</v>
          </cell>
          <cell r="X277">
            <v>0.3203331359637604</v>
          </cell>
          <cell r="Y277">
            <v>5.36714333194172E-4</v>
          </cell>
          <cell r="Z277">
            <v>3.8830924720288575E-2</v>
          </cell>
          <cell r="AA277">
            <v>7.362962896623923E-2</v>
          </cell>
          <cell r="AB277">
            <v>2.1639040023266328E-2</v>
          </cell>
          <cell r="AC277">
            <v>0.25331200930317149</v>
          </cell>
          <cell r="AD277">
            <v>0</v>
          </cell>
          <cell r="AE277">
            <v>8.1783261106884525E-2</v>
          </cell>
          <cell r="AF277">
            <v>1.1138089950972771E-2</v>
          </cell>
        </row>
        <row r="278">
          <cell r="W278">
            <v>43592</v>
          </cell>
          <cell r="X278">
            <v>0.3203331359637604</v>
          </cell>
          <cell r="Y278">
            <v>5.36714333194172E-4</v>
          </cell>
          <cell r="Z278">
            <v>3.8830924720288575E-2</v>
          </cell>
          <cell r="AA278">
            <v>7.362962896623923E-2</v>
          </cell>
          <cell r="AB278">
            <v>2.1639040023266328E-2</v>
          </cell>
          <cell r="AC278">
            <v>0.25331200930317149</v>
          </cell>
          <cell r="AD278">
            <v>0</v>
          </cell>
          <cell r="AE278">
            <v>8.1783261106884525E-2</v>
          </cell>
          <cell r="AF278">
            <v>1.1138089950972771E-2</v>
          </cell>
        </row>
        <row r="279">
          <cell r="W279">
            <v>43591</v>
          </cell>
          <cell r="X279">
            <v>0.3203331359637604</v>
          </cell>
          <cell r="Y279">
            <v>5.36714333194172E-4</v>
          </cell>
          <cell r="Z279">
            <v>3.8830924720288575E-2</v>
          </cell>
          <cell r="AA279">
            <v>7.362962896623923E-2</v>
          </cell>
          <cell r="AB279">
            <v>2.1639040023266328E-2</v>
          </cell>
          <cell r="AC279">
            <v>0.25331200930317149</v>
          </cell>
          <cell r="AD279">
            <v>0</v>
          </cell>
          <cell r="AE279">
            <v>8.1783261106884525E-2</v>
          </cell>
          <cell r="AF279">
            <v>1.1138089950972771E-2</v>
          </cell>
        </row>
        <row r="280">
          <cell r="W280">
            <v>43590</v>
          </cell>
          <cell r="X280">
            <v>0.3203331359637604</v>
          </cell>
          <cell r="Y280">
            <v>5.36714333194172E-4</v>
          </cell>
          <cell r="Z280">
            <v>3.8830924720288575E-2</v>
          </cell>
          <cell r="AA280">
            <v>7.362962896623923E-2</v>
          </cell>
          <cell r="AB280">
            <v>2.1639040023266328E-2</v>
          </cell>
          <cell r="AC280">
            <v>0.25331200930317149</v>
          </cell>
          <cell r="AD280">
            <v>0</v>
          </cell>
          <cell r="AE280">
            <v>8.1783261106884525E-2</v>
          </cell>
          <cell r="AF280">
            <v>1.1138089950972771E-2</v>
          </cell>
        </row>
        <row r="281">
          <cell r="W281">
            <v>43589</v>
          </cell>
          <cell r="X281">
            <v>0.32081830809933581</v>
          </cell>
          <cell r="Y281">
            <v>5.4483388370389608E-4</v>
          </cell>
          <cell r="Z281">
            <v>3.8680334674515281E-2</v>
          </cell>
          <cell r="AA281">
            <v>7.5360226865295823E-2</v>
          </cell>
          <cell r="AB281">
            <v>2.0936742591787617E-2</v>
          </cell>
          <cell r="AC281">
            <v>0.25173790981171634</v>
          </cell>
          <cell r="AD281">
            <v>0</v>
          </cell>
          <cell r="AE281">
            <v>8.1738846906106485E-2</v>
          </cell>
          <cell r="AF281">
            <v>1.1403797864747886E-2</v>
          </cell>
        </row>
        <row r="282">
          <cell r="W282">
            <v>43588</v>
          </cell>
          <cell r="X282">
            <v>0.31596236148490381</v>
          </cell>
          <cell r="Y282">
            <v>5.4600612789275707E-4</v>
          </cell>
          <cell r="Z282">
            <v>3.9471955658260498E-2</v>
          </cell>
          <cell r="AA282">
            <v>7.0734302632407903E-2</v>
          </cell>
          <cell r="AB282">
            <v>2.1867356136423214E-2</v>
          </cell>
          <cell r="AC282">
            <v>0.26051511063219773</v>
          </cell>
          <cell r="AD282">
            <v>0</v>
          </cell>
          <cell r="AE282">
            <v>8.1289811715548152E-2</v>
          </cell>
          <cell r="AF282">
            <v>1.0836723368968173E-2</v>
          </cell>
        </row>
        <row r="283">
          <cell r="W283">
            <v>43587</v>
          </cell>
          <cell r="X283">
            <v>0.31596236148490381</v>
          </cell>
          <cell r="Y283">
            <v>5.4600612789275707E-4</v>
          </cell>
          <cell r="Z283">
            <v>3.9471955658260498E-2</v>
          </cell>
          <cell r="AA283">
            <v>7.0734302632407903E-2</v>
          </cell>
          <cell r="AB283">
            <v>2.1867356136423214E-2</v>
          </cell>
          <cell r="AC283">
            <v>0.26051511063219773</v>
          </cell>
          <cell r="AD283">
            <v>0</v>
          </cell>
          <cell r="AE283">
            <v>8.1289811715548152E-2</v>
          </cell>
          <cell r="AF283">
            <v>1.0836723368968173E-2</v>
          </cell>
        </row>
        <row r="284">
          <cell r="W284">
            <v>43586</v>
          </cell>
          <cell r="X284">
            <v>0.31596236148490381</v>
          </cell>
          <cell r="Y284">
            <v>5.4600612789275707E-4</v>
          </cell>
          <cell r="Z284">
            <v>3.9471955658260498E-2</v>
          </cell>
          <cell r="AA284">
            <v>7.0734302632407903E-2</v>
          </cell>
          <cell r="AB284">
            <v>2.1867356136423214E-2</v>
          </cell>
          <cell r="AC284">
            <v>0.26051511063219773</v>
          </cell>
          <cell r="AD284">
            <v>0</v>
          </cell>
          <cell r="AE284">
            <v>8.1289811715548152E-2</v>
          </cell>
          <cell r="AF284">
            <v>1.0836723368968173E-2</v>
          </cell>
        </row>
        <row r="285">
          <cell r="W285">
            <v>43585</v>
          </cell>
          <cell r="X285">
            <v>0.30989029312695132</v>
          </cell>
          <cell r="Y285">
            <v>1.0212514705548108E-4</v>
          </cell>
          <cell r="Z285">
            <v>3.9925412822671889E-2</v>
          </cell>
          <cell r="AA285">
            <v>6.9771410464116002E-2</v>
          </cell>
          <cell r="AB285">
            <v>2.2287234631931819E-2</v>
          </cell>
          <cell r="AC285">
            <v>0.2652174498398549</v>
          </cell>
          <cell r="AD285">
            <v>0</v>
          </cell>
          <cell r="AE285">
            <v>8.2943784055446959E-2</v>
          </cell>
          <cell r="AF285">
            <v>1.1077589295509827E-2</v>
          </cell>
        </row>
        <row r="286">
          <cell r="W286">
            <v>43584</v>
          </cell>
          <cell r="X286">
            <v>0.30989029312695132</v>
          </cell>
          <cell r="Y286">
            <v>1.0212514705548108E-4</v>
          </cell>
          <cell r="Z286">
            <v>3.9925412822671889E-2</v>
          </cell>
          <cell r="AA286">
            <v>6.9771410464116002E-2</v>
          </cell>
          <cell r="AB286">
            <v>2.2287234631931819E-2</v>
          </cell>
          <cell r="AC286">
            <v>0.2652174498398549</v>
          </cell>
          <cell r="AD286">
            <v>0</v>
          </cell>
          <cell r="AE286">
            <v>8.2943784055446959E-2</v>
          </cell>
          <cell r="AF286">
            <v>1.1077589295509827E-2</v>
          </cell>
        </row>
        <row r="287">
          <cell r="W287">
            <v>43583</v>
          </cell>
          <cell r="X287">
            <v>0.30901966331696951</v>
          </cell>
          <cell r="Y287">
            <v>9.9494317190247436E-5</v>
          </cell>
          <cell r="Z287">
            <v>4.0588371058668679E-2</v>
          </cell>
          <cell r="AA287">
            <v>6.5865055909683598E-2</v>
          </cell>
          <cell r="AB287">
            <v>2.3114954934371549E-2</v>
          </cell>
          <cell r="AC287">
            <v>0.27046892761425062</v>
          </cell>
          <cell r="AD287">
            <v>0</v>
          </cell>
          <cell r="AE287">
            <v>8.1501814557952842E-2</v>
          </cell>
          <cell r="AF287">
            <v>1.0525710538005393E-2</v>
          </cell>
        </row>
        <row r="288">
          <cell r="W288">
            <v>43582</v>
          </cell>
          <cell r="X288">
            <v>0.29049132233596087</v>
          </cell>
          <cell r="Y288">
            <v>2.1338287329368717E-3</v>
          </cell>
          <cell r="Z288">
            <v>4.4297313090897607E-2</v>
          </cell>
          <cell r="AA288">
            <v>5.8596775912572528E-2</v>
          </cell>
          <cell r="AB288">
            <v>2.4798270552885193E-2</v>
          </cell>
          <cell r="AC288">
            <v>0.28590491926493794</v>
          </cell>
          <cell r="AD288">
            <v>0</v>
          </cell>
          <cell r="AE288">
            <v>8.3651443017222049E-2</v>
          </cell>
          <cell r="AF288">
            <v>1.0126127092587167E-2</v>
          </cell>
        </row>
        <row r="289">
          <cell r="W289">
            <v>43581</v>
          </cell>
          <cell r="X289">
            <v>0.29049132233596087</v>
          </cell>
          <cell r="Y289">
            <v>2.1338287329368717E-3</v>
          </cell>
          <cell r="Z289">
            <v>4.4297313090897607E-2</v>
          </cell>
          <cell r="AA289">
            <v>5.8596775912572528E-2</v>
          </cell>
          <cell r="AB289">
            <v>2.4798270552885193E-2</v>
          </cell>
          <cell r="AC289">
            <v>0.28590491926493794</v>
          </cell>
          <cell r="AD289">
            <v>0</v>
          </cell>
          <cell r="AE289">
            <v>8.3651443017222049E-2</v>
          </cell>
          <cell r="AF289">
            <v>1.0126127092587167E-2</v>
          </cell>
        </row>
        <row r="290">
          <cell r="W290">
            <v>43580</v>
          </cell>
          <cell r="X290">
            <v>0.29049132233596087</v>
          </cell>
          <cell r="Y290">
            <v>2.1338287329368717E-3</v>
          </cell>
          <cell r="Z290">
            <v>4.4297313090897607E-2</v>
          </cell>
          <cell r="AA290">
            <v>5.8596775912572528E-2</v>
          </cell>
          <cell r="AB290">
            <v>2.4798270552885193E-2</v>
          </cell>
          <cell r="AC290">
            <v>0.28590491926493794</v>
          </cell>
          <cell r="AD290">
            <v>0</v>
          </cell>
          <cell r="AE290">
            <v>8.3651443017222049E-2</v>
          </cell>
          <cell r="AF290">
            <v>1.0126127092587167E-2</v>
          </cell>
        </row>
        <row r="291">
          <cell r="W291">
            <v>43579</v>
          </cell>
          <cell r="X291">
            <v>0.28906582611054527</v>
          </cell>
          <cell r="Y291">
            <v>3.1559338871161207E-3</v>
          </cell>
          <cell r="Z291">
            <v>4.5573050121211579E-2</v>
          </cell>
          <cell r="AA291">
            <v>5.3848309009963943E-2</v>
          </cell>
          <cell r="AB291">
            <v>2.537980090854991E-2</v>
          </cell>
          <cell r="AC291">
            <v>0.28942945559287814</v>
          </cell>
          <cell r="AD291">
            <v>0</v>
          </cell>
          <cell r="AE291">
            <v>8.3320877226541065E-2</v>
          </cell>
          <cell r="AF291">
            <v>1.0226747143194248E-2</v>
          </cell>
        </row>
        <row r="292">
          <cell r="W292">
            <v>43578</v>
          </cell>
          <cell r="X292">
            <v>0.28906582611054527</v>
          </cell>
          <cell r="Y292">
            <v>3.1559338871161207E-3</v>
          </cell>
          <cell r="Z292">
            <v>4.5573050121211579E-2</v>
          </cell>
          <cell r="AA292">
            <v>5.3848309009963943E-2</v>
          </cell>
          <cell r="AB292">
            <v>2.537980090854991E-2</v>
          </cell>
          <cell r="AC292">
            <v>0.28942945559287814</v>
          </cell>
          <cell r="AD292">
            <v>0</v>
          </cell>
          <cell r="AE292">
            <v>8.3320877226541065E-2</v>
          </cell>
          <cell r="AF292">
            <v>1.0226747143194248E-2</v>
          </cell>
        </row>
        <row r="293">
          <cell r="W293">
            <v>43577</v>
          </cell>
          <cell r="X293">
            <v>0.28993694551905369</v>
          </cell>
          <cell r="Y293">
            <v>4.3537978548934412E-3</v>
          </cell>
          <cell r="Z293">
            <v>4.5658480441433731E-2</v>
          </cell>
          <cell r="AA293">
            <v>4.9704491565728974E-2</v>
          </cell>
          <cell r="AB293">
            <v>2.6177072892483982E-2</v>
          </cell>
          <cell r="AC293">
            <v>0.29119018094678351</v>
          </cell>
          <cell r="AD293">
            <v>0</v>
          </cell>
          <cell r="AE293">
            <v>8.3578825135921478E-2</v>
          </cell>
          <cell r="AF293">
            <v>9.4002056437014567E-3</v>
          </cell>
        </row>
        <row r="294">
          <cell r="W294">
            <v>43576</v>
          </cell>
          <cell r="X294">
            <v>0.28993694551905369</v>
          </cell>
          <cell r="Y294">
            <v>4.3537978548934412E-3</v>
          </cell>
          <cell r="Z294">
            <v>4.5658480441433731E-2</v>
          </cell>
          <cell r="AA294">
            <v>4.9704491565728974E-2</v>
          </cell>
          <cell r="AB294">
            <v>2.6177072892483982E-2</v>
          </cell>
          <cell r="AC294">
            <v>0.29119018094678351</v>
          </cell>
          <cell r="AD294">
            <v>0</v>
          </cell>
          <cell r="AE294">
            <v>8.3578825135921478E-2</v>
          </cell>
          <cell r="AF294">
            <v>9.4002056437014567E-3</v>
          </cell>
        </row>
        <row r="295">
          <cell r="W295">
            <v>43575</v>
          </cell>
          <cell r="X295">
            <v>0.28882587587048081</v>
          </cell>
          <cell r="Y295">
            <v>3.4111344853703226E-3</v>
          </cell>
          <cell r="Z295">
            <v>4.5677376667075241E-2</v>
          </cell>
          <cell r="AA295">
            <v>5.2042422752069897E-2</v>
          </cell>
          <cell r="AB295">
            <v>2.5707339485335955E-2</v>
          </cell>
          <cell r="AC295">
            <v>0.2908001730105792</v>
          </cell>
          <cell r="AD295">
            <v>0</v>
          </cell>
          <cell r="AE295">
            <v>8.35093089252337E-2</v>
          </cell>
          <cell r="AF295">
            <v>1.0026368803855204E-2</v>
          </cell>
        </row>
        <row r="296">
          <cell r="W296">
            <v>43574</v>
          </cell>
          <cell r="X296">
            <v>0.28882587587048081</v>
          </cell>
          <cell r="Y296">
            <v>3.4111344853703226E-3</v>
          </cell>
          <cell r="Z296">
            <v>4.5677376667075241E-2</v>
          </cell>
          <cell r="AA296">
            <v>5.2042422752069897E-2</v>
          </cell>
          <cell r="AB296">
            <v>2.5707339485335955E-2</v>
          </cell>
          <cell r="AC296">
            <v>0.2908001730105792</v>
          </cell>
          <cell r="AD296">
            <v>0</v>
          </cell>
          <cell r="AE296">
            <v>8.35093089252337E-2</v>
          </cell>
          <cell r="AF296">
            <v>1.0026368803855204E-2</v>
          </cell>
        </row>
        <row r="297">
          <cell r="W297">
            <v>43573</v>
          </cell>
          <cell r="X297">
            <v>0.29017808660365874</v>
          </cell>
          <cell r="Y297">
            <v>4.8841256666836462E-3</v>
          </cell>
          <cell r="Z297">
            <v>4.5735422772465895E-2</v>
          </cell>
          <cell r="AA297">
            <v>4.6755361081343441E-2</v>
          </cell>
          <cell r="AB297">
            <v>2.6278923223830238E-2</v>
          </cell>
          <cell r="AC297">
            <v>0.29355603997367119</v>
          </cell>
          <cell r="AD297">
            <v>0</v>
          </cell>
          <cell r="AE297">
            <v>8.3949527834185356E-2</v>
          </cell>
          <cell r="AF297">
            <v>8.6625128441616579E-3</v>
          </cell>
        </row>
        <row r="298">
          <cell r="W298">
            <v>43572</v>
          </cell>
          <cell r="X298">
            <v>0.29017808660365874</v>
          </cell>
          <cell r="Y298">
            <v>4.8841256666836462E-3</v>
          </cell>
          <cell r="Z298">
            <v>4.5735422772465895E-2</v>
          </cell>
          <cell r="AA298">
            <v>4.6755361081343441E-2</v>
          </cell>
          <cell r="AB298">
            <v>2.6278923223830238E-2</v>
          </cell>
          <cell r="AC298">
            <v>0.29355603997367119</v>
          </cell>
          <cell r="AD298">
            <v>0</v>
          </cell>
          <cell r="AE298">
            <v>8.3949527834185356E-2</v>
          </cell>
          <cell r="AF298">
            <v>8.6625128441616579E-3</v>
          </cell>
        </row>
        <row r="299">
          <cell r="W299">
            <v>43571</v>
          </cell>
          <cell r="X299">
            <v>0.29017808660365874</v>
          </cell>
          <cell r="Y299">
            <v>4.8841256666836462E-3</v>
          </cell>
          <cell r="Z299">
            <v>4.5735422772465895E-2</v>
          </cell>
          <cell r="AA299">
            <v>4.6755361081343441E-2</v>
          </cell>
          <cell r="AB299">
            <v>2.6278923223830238E-2</v>
          </cell>
          <cell r="AC299">
            <v>0.29355603997367119</v>
          </cell>
          <cell r="AD299">
            <v>0</v>
          </cell>
          <cell r="AE299">
            <v>8.3949527834185356E-2</v>
          </cell>
          <cell r="AF299">
            <v>8.6625128441616579E-3</v>
          </cell>
        </row>
        <row r="300">
          <cell r="W300">
            <v>43570</v>
          </cell>
          <cell r="X300">
            <v>0.29017808660365874</v>
          </cell>
          <cell r="Y300">
            <v>4.8841256666836462E-3</v>
          </cell>
          <cell r="Z300">
            <v>4.5735422772465895E-2</v>
          </cell>
          <cell r="AA300">
            <v>4.6755361081343441E-2</v>
          </cell>
          <cell r="AB300">
            <v>2.6278923223830238E-2</v>
          </cell>
          <cell r="AC300">
            <v>0.29355603997367119</v>
          </cell>
          <cell r="AD300">
            <v>0</v>
          </cell>
          <cell r="AE300">
            <v>8.3949527834185356E-2</v>
          </cell>
          <cell r="AF300">
            <v>8.6625128441616579E-3</v>
          </cell>
        </row>
        <row r="301">
          <cell r="W301">
            <v>43569</v>
          </cell>
          <cell r="X301">
            <v>0.3139215182862819</v>
          </cell>
          <cell r="Y301">
            <v>7.7011638331586111E-3</v>
          </cell>
          <cell r="Z301">
            <v>4.8290297908614215E-2</v>
          </cell>
          <cell r="AA301">
            <v>2.7760568300725201E-2</v>
          </cell>
          <cell r="AB301">
            <v>2.78892074900811E-2</v>
          </cell>
          <cell r="AC301">
            <v>0.28499605352392754</v>
          </cell>
          <cell r="AD301">
            <v>0</v>
          </cell>
          <cell r="AE301">
            <v>8.2145442328508678E-2</v>
          </cell>
          <cell r="AF301">
            <v>7.2957483287028769E-3</v>
          </cell>
        </row>
        <row r="302">
          <cell r="W302">
            <v>43568</v>
          </cell>
          <cell r="X302">
            <v>0.33553443202097466</v>
          </cell>
          <cell r="Y302">
            <v>9.9886753863191197E-3</v>
          </cell>
          <cell r="Z302">
            <v>4.7681637705245208E-2</v>
          </cell>
          <cell r="AA302">
            <v>1.6192580362479749E-2</v>
          </cell>
          <cell r="AB302">
            <v>2.8388733320153077E-2</v>
          </cell>
          <cell r="AC302">
            <v>0.27614840205042096</v>
          </cell>
          <cell r="AD302">
            <v>0</v>
          </cell>
          <cell r="AE302">
            <v>8.1031069506714168E-2</v>
          </cell>
          <cell r="AF302">
            <v>5.0344696476930986E-3</v>
          </cell>
        </row>
        <row r="303">
          <cell r="W303">
            <v>43567</v>
          </cell>
          <cell r="X303">
            <v>0.33553443202097466</v>
          </cell>
          <cell r="Y303">
            <v>9.9886753863191197E-3</v>
          </cell>
          <cell r="Z303">
            <v>4.7681637705245208E-2</v>
          </cell>
          <cell r="AA303">
            <v>1.6192580362479749E-2</v>
          </cell>
          <cell r="AB303">
            <v>2.8388733320153077E-2</v>
          </cell>
          <cell r="AC303">
            <v>0.27614840205042096</v>
          </cell>
          <cell r="AD303">
            <v>0</v>
          </cell>
          <cell r="AE303">
            <v>8.1031069506714168E-2</v>
          </cell>
          <cell r="AF303">
            <v>5.0344696476930986E-3</v>
          </cell>
        </row>
        <row r="304">
          <cell r="W304">
            <v>43566</v>
          </cell>
          <cell r="X304">
            <v>0.33553443202097466</v>
          </cell>
          <cell r="Y304">
            <v>9.9886753863191197E-3</v>
          </cell>
          <cell r="Z304">
            <v>4.7681637705245208E-2</v>
          </cell>
          <cell r="AA304">
            <v>1.6192580362479749E-2</v>
          </cell>
          <cell r="AB304">
            <v>2.8388733320153077E-2</v>
          </cell>
          <cell r="AC304">
            <v>0.27614840205042096</v>
          </cell>
          <cell r="AD304">
            <v>0</v>
          </cell>
          <cell r="AE304">
            <v>8.1031069506714168E-2</v>
          </cell>
          <cell r="AF304">
            <v>5.0344696476930986E-3</v>
          </cell>
        </row>
        <row r="305">
          <cell r="W305">
            <v>43565</v>
          </cell>
          <cell r="X305">
            <v>0.33553443202097466</v>
          </cell>
          <cell r="Y305">
            <v>9.9886753863191197E-3</v>
          </cell>
          <cell r="Z305">
            <v>4.7681637705245208E-2</v>
          </cell>
          <cell r="AA305">
            <v>1.6192580362479749E-2</v>
          </cell>
          <cell r="AB305">
            <v>2.8388733320153077E-2</v>
          </cell>
          <cell r="AC305">
            <v>0.27614840205042096</v>
          </cell>
          <cell r="AD305">
            <v>0</v>
          </cell>
          <cell r="AE305">
            <v>8.1031069506714168E-2</v>
          </cell>
          <cell r="AF305">
            <v>5.0344696476930986E-3</v>
          </cell>
        </row>
        <row r="306">
          <cell r="W306">
            <v>43564</v>
          </cell>
          <cell r="X306">
            <v>0.33553443202097466</v>
          </cell>
          <cell r="Y306">
            <v>9.9886753863191197E-3</v>
          </cell>
          <cell r="Z306">
            <v>4.7681637705245208E-2</v>
          </cell>
          <cell r="AA306">
            <v>1.6192580362479749E-2</v>
          </cell>
          <cell r="AB306">
            <v>2.8388733320153077E-2</v>
          </cell>
          <cell r="AC306">
            <v>0.27614840205042096</v>
          </cell>
          <cell r="AD306">
            <v>0</v>
          </cell>
          <cell r="AE306">
            <v>8.1031069506714168E-2</v>
          </cell>
          <cell r="AF306">
            <v>5.0344696476930986E-3</v>
          </cell>
        </row>
        <row r="307">
          <cell r="W307">
            <v>43563</v>
          </cell>
          <cell r="X307">
            <v>0.33553443202097466</v>
          </cell>
          <cell r="Y307">
            <v>9.9886753863191197E-3</v>
          </cell>
          <cell r="Z307">
            <v>4.7681637705245208E-2</v>
          </cell>
          <cell r="AA307">
            <v>1.6192580362479749E-2</v>
          </cell>
          <cell r="AB307">
            <v>2.8388733320153077E-2</v>
          </cell>
          <cell r="AC307">
            <v>0.27614840205042096</v>
          </cell>
          <cell r="AD307">
            <v>0</v>
          </cell>
          <cell r="AE307">
            <v>8.1031069506714168E-2</v>
          </cell>
          <cell r="AF307">
            <v>5.0344696476930986E-3</v>
          </cell>
        </row>
        <row r="308">
          <cell r="W308">
            <v>43562</v>
          </cell>
          <cell r="X308">
            <v>0.33553443202097466</v>
          </cell>
          <cell r="Y308">
            <v>9.9886753863191197E-3</v>
          </cell>
          <cell r="Z308">
            <v>4.7681637705245208E-2</v>
          </cell>
          <cell r="AA308">
            <v>1.6192580362479749E-2</v>
          </cell>
          <cell r="AB308">
            <v>2.8388733320153077E-2</v>
          </cell>
          <cell r="AC308">
            <v>0.27614840205042096</v>
          </cell>
          <cell r="AD308">
            <v>0</v>
          </cell>
          <cell r="AE308">
            <v>8.1031069506714168E-2</v>
          </cell>
          <cell r="AF308">
            <v>5.0344696476930986E-3</v>
          </cell>
        </row>
        <row r="309">
          <cell r="W309">
            <v>43561</v>
          </cell>
          <cell r="X309">
            <v>0.33540557695075968</v>
          </cell>
          <cell r="Y309">
            <v>9.6229608561084184E-3</v>
          </cell>
          <cell r="Z309">
            <v>4.7601550418332174E-2</v>
          </cell>
          <cell r="AA309">
            <v>1.675197713848979E-2</v>
          </cell>
          <cell r="AB309">
            <v>2.8334668446757715E-2</v>
          </cell>
          <cell r="AC309">
            <v>0.27624983668991487</v>
          </cell>
          <cell r="AD309">
            <v>0</v>
          </cell>
          <cell r="AE309">
            <v>8.0856052133932557E-2</v>
          </cell>
          <cell r="AF309">
            <v>5.1773773657048808E-3</v>
          </cell>
        </row>
        <row r="310">
          <cell r="W310">
            <v>43560</v>
          </cell>
          <cell r="X310">
            <v>0.33540847337597496</v>
          </cell>
          <cell r="Y310">
            <v>1.3794397536680219E-2</v>
          </cell>
          <cell r="Z310">
            <v>4.866581041668995E-2</v>
          </cell>
          <cell r="AA310">
            <v>1.1139052449698624E-2</v>
          </cell>
          <cell r="AB310">
            <v>2.8665044602241549E-2</v>
          </cell>
          <cell r="AC310">
            <v>0.27390937149249889</v>
          </cell>
          <cell r="AD310">
            <v>0</v>
          </cell>
          <cell r="AE310">
            <v>8.4524686496134344E-2</v>
          </cell>
          <cell r="AF310">
            <v>3.8931636300815137E-3</v>
          </cell>
        </row>
        <row r="311">
          <cell r="W311">
            <v>43559</v>
          </cell>
          <cell r="X311">
            <v>0.33540847337597496</v>
          </cell>
          <cell r="Y311">
            <v>1.3794397536680219E-2</v>
          </cell>
          <cell r="Z311">
            <v>4.866581041668995E-2</v>
          </cell>
          <cell r="AA311">
            <v>1.1139052449698624E-2</v>
          </cell>
          <cell r="AB311">
            <v>2.8665044602241549E-2</v>
          </cell>
          <cell r="AC311">
            <v>0.27390937149249889</v>
          </cell>
          <cell r="AD311">
            <v>0</v>
          </cell>
          <cell r="AE311">
            <v>8.4524686496134344E-2</v>
          </cell>
          <cell r="AF311">
            <v>3.8931636300815137E-3</v>
          </cell>
        </row>
        <row r="312">
          <cell r="W312">
            <v>43558</v>
          </cell>
          <cell r="X312">
            <v>0.33540847337597496</v>
          </cell>
          <cell r="Y312">
            <v>1.3794397536680219E-2</v>
          </cell>
          <cell r="Z312">
            <v>4.866581041668995E-2</v>
          </cell>
          <cell r="AA312">
            <v>1.1139052449698624E-2</v>
          </cell>
          <cell r="AB312">
            <v>2.8665044602241549E-2</v>
          </cell>
          <cell r="AC312">
            <v>0.27390937149249889</v>
          </cell>
          <cell r="AD312">
            <v>0</v>
          </cell>
          <cell r="AE312">
            <v>8.4524686496134344E-2</v>
          </cell>
          <cell r="AF312">
            <v>3.8931636300815137E-3</v>
          </cell>
        </row>
        <row r="313">
          <cell r="W313">
            <v>43557</v>
          </cell>
          <cell r="X313">
            <v>0.33540847337597496</v>
          </cell>
          <cell r="Y313">
            <v>1.3794397536680219E-2</v>
          </cell>
          <cell r="Z313">
            <v>4.866581041668995E-2</v>
          </cell>
          <cell r="AA313">
            <v>1.1139052449698624E-2</v>
          </cell>
          <cell r="AB313">
            <v>2.8665044602241549E-2</v>
          </cell>
          <cell r="AC313">
            <v>0.27390937149249889</v>
          </cell>
          <cell r="AD313">
            <v>0</v>
          </cell>
          <cell r="AE313">
            <v>8.4524686496134344E-2</v>
          </cell>
          <cell r="AF313">
            <v>3.8931636300815137E-3</v>
          </cell>
        </row>
        <row r="314">
          <cell r="W314">
            <v>43556</v>
          </cell>
          <cell r="X314">
            <v>0.33540847337597496</v>
          </cell>
          <cell r="Y314">
            <v>1.3794397536680219E-2</v>
          </cell>
          <cell r="Z314">
            <v>4.866581041668995E-2</v>
          </cell>
          <cell r="AA314">
            <v>1.1139052449698624E-2</v>
          </cell>
          <cell r="AB314">
            <v>2.8665044602241549E-2</v>
          </cell>
          <cell r="AC314">
            <v>0.27390937149249889</v>
          </cell>
          <cell r="AD314">
            <v>0</v>
          </cell>
          <cell r="AE314">
            <v>8.4524686496134344E-2</v>
          </cell>
          <cell r="AF314">
            <v>3.8931636300815137E-3</v>
          </cell>
        </row>
        <row r="315">
          <cell r="W315">
            <v>43555</v>
          </cell>
          <cell r="X315">
            <v>0.33540847337597496</v>
          </cell>
          <cell r="Y315">
            <v>1.3794397536680219E-2</v>
          </cell>
          <cell r="Z315">
            <v>4.866581041668995E-2</v>
          </cell>
          <cell r="AA315">
            <v>1.1139052449698624E-2</v>
          </cell>
          <cell r="AB315">
            <v>2.8665044602241549E-2</v>
          </cell>
          <cell r="AC315">
            <v>0.27390937149249889</v>
          </cell>
          <cell r="AD315">
            <v>0</v>
          </cell>
          <cell r="AE315">
            <v>8.4524686496134344E-2</v>
          </cell>
          <cell r="AF315">
            <v>3.8931636300815137E-3</v>
          </cell>
        </row>
        <row r="316">
          <cell r="W316">
            <v>43554</v>
          </cell>
          <cell r="X316">
            <v>0.33933804880938762</v>
          </cell>
          <cell r="Y316">
            <v>1.5164360563010721E-2</v>
          </cell>
          <cell r="Z316">
            <v>4.8146557357107801E-2</v>
          </cell>
          <cell r="AA316">
            <v>8.3587789337442753E-3</v>
          </cell>
          <cell r="AB316">
            <v>2.9778121571493968E-2</v>
          </cell>
          <cell r="AC316">
            <v>0.26878893926136455</v>
          </cell>
          <cell r="AD316">
            <v>0</v>
          </cell>
          <cell r="AE316">
            <v>8.683534877182611E-2</v>
          </cell>
          <cell r="AF316">
            <v>3.5898447320650635E-3</v>
          </cell>
        </row>
        <row r="317">
          <cell r="W317">
            <v>43553</v>
          </cell>
          <cell r="X317">
            <v>0.33933804880938762</v>
          </cell>
          <cell r="Y317">
            <v>1.5164360563010721E-2</v>
          </cell>
          <cell r="Z317">
            <v>4.8146557357107801E-2</v>
          </cell>
          <cell r="AA317">
            <v>8.3587789337442753E-3</v>
          </cell>
          <cell r="AB317">
            <v>2.9778121571493968E-2</v>
          </cell>
          <cell r="AC317">
            <v>0.26878893926136455</v>
          </cell>
          <cell r="AD317">
            <v>0</v>
          </cell>
          <cell r="AE317">
            <v>8.683534877182611E-2</v>
          </cell>
          <cell r="AF317">
            <v>3.5898447320650635E-3</v>
          </cell>
        </row>
        <row r="318">
          <cell r="W318">
            <v>43552</v>
          </cell>
          <cell r="X318">
            <v>0.33933804880938762</v>
          </cell>
          <cell r="Y318">
            <v>1.5164360563010721E-2</v>
          </cell>
          <cell r="Z318">
            <v>4.8146557357107801E-2</v>
          </cell>
          <cell r="AA318">
            <v>8.3587789337442753E-3</v>
          </cell>
          <cell r="AB318">
            <v>2.9778121571493968E-2</v>
          </cell>
          <cell r="AC318">
            <v>0.26878893926136455</v>
          </cell>
          <cell r="AD318">
            <v>0</v>
          </cell>
          <cell r="AE318">
            <v>8.683534877182611E-2</v>
          </cell>
          <cell r="AF318">
            <v>3.5898447320650635E-3</v>
          </cell>
        </row>
        <row r="319">
          <cell r="W319">
            <v>43551</v>
          </cell>
          <cell r="X319">
            <v>0.33933804880938762</v>
          </cell>
          <cell r="Y319">
            <v>1.5164360563010721E-2</v>
          </cell>
          <cell r="Z319">
            <v>4.8146557357107801E-2</v>
          </cell>
          <cell r="AA319">
            <v>8.3587789337442753E-3</v>
          </cell>
          <cell r="AB319">
            <v>2.9778121571493968E-2</v>
          </cell>
          <cell r="AC319">
            <v>0.26878893926136455</v>
          </cell>
          <cell r="AD319">
            <v>0</v>
          </cell>
          <cell r="AE319">
            <v>8.683534877182611E-2</v>
          </cell>
          <cell r="AF319">
            <v>3.5898447320650635E-3</v>
          </cell>
        </row>
        <row r="320">
          <cell r="W320">
            <v>43550</v>
          </cell>
          <cell r="X320">
            <v>0.33933804880938762</v>
          </cell>
          <cell r="Y320">
            <v>1.5164360563010721E-2</v>
          </cell>
          <cell r="Z320">
            <v>4.8146557357107801E-2</v>
          </cell>
          <cell r="AA320">
            <v>8.3587789337442753E-3</v>
          </cell>
          <cell r="AB320">
            <v>2.9778121571493968E-2</v>
          </cell>
          <cell r="AC320">
            <v>0.26878893926136455</v>
          </cell>
          <cell r="AD320">
            <v>0</v>
          </cell>
          <cell r="AE320">
            <v>8.683534877182611E-2</v>
          </cell>
          <cell r="AF320">
            <v>3.5898447320650635E-3</v>
          </cell>
        </row>
        <row r="321">
          <cell r="W321">
            <v>43549</v>
          </cell>
          <cell r="X321">
            <v>0.3363558910180961</v>
          </cell>
          <cell r="Y321">
            <v>1.5944152913749732E-2</v>
          </cell>
          <cell r="Z321">
            <v>4.8117847929926502E-2</v>
          </cell>
          <cell r="AA321">
            <v>7.8001650859770583E-3</v>
          </cell>
          <cell r="AB321">
            <v>2.9425290714714624E-2</v>
          </cell>
          <cell r="AC321">
            <v>0.26339795141740147</v>
          </cell>
          <cell r="AD321">
            <v>0</v>
          </cell>
          <cell r="AE321">
            <v>9.5781885896665767E-2</v>
          </cell>
          <cell r="AF321">
            <v>3.1768150234690231E-3</v>
          </cell>
        </row>
        <row r="322">
          <cell r="W322">
            <v>43548</v>
          </cell>
          <cell r="X322">
            <v>0.33532370518174393</v>
          </cell>
          <cell r="Y322">
            <v>1.6599136062807548E-2</v>
          </cell>
          <cell r="Z322">
            <v>4.8889084415579702E-2</v>
          </cell>
          <cell r="AA322">
            <v>6.3199371529892353E-3</v>
          </cell>
          <cell r="AB322">
            <v>2.9496652783163328E-2</v>
          </cell>
          <cell r="AC322">
            <v>0.26322039223409288</v>
          </cell>
          <cell r="AD322">
            <v>0</v>
          </cell>
          <cell r="AE322">
            <v>9.6922388399293236E-2</v>
          </cell>
          <cell r="AF322">
            <v>3.2287037703302799E-3</v>
          </cell>
        </row>
        <row r="323">
          <cell r="W323">
            <v>43547</v>
          </cell>
          <cell r="X323">
            <v>0.33315629956522852</v>
          </cell>
          <cell r="Y323">
            <v>1.9026005140733361E-2</v>
          </cell>
          <cell r="Z323">
            <v>4.896031361492794E-2</v>
          </cell>
          <cell r="AA323">
            <v>5.0684489562404702E-3</v>
          </cell>
          <cell r="AB323">
            <v>2.9599892185316196E-2</v>
          </cell>
          <cell r="AC323">
            <v>0.26229471988304626</v>
          </cell>
          <cell r="AD323">
            <v>0</v>
          </cell>
          <cell r="AE323">
            <v>9.8518640929243437E-2</v>
          </cell>
          <cell r="AF323">
            <v>3.3756797252640063E-3</v>
          </cell>
        </row>
        <row r="324">
          <cell r="W324">
            <v>43546</v>
          </cell>
          <cell r="X324">
            <v>0.33315629956522852</v>
          </cell>
          <cell r="Y324">
            <v>1.9026005140733361E-2</v>
          </cell>
          <cell r="Z324">
            <v>4.896031361492794E-2</v>
          </cell>
          <cell r="AA324">
            <v>5.0684489562404702E-3</v>
          </cell>
          <cell r="AB324">
            <v>2.9599892185316196E-2</v>
          </cell>
          <cell r="AC324">
            <v>0.26229471988304626</v>
          </cell>
          <cell r="AD324">
            <v>0</v>
          </cell>
          <cell r="AE324">
            <v>9.8518640929243437E-2</v>
          </cell>
          <cell r="AF324">
            <v>3.3756797252640063E-3</v>
          </cell>
        </row>
        <row r="325">
          <cell r="W325">
            <v>43545</v>
          </cell>
          <cell r="X325">
            <v>0.33315629956522852</v>
          </cell>
          <cell r="Y325">
            <v>1.9026005140733361E-2</v>
          </cell>
          <cell r="Z325">
            <v>4.896031361492794E-2</v>
          </cell>
          <cell r="AA325">
            <v>5.0684489562404702E-3</v>
          </cell>
          <cell r="AB325">
            <v>2.9599892185316196E-2</v>
          </cell>
          <cell r="AC325">
            <v>0.26229471988304626</v>
          </cell>
          <cell r="AD325">
            <v>0</v>
          </cell>
          <cell r="AE325">
            <v>9.8518640929243437E-2</v>
          </cell>
          <cell r="AF325">
            <v>3.3756797252640063E-3</v>
          </cell>
        </row>
        <row r="326">
          <cell r="W326">
            <v>43544</v>
          </cell>
          <cell r="X326">
            <v>0.33315629956522852</v>
          </cell>
          <cell r="Y326">
            <v>1.9026005140733361E-2</v>
          </cell>
          <cell r="Z326">
            <v>4.896031361492794E-2</v>
          </cell>
          <cell r="AA326">
            <v>5.0684489562404702E-3</v>
          </cell>
          <cell r="AB326">
            <v>2.9599892185316196E-2</v>
          </cell>
          <cell r="AC326">
            <v>0.26229471988304626</v>
          </cell>
          <cell r="AD326">
            <v>0</v>
          </cell>
          <cell r="AE326">
            <v>9.8518640929243437E-2</v>
          </cell>
          <cell r="AF326">
            <v>3.3756797252640063E-3</v>
          </cell>
        </row>
        <row r="327">
          <cell r="W327">
            <v>43543</v>
          </cell>
          <cell r="X327">
            <v>0.33110457564263551</v>
          </cell>
          <cell r="Y327">
            <v>2.1040966149359571E-2</v>
          </cell>
          <cell r="Z327">
            <v>4.8108356697932696E-2</v>
          </cell>
          <cell r="AA327">
            <v>4.5305600763636041E-3</v>
          </cell>
          <cell r="AB327">
            <v>2.9849033529567089E-2</v>
          </cell>
          <cell r="AC327">
            <v>0.26097616056220463</v>
          </cell>
          <cell r="AD327">
            <v>0</v>
          </cell>
          <cell r="AE327">
            <v>0.10152770894681164</v>
          </cell>
          <cell r="AF327">
            <v>2.8626383951253684E-3</v>
          </cell>
        </row>
        <row r="328">
          <cell r="W328">
            <v>43542</v>
          </cell>
          <cell r="X328">
            <v>0.33110457564263551</v>
          </cell>
          <cell r="Y328">
            <v>2.1040966149359571E-2</v>
          </cell>
          <cell r="Z328">
            <v>4.8108356697932696E-2</v>
          </cell>
          <cell r="AA328">
            <v>4.5305600763636041E-3</v>
          </cell>
          <cell r="AB328">
            <v>2.9849033529567089E-2</v>
          </cell>
          <cell r="AC328">
            <v>0.26097616056220463</v>
          </cell>
          <cell r="AD328">
            <v>0</v>
          </cell>
          <cell r="AE328">
            <v>0.10152770894681164</v>
          </cell>
          <cell r="AF328">
            <v>2.8626383951253684E-3</v>
          </cell>
        </row>
        <row r="329">
          <cell r="W329">
            <v>43541</v>
          </cell>
          <cell r="X329">
            <v>0.33158845565917411</v>
          </cell>
          <cell r="Y329">
            <v>2.1967230992667008E-2</v>
          </cell>
          <cell r="Z329">
            <v>4.839901984902123E-2</v>
          </cell>
          <cell r="AA329">
            <v>3.9398476581679054E-3</v>
          </cell>
          <cell r="AB329">
            <v>2.9885609573047631E-2</v>
          </cell>
          <cell r="AC329">
            <v>0.26052611319986607</v>
          </cell>
          <cell r="AD329">
            <v>0</v>
          </cell>
          <cell r="AE329">
            <v>0.10111103393071469</v>
          </cell>
          <cell r="AF329">
            <v>2.5826891373413553E-3</v>
          </cell>
        </row>
        <row r="330">
          <cell r="W330">
            <v>43540</v>
          </cell>
          <cell r="X330">
            <v>0.329108307966267</v>
          </cell>
          <cell r="Y330">
            <v>2.6146802838578204E-2</v>
          </cell>
          <cell r="Z330">
            <v>4.8326680104421663E-2</v>
          </cell>
          <cell r="AA330">
            <v>2.6649768910656279E-3</v>
          </cell>
          <cell r="AB330">
            <v>2.893825134067678E-2</v>
          </cell>
          <cell r="AC330">
            <v>0.25743096053438808</v>
          </cell>
          <cell r="AD330">
            <v>0</v>
          </cell>
          <cell r="AE330">
            <v>0.10462517792327672</v>
          </cell>
          <cell r="AF330">
            <v>2.7588424013258359E-3</v>
          </cell>
        </row>
        <row r="331">
          <cell r="W331">
            <v>43539</v>
          </cell>
          <cell r="X331">
            <v>0.329108307966267</v>
          </cell>
          <cell r="Y331">
            <v>2.6146802838578204E-2</v>
          </cell>
          <cell r="Z331">
            <v>4.8326680104421663E-2</v>
          </cell>
          <cell r="AA331">
            <v>2.6649768910656279E-3</v>
          </cell>
          <cell r="AB331">
            <v>2.893825134067678E-2</v>
          </cell>
          <cell r="AC331">
            <v>0.25743096053438808</v>
          </cell>
          <cell r="AD331">
            <v>0</v>
          </cell>
          <cell r="AE331">
            <v>0.10462517792327672</v>
          </cell>
          <cell r="AF331">
            <v>2.7588424013258359E-3</v>
          </cell>
        </row>
        <row r="332">
          <cell r="W332">
            <v>43538</v>
          </cell>
          <cell r="X332">
            <v>0.329108307966267</v>
          </cell>
          <cell r="Y332">
            <v>2.6146802838578204E-2</v>
          </cell>
          <cell r="Z332">
            <v>4.8326680104421663E-2</v>
          </cell>
          <cell r="AA332">
            <v>2.6649768910656279E-3</v>
          </cell>
          <cell r="AB332">
            <v>2.893825134067678E-2</v>
          </cell>
          <cell r="AC332">
            <v>0.25743096053438808</v>
          </cell>
          <cell r="AD332">
            <v>0</v>
          </cell>
          <cell r="AE332">
            <v>0.10462517792327672</v>
          </cell>
          <cell r="AF332">
            <v>2.7588424013258359E-3</v>
          </cell>
        </row>
        <row r="333">
          <cell r="W333">
            <v>43537</v>
          </cell>
          <cell r="X333">
            <v>0.329108307966267</v>
          </cell>
          <cell r="Y333">
            <v>2.6146802838578204E-2</v>
          </cell>
          <cell r="Z333">
            <v>4.8326680104421663E-2</v>
          </cell>
          <cell r="AA333">
            <v>2.6649768910656279E-3</v>
          </cell>
          <cell r="AB333">
            <v>2.893825134067678E-2</v>
          </cell>
          <cell r="AC333">
            <v>0.25743096053438808</v>
          </cell>
          <cell r="AD333">
            <v>0</v>
          </cell>
          <cell r="AE333">
            <v>0.10462517792327672</v>
          </cell>
          <cell r="AF333">
            <v>2.7588424013258359E-3</v>
          </cell>
        </row>
        <row r="334">
          <cell r="W334">
            <v>43536</v>
          </cell>
          <cell r="X334">
            <v>0.329108307966267</v>
          </cell>
          <cell r="Y334">
            <v>2.6146802838578204E-2</v>
          </cell>
          <cell r="Z334">
            <v>4.8326680104421663E-2</v>
          </cell>
          <cell r="AA334">
            <v>2.6649768910656279E-3</v>
          </cell>
          <cell r="AB334">
            <v>2.893825134067678E-2</v>
          </cell>
          <cell r="AC334">
            <v>0.25743096053438808</v>
          </cell>
          <cell r="AD334">
            <v>0</v>
          </cell>
          <cell r="AE334">
            <v>0.10462517792327672</v>
          </cell>
          <cell r="AF334">
            <v>2.7588424013258359E-3</v>
          </cell>
        </row>
        <row r="335">
          <cell r="W335">
            <v>43535</v>
          </cell>
          <cell r="X335">
            <v>0.329108307966267</v>
          </cell>
          <cell r="Y335">
            <v>2.6146802838578204E-2</v>
          </cell>
          <cell r="Z335">
            <v>4.8326680104421663E-2</v>
          </cell>
          <cell r="AA335">
            <v>2.6649768910656279E-3</v>
          </cell>
          <cell r="AB335">
            <v>2.893825134067678E-2</v>
          </cell>
          <cell r="AC335">
            <v>0.25743096053438808</v>
          </cell>
          <cell r="AD335">
            <v>0</v>
          </cell>
          <cell r="AE335">
            <v>0.10462517792327672</v>
          </cell>
          <cell r="AF335">
            <v>2.7588424013258359E-3</v>
          </cell>
        </row>
        <row r="336">
          <cell r="W336">
            <v>43534</v>
          </cell>
          <cell r="X336">
            <v>0.329108307966267</v>
          </cell>
          <cell r="Y336">
            <v>2.6146802838578204E-2</v>
          </cell>
          <cell r="Z336">
            <v>4.8326680104421663E-2</v>
          </cell>
          <cell r="AA336">
            <v>2.6649768910656279E-3</v>
          </cell>
          <cell r="AB336">
            <v>2.893825134067678E-2</v>
          </cell>
          <cell r="AC336">
            <v>0.25743096053438808</v>
          </cell>
          <cell r="AD336">
            <v>0</v>
          </cell>
          <cell r="AE336">
            <v>0.10462517792327672</v>
          </cell>
          <cell r="AF336">
            <v>2.7588424013258359E-3</v>
          </cell>
        </row>
        <row r="337">
          <cell r="W337">
            <v>43533</v>
          </cell>
          <cell r="X337">
            <v>0.33485714859635896</v>
          </cell>
          <cell r="Y337">
            <v>2.9441490052599929E-2</v>
          </cell>
          <cell r="Z337">
            <v>4.8569433150255859E-2</v>
          </cell>
          <cell r="AA337">
            <v>1.4421727413379273E-3</v>
          </cell>
          <cell r="AB337">
            <v>2.8653037202698795E-2</v>
          </cell>
          <cell r="AC337">
            <v>0.25020308550210424</v>
          </cell>
          <cell r="AD337">
            <v>2.5861009229353663E-4</v>
          </cell>
          <cell r="AE337">
            <v>0.10454828639904365</v>
          </cell>
          <cell r="AF337">
            <v>2.026736263306786E-3</v>
          </cell>
        </row>
        <row r="338">
          <cell r="W338">
            <v>43532</v>
          </cell>
          <cell r="X338">
            <v>0.33485714859635896</v>
          </cell>
          <cell r="Y338">
            <v>2.9441490052599929E-2</v>
          </cell>
          <cell r="Z338">
            <v>4.8569433150255859E-2</v>
          </cell>
          <cell r="AA338">
            <v>1.4421727413379273E-3</v>
          </cell>
          <cell r="AB338">
            <v>2.8653037202698795E-2</v>
          </cell>
          <cell r="AC338">
            <v>0.25020308550210424</v>
          </cell>
          <cell r="AD338">
            <v>2.5861009229353663E-4</v>
          </cell>
          <cell r="AE338">
            <v>0.10454828639904365</v>
          </cell>
          <cell r="AF338">
            <v>2.026736263306786E-3</v>
          </cell>
        </row>
        <row r="339">
          <cell r="W339">
            <v>43531</v>
          </cell>
          <cell r="X339">
            <v>0.33485714859635896</v>
          </cell>
          <cell r="Y339">
            <v>2.9441490052599929E-2</v>
          </cell>
          <cell r="Z339">
            <v>4.8569433150255859E-2</v>
          </cell>
          <cell r="AA339">
            <v>1.4421727413379273E-3</v>
          </cell>
          <cell r="AB339">
            <v>2.8653037202698795E-2</v>
          </cell>
          <cell r="AC339">
            <v>0.25020308550210424</v>
          </cell>
          <cell r="AD339">
            <v>2.5861009229353663E-4</v>
          </cell>
          <cell r="AE339">
            <v>0.10454828639904365</v>
          </cell>
          <cell r="AF339">
            <v>2.026736263306786E-3</v>
          </cell>
        </row>
        <row r="340">
          <cell r="W340">
            <v>43530</v>
          </cell>
          <cell r="X340">
            <v>0.33485714859635896</v>
          </cell>
          <cell r="Y340">
            <v>2.9441490052599929E-2</v>
          </cell>
          <cell r="Z340">
            <v>4.8569433150255859E-2</v>
          </cell>
          <cell r="AA340">
            <v>1.4421727413379273E-3</v>
          </cell>
          <cell r="AB340">
            <v>2.8653037202698795E-2</v>
          </cell>
          <cell r="AC340">
            <v>0.25020308550210424</v>
          </cell>
          <cell r="AD340">
            <v>2.5861009229353663E-4</v>
          </cell>
          <cell r="AE340">
            <v>0.10454828639904365</v>
          </cell>
          <cell r="AF340">
            <v>2.026736263306786E-3</v>
          </cell>
        </row>
        <row r="341">
          <cell r="W341">
            <v>43529</v>
          </cell>
          <cell r="X341">
            <v>0.33485714859635896</v>
          </cell>
          <cell r="Y341">
            <v>2.9441490052599929E-2</v>
          </cell>
          <cell r="Z341">
            <v>4.8569433150255859E-2</v>
          </cell>
          <cell r="AA341">
            <v>1.4421727413379273E-3</v>
          </cell>
          <cell r="AB341">
            <v>2.8653037202698795E-2</v>
          </cell>
          <cell r="AC341">
            <v>0.25020308550210424</v>
          </cell>
          <cell r="AD341">
            <v>2.5861009229353663E-4</v>
          </cell>
          <cell r="AE341">
            <v>0.10454828639904365</v>
          </cell>
          <cell r="AF341">
            <v>2.026736263306786E-3</v>
          </cell>
        </row>
        <row r="342">
          <cell r="W342">
            <v>43528</v>
          </cell>
          <cell r="X342">
            <v>0.33485714859635896</v>
          </cell>
          <cell r="Y342">
            <v>2.9441490052599929E-2</v>
          </cell>
          <cell r="Z342">
            <v>4.8569433150255859E-2</v>
          </cell>
          <cell r="AA342">
            <v>1.4421727413379273E-3</v>
          </cell>
          <cell r="AB342">
            <v>2.8653037202698795E-2</v>
          </cell>
          <cell r="AC342">
            <v>0.25020308550210424</v>
          </cell>
          <cell r="AD342">
            <v>2.5861009229353663E-4</v>
          </cell>
          <cell r="AE342">
            <v>0.10454828639904365</v>
          </cell>
          <cell r="AF342">
            <v>2.026736263306786E-3</v>
          </cell>
        </row>
        <row r="343">
          <cell r="W343">
            <v>43527</v>
          </cell>
          <cell r="X343">
            <v>0.36026518667860202</v>
          </cell>
          <cell r="Y343">
            <v>3.0097423013289118E-2</v>
          </cell>
          <cell r="Z343">
            <v>4.7327976725536347E-2</v>
          </cell>
          <cell r="AA343">
            <v>1.5210091833566567E-3</v>
          </cell>
          <cell r="AB343">
            <v>2.8163614864704676E-2</v>
          </cell>
          <cell r="AC343">
            <v>0.23216753115119435</v>
          </cell>
          <cell r="AD343">
            <v>2.7274702538217861E-4</v>
          </cell>
          <cell r="AE343">
            <v>9.9521613772545647E-2</v>
          </cell>
          <cell r="AF343">
            <v>6.628975853887626E-4</v>
          </cell>
        </row>
        <row r="344">
          <cell r="W344">
            <v>43526</v>
          </cell>
          <cell r="X344">
            <v>0.36131085422860343</v>
          </cell>
          <cell r="Y344">
            <v>3.1345660564280356E-2</v>
          </cell>
          <cell r="Z344">
            <v>4.7136031320645623E-2</v>
          </cell>
          <cell r="AA344">
            <v>8.5686233313208258E-4</v>
          </cell>
          <cell r="AB344">
            <v>2.6834380426496034E-2</v>
          </cell>
          <cell r="AC344">
            <v>0.22983105624721939</v>
          </cell>
          <cell r="AD344">
            <v>2.9128210298515249E-4</v>
          </cell>
          <cell r="AE344">
            <v>0.1016859266405975</v>
          </cell>
          <cell r="AF344">
            <v>7.0794613604037134E-4</v>
          </cell>
        </row>
        <row r="345">
          <cell r="W345">
            <v>43525</v>
          </cell>
          <cell r="X345">
            <v>0.36131085422860343</v>
          </cell>
          <cell r="Y345">
            <v>3.1345660564280356E-2</v>
          </cell>
          <cell r="Z345">
            <v>4.7136031320645623E-2</v>
          </cell>
          <cell r="AA345">
            <v>8.5686233313208258E-4</v>
          </cell>
          <cell r="AB345">
            <v>2.6834380426496034E-2</v>
          </cell>
          <cell r="AC345">
            <v>0.22983105624721939</v>
          </cell>
          <cell r="AD345">
            <v>2.9128210298515249E-4</v>
          </cell>
          <cell r="AE345">
            <v>0.1016859266405975</v>
          </cell>
          <cell r="AF345">
            <v>7.0794613604037134E-4</v>
          </cell>
        </row>
        <row r="346">
          <cell r="W346">
            <v>43524</v>
          </cell>
          <cell r="X346">
            <v>0.36131085422860343</v>
          </cell>
          <cell r="Y346">
            <v>3.1345660564280356E-2</v>
          </cell>
          <cell r="Z346">
            <v>4.7136031320645623E-2</v>
          </cell>
          <cell r="AA346">
            <v>8.5686233313208258E-4</v>
          </cell>
          <cell r="AB346">
            <v>2.6834380426496034E-2</v>
          </cell>
          <cell r="AC346">
            <v>0.22983105624721939</v>
          </cell>
          <cell r="AD346">
            <v>2.9128210298515249E-4</v>
          </cell>
          <cell r="AE346">
            <v>0.1016859266405975</v>
          </cell>
          <cell r="AF346">
            <v>7.0794613604037134E-4</v>
          </cell>
        </row>
        <row r="347">
          <cell r="W347">
            <v>43523</v>
          </cell>
          <cell r="X347">
            <v>0.36131085422860343</v>
          </cell>
          <cell r="Y347">
            <v>3.1345660564280356E-2</v>
          </cell>
          <cell r="Z347">
            <v>4.7136031320645623E-2</v>
          </cell>
          <cell r="AA347">
            <v>8.5686233313208258E-4</v>
          </cell>
          <cell r="AB347">
            <v>2.6834380426496034E-2</v>
          </cell>
          <cell r="AC347">
            <v>0.22983105624721939</v>
          </cell>
          <cell r="AD347">
            <v>2.9128210298515249E-4</v>
          </cell>
          <cell r="AE347">
            <v>0.1016859266405975</v>
          </cell>
          <cell r="AF347">
            <v>7.0794613604037134E-4</v>
          </cell>
        </row>
        <row r="348">
          <cell r="W348">
            <v>43522</v>
          </cell>
          <cell r="X348">
            <v>0.36131085422860343</v>
          </cell>
          <cell r="Y348">
            <v>3.1345660564280356E-2</v>
          </cell>
          <cell r="Z348">
            <v>4.7136031320645623E-2</v>
          </cell>
          <cell r="AA348">
            <v>8.5686233313208258E-4</v>
          </cell>
          <cell r="AB348">
            <v>2.6834380426496034E-2</v>
          </cell>
          <cell r="AC348">
            <v>0.22983105624721939</v>
          </cell>
          <cell r="AD348">
            <v>2.9128210298515249E-4</v>
          </cell>
          <cell r="AE348">
            <v>0.1016859266405975</v>
          </cell>
          <cell r="AF348">
            <v>7.0794613604037134E-4</v>
          </cell>
        </row>
        <row r="349">
          <cell r="W349">
            <v>43521</v>
          </cell>
          <cell r="X349">
            <v>0.36131085422860343</v>
          </cell>
          <cell r="Y349">
            <v>3.1345660564280356E-2</v>
          </cell>
          <cell r="Z349">
            <v>4.7136031320645623E-2</v>
          </cell>
          <cell r="AA349">
            <v>8.5686233313208258E-4</v>
          </cell>
          <cell r="AB349">
            <v>2.6834380426496034E-2</v>
          </cell>
          <cell r="AC349">
            <v>0.22983105624721939</v>
          </cell>
          <cell r="AD349">
            <v>2.9128210298515249E-4</v>
          </cell>
          <cell r="AE349">
            <v>0.1016859266405975</v>
          </cell>
          <cell r="AF349">
            <v>7.0794613604037134E-4</v>
          </cell>
        </row>
        <row r="350">
          <cell r="W350">
            <v>43520</v>
          </cell>
          <cell r="X350">
            <v>0.36131085422860343</v>
          </cell>
          <cell r="Y350">
            <v>3.1345660564280356E-2</v>
          </cell>
          <cell r="Z350">
            <v>4.7136031320645623E-2</v>
          </cell>
          <cell r="AA350">
            <v>8.5686233313208258E-4</v>
          </cell>
          <cell r="AB350">
            <v>2.6834380426496034E-2</v>
          </cell>
          <cell r="AC350">
            <v>0.22983105624721939</v>
          </cell>
          <cell r="AD350">
            <v>2.9128210298515249E-4</v>
          </cell>
          <cell r="AE350">
            <v>0.1016859266405975</v>
          </cell>
          <cell r="AF350">
            <v>7.0794613604037134E-4</v>
          </cell>
        </row>
        <row r="351">
          <cell r="W351">
            <v>43519</v>
          </cell>
          <cell r="X351">
            <v>0.36200962085915855</v>
          </cell>
          <cell r="Y351">
            <v>3.1249183170212129E-2</v>
          </cell>
          <cell r="Z351">
            <v>4.7129056878115652E-2</v>
          </cell>
          <cell r="AA351">
            <v>8.5749252009188791E-4</v>
          </cell>
          <cell r="AB351">
            <v>2.7129426413028398E-2</v>
          </cell>
          <cell r="AC351">
            <v>0.22896595104776404</v>
          </cell>
          <cell r="AD351">
            <v>2.9149632897668945E-4</v>
          </cell>
          <cell r="AE351">
            <v>0.10165930598138294</v>
          </cell>
          <cell r="AF351">
            <v>7.0846680126969289E-4</v>
          </cell>
        </row>
        <row r="352">
          <cell r="W352">
            <v>43518</v>
          </cell>
          <cell r="X352">
            <v>0.36505464640118129</v>
          </cell>
          <cell r="Y352">
            <v>3.2072069692072151E-2</v>
          </cell>
          <cell r="Z352">
            <v>4.7333758954215155E-2</v>
          </cell>
          <cell r="AA352">
            <v>1.3017424927907334E-5</v>
          </cell>
          <cell r="AB352">
            <v>2.6123815071909168E-2</v>
          </cell>
          <cell r="AC352">
            <v>0.2251201831217586</v>
          </cell>
          <cell r="AD352">
            <v>3.1020962015265973E-4</v>
          </cell>
          <cell r="AE352">
            <v>0.10321835122295926</v>
          </cell>
          <cell r="AF352">
            <v>7.5394849082376005E-4</v>
          </cell>
        </row>
        <row r="353">
          <cell r="W353">
            <v>43517</v>
          </cell>
          <cell r="X353">
            <v>0.36505464640118129</v>
          </cell>
          <cell r="Y353">
            <v>3.2072069692072151E-2</v>
          </cell>
          <cell r="Z353">
            <v>4.7333758954215155E-2</v>
          </cell>
          <cell r="AA353">
            <v>1.3017424927907334E-5</v>
          </cell>
          <cell r="AB353">
            <v>2.6123815071909168E-2</v>
          </cell>
          <cell r="AC353">
            <v>0.2251201831217586</v>
          </cell>
          <cell r="AD353">
            <v>3.1020962015265973E-4</v>
          </cell>
          <cell r="AE353">
            <v>0.10321835122295926</v>
          </cell>
          <cell r="AF353">
            <v>7.5394849082376005E-4</v>
          </cell>
        </row>
        <row r="354">
          <cell r="W354">
            <v>43516</v>
          </cell>
          <cell r="X354">
            <v>0.36505464640118129</v>
          </cell>
          <cell r="Y354">
            <v>3.2072069692072151E-2</v>
          </cell>
          <cell r="Z354">
            <v>4.7333758954215155E-2</v>
          </cell>
          <cell r="AA354">
            <v>1.3017424927907334E-5</v>
          </cell>
          <cell r="AB354">
            <v>2.6123815071909168E-2</v>
          </cell>
          <cell r="AC354">
            <v>0.2251201831217586</v>
          </cell>
          <cell r="AD354">
            <v>3.1020962015265973E-4</v>
          </cell>
          <cell r="AE354">
            <v>0.10321835122295926</v>
          </cell>
          <cell r="AF354">
            <v>7.5394849082376005E-4</v>
          </cell>
        </row>
        <row r="355">
          <cell r="W355">
            <v>43515</v>
          </cell>
          <cell r="X355">
            <v>0.36359634189211482</v>
          </cell>
          <cell r="Y355">
            <v>3.2443251047991575E-2</v>
          </cell>
          <cell r="Z355">
            <v>4.7558363987811422E-2</v>
          </cell>
          <cell r="AA355">
            <v>1.3241032067982649E-5</v>
          </cell>
          <cell r="AB355">
            <v>2.6572557554269318E-2</v>
          </cell>
          <cell r="AC355">
            <v>0.22447452735734325</v>
          </cell>
          <cell r="AD355">
            <v>3.1553825360899548E-4</v>
          </cell>
          <cell r="AE355">
            <v>0.10425927941503828</v>
          </cell>
          <cell r="AF355">
            <v>7.668994597543182E-4</v>
          </cell>
        </row>
        <row r="356">
          <cell r="W356">
            <v>43514</v>
          </cell>
          <cell r="X356">
            <v>0.36359634189211482</v>
          </cell>
          <cell r="Y356">
            <v>3.2443251047991575E-2</v>
          </cell>
          <cell r="Z356">
            <v>4.7558363987811422E-2</v>
          </cell>
          <cell r="AA356">
            <v>1.3241032067982649E-5</v>
          </cell>
          <cell r="AB356">
            <v>2.6572557554269318E-2</v>
          </cell>
          <cell r="AC356">
            <v>0.22447452735734325</v>
          </cell>
          <cell r="AD356">
            <v>3.1553825360899548E-4</v>
          </cell>
          <cell r="AE356">
            <v>0.10425927941503828</v>
          </cell>
          <cell r="AF356">
            <v>7.668994597543182E-4</v>
          </cell>
        </row>
        <row r="357">
          <cell r="W357">
            <v>43513</v>
          </cell>
          <cell r="X357">
            <v>0.36435467509425251</v>
          </cell>
          <cell r="Y357">
            <v>3.1926170142741336E-2</v>
          </cell>
          <cell r="Z357">
            <v>4.6161310485627979E-2</v>
          </cell>
          <cell r="AA357">
            <v>1.3751456898449387E-5</v>
          </cell>
          <cell r="AB357">
            <v>2.5887399515114845E-2</v>
          </cell>
          <cell r="AC357">
            <v>0.22590816134203448</v>
          </cell>
          <cell r="AD357">
            <v>3.2770184922429414E-4</v>
          </cell>
          <cell r="AE357">
            <v>0.10462436766222853</v>
          </cell>
          <cell r="AF357">
            <v>7.9646245187761807E-4</v>
          </cell>
        </row>
        <row r="358">
          <cell r="W358">
            <v>43512</v>
          </cell>
          <cell r="X358">
            <v>0.36328260385862576</v>
          </cell>
          <cell r="Y358">
            <v>3.1779328657057217E-2</v>
          </cell>
          <cell r="Z358">
            <v>4.7349691862668908E-2</v>
          </cell>
          <cell r="AA358">
            <v>1.3438672627406187E-5</v>
          </cell>
          <cell r="AB358">
            <v>2.6509916452150971E-2</v>
          </cell>
          <cell r="AC358">
            <v>0.22529911619639573</v>
          </cell>
          <cell r="AD358">
            <v>3.2024809470315046E-4</v>
          </cell>
          <cell r="AE358">
            <v>0.10466730972002414</v>
          </cell>
          <cell r="AF358">
            <v>7.7834648574664675E-4</v>
          </cell>
        </row>
        <row r="359">
          <cell r="W359">
            <v>43511</v>
          </cell>
          <cell r="X359">
            <v>0.36633986834794469</v>
          </cell>
          <cell r="Y359">
            <v>3.2763651002699935E-2</v>
          </cell>
          <cell r="Z359">
            <v>4.5147217700531136E-2</v>
          </cell>
          <cell r="AA359">
            <v>1.5021337513681987E-5</v>
          </cell>
          <cell r="AB359">
            <v>2.4056482352614858E-2</v>
          </cell>
          <cell r="AC359">
            <v>0.22460684811559706</v>
          </cell>
          <cell r="AD359">
            <v>3.5796353196663187E-4</v>
          </cell>
          <cell r="AE359">
            <v>0.10584293569930468</v>
          </cell>
          <cell r="AF359">
            <v>8.7001191182713513E-4</v>
          </cell>
        </row>
        <row r="360">
          <cell r="W360">
            <v>43510</v>
          </cell>
          <cell r="X360">
            <v>0.36633986834794469</v>
          </cell>
          <cell r="Y360">
            <v>3.2763651002699935E-2</v>
          </cell>
          <cell r="Z360">
            <v>4.5147217700531136E-2</v>
          </cell>
          <cell r="AA360">
            <v>1.5021337513681987E-5</v>
          </cell>
          <cell r="AB360">
            <v>2.4056482352614858E-2</v>
          </cell>
          <cell r="AC360">
            <v>0.22460684811559706</v>
          </cell>
          <cell r="AD360">
            <v>3.5796353196663187E-4</v>
          </cell>
          <cell r="AE360">
            <v>0.10584293569930468</v>
          </cell>
          <cell r="AF360">
            <v>8.7001191182713513E-4</v>
          </cell>
        </row>
        <row r="361">
          <cell r="W361">
            <v>43509</v>
          </cell>
          <cell r="X361">
            <v>0.36633986834794469</v>
          </cell>
          <cell r="Y361">
            <v>3.2763651002699935E-2</v>
          </cell>
          <cell r="Z361">
            <v>4.5147217700531136E-2</v>
          </cell>
          <cell r="AA361">
            <v>1.5021337513681987E-5</v>
          </cell>
          <cell r="AB361">
            <v>2.4056482352614858E-2</v>
          </cell>
          <cell r="AC361">
            <v>0.22460684811559706</v>
          </cell>
          <cell r="AD361">
            <v>3.5796353196663187E-4</v>
          </cell>
          <cell r="AE361">
            <v>0.10584293569930468</v>
          </cell>
          <cell r="AF361">
            <v>8.7001191182713513E-4</v>
          </cell>
        </row>
        <row r="362">
          <cell r="W362">
            <v>43508</v>
          </cell>
          <cell r="X362">
            <v>0.36633986834794469</v>
          </cell>
          <cell r="Y362">
            <v>3.2763651002699935E-2</v>
          </cell>
          <cell r="Z362">
            <v>4.5147217700531136E-2</v>
          </cell>
          <cell r="AA362">
            <v>1.5021337513681987E-5</v>
          </cell>
          <cell r="AB362">
            <v>2.4056482352614858E-2</v>
          </cell>
          <cell r="AC362">
            <v>0.22460684811559706</v>
          </cell>
          <cell r="AD362">
            <v>3.5796353196663187E-4</v>
          </cell>
          <cell r="AE362">
            <v>0.10584293569930468</v>
          </cell>
          <cell r="AF362">
            <v>8.7001191182713513E-4</v>
          </cell>
        </row>
        <row r="363">
          <cell r="W363">
            <v>43507</v>
          </cell>
          <cell r="X363">
            <v>0.36633986834794469</v>
          </cell>
          <cell r="Y363">
            <v>3.2763651002699935E-2</v>
          </cell>
          <cell r="Z363">
            <v>4.5147217700531136E-2</v>
          </cell>
          <cell r="AA363">
            <v>1.5021337513681987E-5</v>
          </cell>
          <cell r="AB363">
            <v>2.4056482352614858E-2</v>
          </cell>
          <cell r="AC363">
            <v>0.22460684811559706</v>
          </cell>
          <cell r="AD363">
            <v>3.5796353196663187E-4</v>
          </cell>
          <cell r="AE363">
            <v>0.10584293569930468</v>
          </cell>
          <cell r="AF363">
            <v>8.7001191182713513E-4</v>
          </cell>
        </row>
        <row r="364">
          <cell r="W364">
            <v>43506</v>
          </cell>
          <cell r="X364">
            <v>0.36606483584455785</v>
          </cell>
          <cell r="Y364">
            <v>3.3273900254115765E-2</v>
          </cell>
          <cell r="Z364">
            <v>4.5850324141058926E-2</v>
          </cell>
          <cell r="AA364">
            <v>1.5255274391503968E-5</v>
          </cell>
          <cell r="AB364">
            <v>2.3932772881626641E-2</v>
          </cell>
          <cell r="AC364">
            <v>0.2236195860949132</v>
          </cell>
          <cell r="AD364">
            <v>3.6353832655240887E-4</v>
          </cell>
          <cell r="AE364">
            <v>0.10599622602009005</v>
          </cell>
          <cell r="AF364">
            <v>8.8356116269347061E-4</v>
          </cell>
        </row>
        <row r="365">
          <cell r="W365">
            <v>43505</v>
          </cell>
          <cell r="X365">
            <v>0.36808206478790667</v>
          </cell>
          <cell r="Y365">
            <v>3.4426605280584881E-2</v>
          </cell>
          <cell r="Z365">
            <v>4.4142265569917793E-2</v>
          </cell>
          <cell r="AA365">
            <v>0</v>
          </cell>
          <cell r="AB365">
            <v>2.294272780601871E-2</v>
          </cell>
          <cell r="AC365">
            <v>0.22072970041558762</v>
          </cell>
          <cell r="AD365">
            <v>4.1159466097976993E-4</v>
          </cell>
          <cell r="AE365">
            <v>0.10828195375036907</v>
          </cell>
          <cell r="AF365">
            <v>9.8308772863557603E-4</v>
          </cell>
        </row>
        <row r="366">
          <cell r="W366">
            <v>43504</v>
          </cell>
          <cell r="X366">
            <v>0.36808206478790667</v>
          </cell>
          <cell r="Y366">
            <v>3.4426605280584881E-2</v>
          </cell>
          <cell r="Z366">
            <v>4.4142265569917793E-2</v>
          </cell>
          <cell r="AA366">
            <v>0</v>
          </cell>
          <cell r="AB366">
            <v>2.294272780601871E-2</v>
          </cell>
          <cell r="AC366">
            <v>0.22072970041558762</v>
          </cell>
          <cell r="AD366">
            <v>4.1159466097976993E-4</v>
          </cell>
          <cell r="AE366">
            <v>0.10828195375036907</v>
          </cell>
          <cell r="AF366">
            <v>9.8308772863557603E-4</v>
          </cell>
        </row>
        <row r="367">
          <cell r="W367">
            <v>43503</v>
          </cell>
          <cell r="X367">
            <v>0.36808206478790667</v>
          </cell>
          <cell r="Y367">
            <v>3.4426605280584881E-2</v>
          </cell>
          <cell r="Z367">
            <v>4.4142265569917793E-2</v>
          </cell>
          <cell r="AA367">
            <v>0</v>
          </cell>
          <cell r="AB367">
            <v>2.294272780601871E-2</v>
          </cell>
          <cell r="AC367">
            <v>0.22072970041558762</v>
          </cell>
          <cell r="AD367">
            <v>4.1159466097976993E-4</v>
          </cell>
          <cell r="AE367">
            <v>0.10828195375036907</v>
          </cell>
          <cell r="AF367">
            <v>9.8308772863557603E-4</v>
          </cell>
        </row>
        <row r="368">
          <cell r="W368">
            <v>43502</v>
          </cell>
          <cell r="X368">
            <v>0.36808206478790667</v>
          </cell>
          <cell r="Y368">
            <v>3.4426605280584881E-2</v>
          </cell>
          <cell r="Z368">
            <v>4.4142265569917793E-2</v>
          </cell>
          <cell r="AA368">
            <v>0</v>
          </cell>
          <cell r="AB368">
            <v>2.294272780601871E-2</v>
          </cell>
          <cell r="AC368">
            <v>0.22072970041558762</v>
          </cell>
          <cell r="AD368">
            <v>4.1159466097976993E-4</v>
          </cell>
          <cell r="AE368">
            <v>0.10828195375036907</v>
          </cell>
          <cell r="AF368">
            <v>9.8308772863557603E-4</v>
          </cell>
        </row>
        <row r="369">
          <cell r="W369">
            <v>43501</v>
          </cell>
          <cell r="X369">
            <v>0.36808206478790667</v>
          </cell>
          <cell r="Y369">
            <v>3.4426605280584881E-2</v>
          </cell>
          <cell r="Z369">
            <v>4.4142265569917793E-2</v>
          </cell>
          <cell r="AA369">
            <v>0</v>
          </cell>
          <cell r="AB369">
            <v>2.294272780601871E-2</v>
          </cell>
          <cell r="AC369">
            <v>0.22072970041558762</v>
          </cell>
          <cell r="AD369">
            <v>4.1159466097976993E-4</v>
          </cell>
          <cell r="AE369">
            <v>0.10828195375036907</v>
          </cell>
          <cell r="AF369">
            <v>9.8308772863557603E-4</v>
          </cell>
        </row>
        <row r="370">
          <cell r="W370">
            <v>43500</v>
          </cell>
          <cell r="X370">
            <v>0.36808206478790667</v>
          </cell>
          <cell r="Y370">
            <v>3.4426605280584881E-2</v>
          </cell>
          <cell r="Z370">
            <v>4.4142265569917793E-2</v>
          </cell>
          <cell r="AA370">
            <v>0</v>
          </cell>
          <cell r="AB370">
            <v>2.294272780601871E-2</v>
          </cell>
          <cell r="AC370">
            <v>0.22072970041558762</v>
          </cell>
          <cell r="AD370">
            <v>4.1159466097976993E-4</v>
          </cell>
          <cell r="AE370">
            <v>0.10828195375036907</v>
          </cell>
          <cell r="AF370">
            <v>9.8308772863557603E-4</v>
          </cell>
        </row>
        <row r="371">
          <cell r="W371">
            <v>43499</v>
          </cell>
          <cell r="X371">
            <v>0.36808206478790667</v>
          </cell>
          <cell r="Y371">
            <v>3.4426605280584881E-2</v>
          </cell>
          <cell r="Z371">
            <v>4.4142265569917793E-2</v>
          </cell>
          <cell r="AA371">
            <v>0</v>
          </cell>
          <cell r="AB371">
            <v>2.294272780601871E-2</v>
          </cell>
          <cell r="AC371">
            <v>0.22072970041558762</v>
          </cell>
          <cell r="AD371">
            <v>4.1159466097976993E-4</v>
          </cell>
          <cell r="AE371">
            <v>0.10828195375036907</v>
          </cell>
          <cell r="AF371">
            <v>9.8308772863557603E-4</v>
          </cell>
        </row>
        <row r="372">
          <cell r="W372">
            <v>43498</v>
          </cell>
          <cell r="X372">
            <v>0.36858322443127606</v>
          </cell>
          <cell r="Y372">
            <v>3.4217347740730646E-2</v>
          </cell>
          <cell r="Z372">
            <v>4.4749667379996756E-2</v>
          </cell>
          <cell r="AA372">
            <v>0</v>
          </cell>
          <cell r="AB372">
            <v>2.3043148997901476E-2</v>
          </cell>
          <cell r="AC372">
            <v>0.22053024708786215</v>
          </cell>
          <cell r="AD372">
            <v>4.0049543836230198E-4</v>
          </cell>
          <cell r="AE372">
            <v>0.10751929152344648</v>
          </cell>
          <cell r="AF372">
            <v>9.5657740042419176E-4</v>
          </cell>
        </row>
        <row r="373">
          <cell r="W373">
            <v>43497</v>
          </cell>
          <cell r="X373">
            <v>0.3697640662304767</v>
          </cell>
          <cell r="Y373">
            <v>3.5637174622986566E-2</v>
          </cell>
          <cell r="Z373">
            <v>4.3818265115492867E-2</v>
          </cell>
          <cell r="AA373">
            <v>0</v>
          </cell>
          <cell r="AB373">
            <v>2.2877553078871703E-2</v>
          </cell>
          <cell r="AC373">
            <v>0.21780479785168708</v>
          </cell>
          <cell r="AD373">
            <v>4.5731871620116897E-4</v>
          </cell>
          <cell r="AE373">
            <v>0.10854852542952463</v>
          </cell>
          <cell r="AF373">
            <v>1.092298954759382E-3</v>
          </cell>
        </row>
        <row r="374">
          <cell r="W374">
            <v>43496</v>
          </cell>
          <cell r="X374">
            <v>0.3697640662304767</v>
          </cell>
          <cell r="Y374">
            <v>3.5637174622986566E-2</v>
          </cell>
          <cell r="Z374">
            <v>4.3818265115492867E-2</v>
          </cell>
          <cell r="AA374">
            <v>0</v>
          </cell>
          <cell r="AB374">
            <v>2.2877553078871703E-2</v>
          </cell>
          <cell r="AC374">
            <v>0.21780479785168708</v>
          </cell>
          <cell r="AD374">
            <v>4.5731871620116897E-4</v>
          </cell>
          <cell r="AE374">
            <v>0.10854852542952463</v>
          </cell>
          <cell r="AF374">
            <v>1.092298954759382E-3</v>
          </cell>
        </row>
        <row r="375">
          <cell r="W375">
            <v>43495</v>
          </cell>
          <cell r="X375">
            <v>0.3697640662304767</v>
          </cell>
          <cell r="Y375">
            <v>3.5637174622986566E-2</v>
          </cell>
          <cell r="Z375">
            <v>4.3818265115492867E-2</v>
          </cell>
          <cell r="AA375">
            <v>0</v>
          </cell>
          <cell r="AB375">
            <v>2.2877553078871703E-2</v>
          </cell>
          <cell r="AC375">
            <v>0.21780479785168708</v>
          </cell>
          <cell r="AD375">
            <v>4.5731871620116897E-4</v>
          </cell>
          <cell r="AE375">
            <v>0.10854852542952463</v>
          </cell>
          <cell r="AF375">
            <v>1.092298954759382E-3</v>
          </cell>
        </row>
        <row r="376">
          <cell r="W376">
            <v>43494</v>
          </cell>
          <cell r="X376">
            <v>0.3697640662304767</v>
          </cell>
          <cell r="Y376">
            <v>3.5637174622986566E-2</v>
          </cell>
          <cell r="Z376">
            <v>4.3818265115492867E-2</v>
          </cell>
          <cell r="AA376">
            <v>0</v>
          </cell>
          <cell r="AB376">
            <v>2.2877553078871703E-2</v>
          </cell>
          <cell r="AC376">
            <v>0.21780479785168708</v>
          </cell>
          <cell r="AD376">
            <v>4.5731871620116897E-4</v>
          </cell>
          <cell r="AE376">
            <v>0.10854852542952463</v>
          </cell>
          <cell r="AF376">
            <v>1.092298954759382E-3</v>
          </cell>
        </row>
        <row r="377">
          <cell r="W377">
            <v>43493</v>
          </cell>
          <cell r="X377">
            <v>0.3697640662304767</v>
          </cell>
          <cell r="Y377">
            <v>3.5637174622986566E-2</v>
          </cell>
          <cell r="Z377">
            <v>4.3818265115492867E-2</v>
          </cell>
          <cell r="AA377">
            <v>0</v>
          </cell>
          <cell r="AB377">
            <v>2.2877553078871703E-2</v>
          </cell>
          <cell r="AC377">
            <v>0.21780479785168708</v>
          </cell>
          <cell r="AD377">
            <v>4.5731871620116897E-4</v>
          </cell>
          <cell r="AE377">
            <v>0.10854852542952463</v>
          </cell>
          <cell r="AF377">
            <v>1.092298954759382E-3</v>
          </cell>
        </row>
        <row r="378">
          <cell r="W378">
            <v>43492</v>
          </cell>
          <cell r="X378">
            <v>0.3697640662304767</v>
          </cell>
          <cell r="Y378">
            <v>3.5637174622986566E-2</v>
          </cell>
          <cell r="Z378">
            <v>4.3818265115492867E-2</v>
          </cell>
          <cell r="AA378">
            <v>0</v>
          </cell>
          <cell r="AB378">
            <v>2.2877553078871703E-2</v>
          </cell>
          <cell r="AC378">
            <v>0.21780479785168708</v>
          </cell>
          <cell r="AD378">
            <v>4.5731871620116897E-4</v>
          </cell>
          <cell r="AE378">
            <v>0.10854852542952463</v>
          </cell>
          <cell r="AF378">
            <v>1.092298954759382E-3</v>
          </cell>
        </row>
        <row r="379">
          <cell r="W379">
            <v>43491</v>
          </cell>
          <cell r="X379">
            <v>0.36936917996817153</v>
          </cell>
          <cell r="Y379">
            <v>3.4477264402103719E-2</v>
          </cell>
          <cell r="Z379">
            <v>4.4535260617097852E-2</v>
          </cell>
          <cell r="AA379">
            <v>0</v>
          </cell>
          <cell r="AB379">
            <v>2.2956911335568941E-2</v>
          </cell>
          <cell r="AC379">
            <v>0.21688308285547339</v>
          </cell>
          <cell r="AD379">
            <v>5.9054763549801854E-4</v>
          </cell>
          <cell r="AE379">
            <v>0.11118775318608676</v>
          </cell>
          <cell r="AF379">
            <v>0</v>
          </cell>
        </row>
        <row r="380">
          <cell r="W380">
            <v>43490</v>
          </cell>
          <cell r="X380">
            <v>0.36936917996817153</v>
          </cell>
          <cell r="Y380">
            <v>3.4477264402103719E-2</v>
          </cell>
          <cell r="Z380">
            <v>4.4535260617097852E-2</v>
          </cell>
          <cell r="AA380">
            <v>0</v>
          </cell>
          <cell r="AB380">
            <v>2.2956911335568941E-2</v>
          </cell>
          <cell r="AC380">
            <v>0.21688308285547339</v>
          </cell>
          <cell r="AD380">
            <v>5.9054763549801854E-4</v>
          </cell>
          <cell r="AE380">
            <v>0.11118775318608676</v>
          </cell>
          <cell r="AF380">
            <v>0</v>
          </cell>
        </row>
        <row r="381">
          <cell r="W381">
            <v>43489</v>
          </cell>
          <cell r="X381">
            <v>0.36936917996817153</v>
          </cell>
          <cell r="Y381">
            <v>3.4477264402103719E-2</v>
          </cell>
          <cell r="Z381">
            <v>4.4535260617097852E-2</v>
          </cell>
          <cell r="AA381">
            <v>0</v>
          </cell>
          <cell r="AB381">
            <v>2.2956911335568941E-2</v>
          </cell>
          <cell r="AC381">
            <v>0.21688308285547339</v>
          </cell>
          <cell r="AD381">
            <v>5.9054763549801854E-4</v>
          </cell>
          <cell r="AE381">
            <v>0.11118775318608676</v>
          </cell>
          <cell r="AF381">
            <v>0</v>
          </cell>
        </row>
        <row r="382">
          <cell r="W382">
            <v>43488</v>
          </cell>
          <cell r="X382">
            <v>0.36958870685220502</v>
          </cell>
          <cell r="Y382">
            <v>4.0316918585674592E-2</v>
          </cell>
          <cell r="Z382">
            <v>4.4098081264547333E-2</v>
          </cell>
          <cell r="AA382">
            <v>0</v>
          </cell>
          <cell r="AB382">
            <v>2.0015091978263448E-2</v>
          </cell>
          <cell r="AC382">
            <v>0.23909716276104481</v>
          </cell>
          <cell r="AD382">
            <v>7.505165536803236E-4</v>
          </cell>
          <cell r="AE382">
            <v>8.6133522004584684E-2</v>
          </cell>
          <cell r="AF382">
            <v>0</v>
          </cell>
        </row>
        <row r="383">
          <cell r="W383">
            <v>43487</v>
          </cell>
          <cell r="X383">
            <v>0.36958870685220502</v>
          </cell>
          <cell r="Y383">
            <v>4.0316918585674592E-2</v>
          </cell>
          <cell r="Z383">
            <v>4.4098081264547333E-2</v>
          </cell>
          <cell r="AA383">
            <v>0</v>
          </cell>
          <cell r="AB383">
            <v>2.0015091978263448E-2</v>
          </cell>
          <cell r="AC383">
            <v>0.23909716276104481</v>
          </cell>
          <cell r="AD383">
            <v>7.505165536803236E-4</v>
          </cell>
          <cell r="AE383">
            <v>8.6133522004584684E-2</v>
          </cell>
          <cell r="AF383">
            <v>0</v>
          </cell>
        </row>
        <row r="384">
          <cell r="W384">
            <v>43486</v>
          </cell>
          <cell r="X384">
            <v>0.36049697538455383</v>
          </cell>
          <cell r="Y384">
            <v>4.0125123229741141E-2</v>
          </cell>
          <cell r="Z384">
            <v>4.4121865664842282E-2</v>
          </cell>
          <cell r="AA384">
            <v>0</v>
          </cell>
          <cell r="AB384">
            <v>1.9008680525857965E-2</v>
          </cell>
          <cell r="AC384">
            <v>0.22157599191659225</v>
          </cell>
          <cell r="AD384">
            <v>6.8728760991676561E-4</v>
          </cell>
          <cell r="AE384">
            <v>0.11398407566849605</v>
          </cell>
          <cell r="AF384">
            <v>0</v>
          </cell>
        </row>
        <row r="385">
          <cell r="W385">
            <v>43485</v>
          </cell>
          <cell r="X385">
            <v>0.36949633818085659</v>
          </cell>
          <cell r="Y385">
            <v>4.0906589869576716E-2</v>
          </cell>
          <cell r="Z385">
            <v>4.3443180555334797E-2</v>
          </cell>
          <cell r="AA385">
            <v>0</v>
          </cell>
          <cell r="AB385">
            <v>1.9585529143654513E-2</v>
          </cell>
          <cell r="AC385">
            <v>0.23962559735049788</v>
          </cell>
          <cell r="AD385">
            <v>7.8819553167627798E-4</v>
          </cell>
          <cell r="AE385">
            <v>8.6154569368403405E-2</v>
          </cell>
          <cell r="AF385">
            <v>0</v>
          </cell>
        </row>
        <row r="386">
          <cell r="W386">
            <v>43484</v>
          </cell>
          <cell r="X386">
            <v>0.37922836043005748</v>
          </cell>
          <cell r="Y386">
            <v>3.6254952076386231E-2</v>
          </cell>
          <cell r="Z386">
            <v>4.7041925944811484E-2</v>
          </cell>
          <cell r="AA386">
            <v>0</v>
          </cell>
          <cell r="AB386">
            <v>2.0566645875913645E-2</v>
          </cell>
          <cell r="AC386">
            <v>0.23892680923309256</v>
          </cell>
          <cell r="AD386">
            <v>1.0417471827996077E-3</v>
          </cell>
          <cell r="AE386">
            <v>7.6939559256939072E-2</v>
          </cell>
          <cell r="AF386">
            <v>0</v>
          </cell>
        </row>
        <row r="387">
          <cell r="W387">
            <v>43483</v>
          </cell>
          <cell r="X387">
            <v>0.37922836043005748</v>
          </cell>
          <cell r="Y387">
            <v>3.6254952076386231E-2</v>
          </cell>
          <cell r="Z387">
            <v>4.7041925944811484E-2</v>
          </cell>
          <cell r="AA387">
            <v>0</v>
          </cell>
          <cell r="AB387">
            <v>2.0566645875913645E-2</v>
          </cell>
          <cell r="AC387">
            <v>0.23892680923309256</v>
          </cell>
          <cell r="AD387">
            <v>1.0417471827996077E-3</v>
          </cell>
          <cell r="AE387">
            <v>7.6939559256939072E-2</v>
          </cell>
          <cell r="AF387">
            <v>0</v>
          </cell>
        </row>
        <row r="388">
          <cell r="W388">
            <v>43482</v>
          </cell>
          <cell r="X388">
            <v>0.37922836043005748</v>
          </cell>
          <cell r="Y388">
            <v>3.6254952076386231E-2</v>
          </cell>
          <cell r="Z388">
            <v>4.7041925944811484E-2</v>
          </cell>
          <cell r="AA388">
            <v>0</v>
          </cell>
          <cell r="AB388">
            <v>2.0566645875913645E-2</v>
          </cell>
          <cell r="AC388">
            <v>0.23892680923309256</v>
          </cell>
          <cell r="AD388">
            <v>1.0417471827996077E-3</v>
          </cell>
          <cell r="AE388">
            <v>7.6939559256939072E-2</v>
          </cell>
          <cell r="AF388">
            <v>0</v>
          </cell>
        </row>
        <row r="389">
          <cell r="W389">
            <v>43481</v>
          </cell>
          <cell r="X389">
            <v>0.37922836043005748</v>
          </cell>
          <cell r="Y389">
            <v>3.6254952076386231E-2</v>
          </cell>
          <cell r="Z389">
            <v>4.7041925944811484E-2</v>
          </cell>
          <cell r="AA389">
            <v>0</v>
          </cell>
          <cell r="AB389">
            <v>2.0566645875913645E-2</v>
          </cell>
          <cell r="AC389">
            <v>0.23892680923309256</v>
          </cell>
          <cell r="AD389">
            <v>1.0417471827996077E-3</v>
          </cell>
          <cell r="AE389">
            <v>7.6939559256939072E-2</v>
          </cell>
          <cell r="AF389">
            <v>0</v>
          </cell>
        </row>
        <row r="390">
          <cell r="W390">
            <v>43480</v>
          </cell>
          <cell r="X390">
            <v>0.38130020044878943</v>
          </cell>
          <cell r="Y390">
            <v>3.1841003427596846E-2</v>
          </cell>
          <cell r="Z390">
            <v>4.8061211240149233E-2</v>
          </cell>
          <cell r="AA390">
            <v>0</v>
          </cell>
          <cell r="AB390">
            <v>2.2819613314330318E-2</v>
          </cell>
          <cell r="AC390">
            <v>0.23705999764304517</v>
          </cell>
          <cell r="AD390">
            <v>1.1558650849636401E-3</v>
          </cell>
          <cell r="AE390">
            <v>7.7762108841125444E-2</v>
          </cell>
          <cell r="AF390">
            <v>0</v>
          </cell>
        </row>
        <row r="391">
          <cell r="W391">
            <v>43479</v>
          </cell>
          <cell r="X391">
            <v>0.38130020044878943</v>
          </cell>
          <cell r="Y391">
            <v>3.1841003427596846E-2</v>
          </cell>
          <cell r="Z391">
            <v>4.8061211240149233E-2</v>
          </cell>
          <cell r="AA391">
            <v>0</v>
          </cell>
          <cell r="AB391">
            <v>2.2819613314330318E-2</v>
          </cell>
          <cell r="AC391">
            <v>0.23705999764304517</v>
          </cell>
          <cell r="AD391">
            <v>1.1558650849636401E-3</v>
          </cell>
          <cell r="AE391">
            <v>7.7762108841125444E-2</v>
          </cell>
          <cell r="AF391">
            <v>0</v>
          </cell>
        </row>
        <row r="392">
          <cell r="W392">
            <v>43478</v>
          </cell>
          <cell r="X392">
            <v>0.37781000808068593</v>
          </cell>
          <cell r="Y392">
            <v>3.3264859731593502E-2</v>
          </cell>
          <cell r="Z392">
            <v>4.9707164350775115E-2</v>
          </cell>
          <cell r="AA392">
            <v>0</v>
          </cell>
          <cell r="AB392">
            <v>2.3549424224273346E-2</v>
          </cell>
          <cell r="AC392">
            <v>0.2399111458967903</v>
          </cell>
          <cell r="AD392">
            <v>1.244789610817666E-3</v>
          </cell>
          <cell r="AE392">
            <v>7.4512608105064174E-2</v>
          </cell>
          <cell r="AF392">
            <v>0</v>
          </cell>
        </row>
        <row r="393">
          <cell r="W393">
            <v>43477</v>
          </cell>
          <cell r="X393">
            <v>0.38741310830371728</v>
          </cell>
          <cell r="Y393">
            <v>3.1019430271300143E-2</v>
          </cell>
          <cell r="Z393">
            <v>5.3594486573140129E-2</v>
          </cell>
          <cell r="AA393">
            <v>0</v>
          </cell>
          <cell r="AB393">
            <v>2.3983236449727559E-2</v>
          </cell>
          <cell r="AC393">
            <v>0.23794495106518143</v>
          </cell>
          <cell r="AD393">
            <v>1.5249038458271574E-3</v>
          </cell>
          <cell r="AE393">
            <v>6.4519883491106378E-2</v>
          </cell>
          <cell r="AF393">
            <v>0</v>
          </cell>
        </row>
        <row r="394">
          <cell r="W394">
            <v>43476</v>
          </cell>
          <cell r="X394">
            <v>0.38741310830371728</v>
          </cell>
          <cell r="Y394">
            <v>3.1019430271300143E-2</v>
          </cell>
          <cell r="Z394">
            <v>5.3594486573140129E-2</v>
          </cell>
          <cell r="AA394">
            <v>0</v>
          </cell>
          <cell r="AB394">
            <v>2.3983236449727559E-2</v>
          </cell>
          <cell r="AC394">
            <v>0.23794495106518143</v>
          </cell>
          <cell r="AD394">
            <v>1.5249038458271574E-3</v>
          </cell>
          <cell r="AE394">
            <v>6.4519883491106378E-2</v>
          </cell>
          <cell r="AF394">
            <v>0</v>
          </cell>
        </row>
        <row r="395">
          <cell r="W395">
            <v>43475</v>
          </cell>
          <cell r="X395">
            <v>0.38741310830371728</v>
          </cell>
          <cell r="Y395">
            <v>3.1019430271300143E-2</v>
          </cell>
          <cell r="Z395">
            <v>5.3594486573140129E-2</v>
          </cell>
          <cell r="AA395">
            <v>0</v>
          </cell>
          <cell r="AB395">
            <v>2.3983236449727559E-2</v>
          </cell>
          <cell r="AC395">
            <v>0.23794495106518143</v>
          </cell>
          <cell r="AD395">
            <v>1.5249038458271574E-3</v>
          </cell>
          <cell r="AE395">
            <v>6.4519883491106378E-2</v>
          </cell>
          <cell r="AF395">
            <v>0</v>
          </cell>
        </row>
        <row r="396">
          <cell r="W396">
            <v>43474</v>
          </cell>
          <cell r="X396">
            <v>0.38741310830371728</v>
          </cell>
          <cell r="Y396">
            <v>3.1019430271300143E-2</v>
          </cell>
          <cell r="Z396">
            <v>5.3594486573140129E-2</v>
          </cell>
          <cell r="AA396">
            <v>0</v>
          </cell>
          <cell r="AB396">
            <v>2.3983236449727559E-2</v>
          </cell>
          <cell r="AC396">
            <v>0.23794495106518143</v>
          </cell>
          <cell r="AD396">
            <v>1.5249038458271574E-3</v>
          </cell>
          <cell r="AE396">
            <v>6.4519883491106378E-2</v>
          </cell>
          <cell r="AF396">
            <v>0</v>
          </cell>
        </row>
        <row r="397">
          <cell r="W397">
            <v>43473</v>
          </cell>
          <cell r="X397">
            <v>0.38741310830371728</v>
          </cell>
          <cell r="Y397">
            <v>3.1019430271300143E-2</v>
          </cell>
          <cell r="Z397">
            <v>5.3594486573140129E-2</v>
          </cell>
          <cell r="AA397">
            <v>0</v>
          </cell>
          <cell r="AB397">
            <v>2.3983236449727559E-2</v>
          </cell>
          <cell r="AC397">
            <v>0.23794495106518143</v>
          </cell>
          <cell r="AD397">
            <v>1.5249038458271574E-3</v>
          </cell>
          <cell r="AE397">
            <v>6.4519883491106378E-2</v>
          </cell>
          <cell r="AF397">
            <v>0</v>
          </cell>
        </row>
        <row r="398">
          <cell r="W398">
            <v>43472</v>
          </cell>
          <cell r="X398">
            <v>0.38741310830371728</v>
          </cell>
          <cell r="Y398">
            <v>3.1019430271300143E-2</v>
          </cell>
          <cell r="Z398">
            <v>5.3594486573140129E-2</v>
          </cell>
          <cell r="AA398">
            <v>0</v>
          </cell>
          <cell r="AB398">
            <v>2.3983236449727559E-2</v>
          </cell>
          <cell r="AC398">
            <v>0.23794495106518143</v>
          </cell>
          <cell r="AD398">
            <v>1.5249038458271574E-3</v>
          </cell>
          <cell r="AE398">
            <v>6.4519883491106378E-2</v>
          </cell>
          <cell r="AF398">
            <v>0</v>
          </cell>
        </row>
        <row r="399">
          <cell r="W399">
            <v>43471</v>
          </cell>
          <cell r="X399">
            <v>0.38741310830371728</v>
          </cell>
          <cell r="Y399">
            <v>3.1019430271300143E-2</v>
          </cell>
          <cell r="Z399">
            <v>5.3594486573140129E-2</v>
          </cell>
          <cell r="AA399">
            <v>0</v>
          </cell>
          <cell r="AB399">
            <v>2.3983236449727559E-2</v>
          </cell>
          <cell r="AC399">
            <v>0.23794495106518143</v>
          </cell>
          <cell r="AD399">
            <v>1.5249038458271574E-3</v>
          </cell>
          <cell r="AE399">
            <v>6.4519883491106378E-2</v>
          </cell>
          <cell r="AF399">
            <v>0</v>
          </cell>
        </row>
        <row r="400">
          <cell r="W400">
            <v>43470</v>
          </cell>
          <cell r="X400">
            <v>0.38532625535272824</v>
          </cell>
          <cell r="Y400">
            <v>3.2670032282343532E-2</v>
          </cell>
          <cell r="Z400">
            <v>5.4455952646496927E-2</v>
          </cell>
          <cell r="AA400">
            <v>0</v>
          </cell>
          <cell r="AB400">
            <v>2.3340055410213587E-2</v>
          </cell>
          <cell r="AC400">
            <v>0.23757549994128785</v>
          </cell>
          <cell r="AD400">
            <v>1.6829569087641711E-3</v>
          </cell>
          <cell r="AE400">
            <v>6.494924745816584E-2</v>
          </cell>
          <cell r="AF400">
            <v>0</v>
          </cell>
        </row>
        <row r="401">
          <cell r="W401">
            <v>43469</v>
          </cell>
          <cell r="X401">
            <v>0.38532625535272824</v>
          </cell>
          <cell r="Y401">
            <v>3.2670032282343532E-2</v>
          </cell>
          <cell r="Z401">
            <v>5.4455952646496927E-2</v>
          </cell>
          <cell r="AA401">
            <v>0</v>
          </cell>
          <cell r="AB401">
            <v>2.3340055410213587E-2</v>
          </cell>
          <cell r="AC401">
            <v>0.23757549994128785</v>
          </cell>
          <cell r="AD401">
            <v>1.6829569087641711E-3</v>
          </cell>
          <cell r="AE401">
            <v>6.494924745816584E-2</v>
          </cell>
          <cell r="AF401">
            <v>0</v>
          </cell>
        </row>
        <row r="402">
          <cell r="W402">
            <v>43468</v>
          </cell>
          <cell r="X402">
            <v>0.38532625535272824</v>
          </cell>
          <cell r="Y402">
            <v>3.2670032282343532E-2</v>
          </cell>
          <cell r="Z402">
            <v>5.4455952646496927E-2</v>
          </cell>
          <cell r="AA402">
            <v>0</v>
          </cell>
          <cell r="AB402">
            <v>2.3340055410213587E-2</v>
          </cell>
          <cell r="AC402">
            <v>0.23757549994128785</v>
          </cell>
          <cell r="AD402">
            <v>1.6829569087641711E-3</v>
          </cell>
          <cell r="AE402">
            <v>6.494924745816584E-2</v>
          </cell>
          <cell r="AF402">
            <v>0</v>
          </cell>
        </row>
        <row r="403">
          <cell r="W403">
            <v>43467</v>
          </cell>
          <cell r="X403">
            <v>0.38532625535272824</v>
          </cell>
          <cell r="Y403">
            <v>3.2670032282343532E-2</v>
          </cell>
          <cell r="Z403">
            <v>5.4455952646496927E-2</v>
          </cell>
          <cell r="AA403">
            <v>0</v>
          </cell>
          <cell r="AB403">
            <v>2.3340055410213587E-2</v>
          </cell>
          <cell r="AC403">
            <v>0.23757549994128785</v>
          </cell>
          <cell r="AD403">
            <v>1.6829569087641711E-3</v>
          </cell>
          <cell r="AE403">
            <v>6.494924745816584E-2</v>
          </cell>
          <cell r="AF403">
            <v>0</v>
          </cell>
        </row>
        <row r="404">
          <cell r="W404">
            <v>43466</v>
          </cell>
          <cell r="X404">
            <v>0.38532625535272824</v>
          </cell>
          <cell r="Y404">
            <v>3.2670032282343532E-2</v>
          </cell>
          <cell r="Z404">
            <v>5.4455952646496927E-2</v>
          </cell>
          <cell r="AA404">
            <v>0</v>
          </cell>
          <cell r="AB404">
            <v>2.3340055410213587E-2</v>
          </cell>
          <cell r="AC404">
            <v>0.23757549994128785</v>
          </cell>
          <cell r="AD404">
            <v>1.6829569087641711E-3</v>
          </cell>
          <cell r="AE404">
            <v>6.494924745816584E-2</v>
          </cell>
          <cell r="AF404">
            <v>0</v>
          </cell>
        </row>
        <row r="405">
          <cell r="W405">
            <v>43465</v>
          </cell>
          <cell r="X405">
            <v>0.38532625535272824</v>
          </cell>
          <cell r="Y405">
            <v>3.2670032282343532E-2</v>
          </cell>
          <cell r="Z405">
            <v>5.4455952646496927E-2</v>
          </cell>
          <cell r="AA405">
            <v>0</v>
          </cell>
          <cell r="AB405">
            <v>2.3340055410213587E-2</v>
          </cell>
          <cell r="AC405">
            <v>0.23757549994128785</v>
          </cell>
          <cell r="AD405">
            <v>1.6829569087641711E-3</v>
          </cell>
          <cell r="AE405">
            <v>6.494924745816584E-2</v>
          </cell>
          <cell r="AF405">
            <v>0</v>
          </cell>
        </row>
        <row r="406">
          <cell r="W406">
            <v>43464</v>
          </cell>
          <cell r="X406">
            <v>0.38532625535272824</v>
          </cell>
          <cell r="Y406">
            <v>3.2670032282343532E-2</v>
          </cell>
          <cell r="Z406">
            <v>5.4455952646496927E-2</v>
          </cell>
          <cell r="AA406">
            <v>0</v>
          </cell>
          <cell r="AB406">
            <v>2.3340055410213587E-2</v>
          </cell>
          <cell r="AC406">
            <v>0.23757549994128785</v>
          </cell>
          <cell r="AD406">
            <v>1.6829569087641711E-3</v>
          </cell>
          <cell r="AE406">
            <v>6.494924745816584E-2</v>
          </cell>
          <cell r="AF406">
            <v>0</v>
          </cell>
        </row>
        <row r="407">
          <cell r="W407">
            <v>43463</v>
          </cell>
          <cell r="X407">
            <v>0.38532625535272824</v>
          </cell>
          <cell r="Y407">
            <v>3.2670032282343532E-2</v>
          </cell>
          <cell r="Z407">
            <v>5.4455952646496927E-2</v>
          </cell>
          <cell r="AA407">
            <v>0</v>
          </cell>
          <cell r="AB407">
            <v>2.3340055410213587E-2</v>
          </cell>
          <cell r="AC407">
            <v>0.23757549994128785</v>
          </cell>
          <cell r="AD407">
            <v>1.6829569087641711E-3</v>
          </cell>
          <cell r="AE407">
            <v>6.494924745816584E-2</v>
          </cell>
          <cell r="AF407">
            <v>0</v>
          </cell>
        </row>
        <row r="408">
          <cell r="W408">
            <v>43462</v>
          </cell>
          <cell r="X408">
            <v>0.38532625535272824</v>
          </cell>
          <cell r="Y408">
            <v>3.2670032282343532E-2</v>
          </cell>
          <cell r="Z408">
            <v>5.4455952646496927E-2</v>
          </cell>
          <cell r="AA408">
            <v>0</v>
          </cell>
          <cell r="AB408">
            <v>2.3340055410213587E-2</v>
          </cell>
          <cell r="AC408">
            <v>0.23757549994128785</v>
          </cell>
          <cell r="AD408">
            <v>1.6829569087641711E-3</v>
          </cell>
          <cell r="AE408">
            <v>6.494924745816584E-2</v>
          </cell>
          <cell r="AF408">
            <v>0</v>
          </cell>
        </row>
        <row r="409">
          <cell r="W409">
            <v>43461</v>
          </cell>
          <cell r="X409">
            <v>0.38532625535272824</v>
          </cell>
          <cell r="Y409">
            <v>3.2670032282343532E-2</v>
          </cell>
          <cell r="Z409">
            <v>5.4455952646496927E-2</v>
          </cell>
          <cell r="AA409">
            <v>0</v>
          </cell>
          <cell r="AB409">
            <v>2.3340055410213587E-2</v>
          </cell>
          <cell r="AC409">
            <v>0.23757549994128785</v>
          </cell>
          <cell r="AD409">
            <v>1.6829569087641711E-3</v>
          </cell>
          <cell r="AE409">
            <v>6.494924745816584E-2</v>
          </cell>
          <cell r="AF409">
            <v>0</v>
          </cell>
        </row>
        <row r="410">
          <cell r="W410">
            <v>43460</v>
          </cell>
          <cell r="X410">
            <v>0.38532625535272824</v>
          </cell>
          <cell r="Y410">
            <v>3.2670032282343532E-2</v>
          </cell>
          <cell r="Z410">
            <v>5.4455952646496927E-2</v>
          </cell>
          <cell r="AA410">
            <v>0</v>
          </cell>
          <cell r="AB410">
            <v>2.3340055410213587E-2</v>
          </cell>
          <cell r="AC410">
            <v>0.23757549994128785</v>
          </cell>
          <cell r="AD410">
            <v>1.6829569087641711E-3</v>
          </cell>
          <cell r="AE410">
            <v>6.494924745816584E-2</v>
          </cell>
          <cell r="AF410">
            <v>0</v>
          </cell>
        </row>
        <row r="411">
          <cell r="W411">
            <v>43459</v>
          </cell>
          <cell r="X411">
            <v>0.38532625535272824</v>
          </cell>
          <cell r="Y411">
            <v>3.2670032282343532E-2</v>
          </cell>
          <cell r="Z411">
            <v>5.4455952646496927E-2</v>
          </cell>
          <cell r="AA411">
            <v>0</v>
          </cell>
          <cell r="AB411">
            <v>2.3340055410213587E-2</v>
          </cell>
          <cell r="AC411">
            <v>0.23757549994128785</v>
          </cell>
          <cell r="AD411">
            <v>1.6829569087641711E-3</v>
          </cell>
          <cell r="AE411">
            <v>6.494924745816584E-2</v>
          </cell>
          <cell r="AF411">
            <v>0</v>
          </cell>
        </row>
        <row r="412">
          <cell r="W412">
            <v>43458</v>
          </cell>
          <cell r="X412">
            <v>0.38532625535272824</v>
          </cell>
          <cell r="Y412">
            <v>3.2670032282343532E-2</v>
          </cell>
          <cell r="Z412">
            <v>5.4455952646496927E-2</v>
          </cell>
          <cell r="AA412">
            <v>0</v>
          </cell>
          <cell r="AB412">
            <v>2.3340055410213587E-2</v>
          </cell>
          <cell r="AC412">
            <v>0.23757549994128785</v>
          </cell>
          <cell r="AD412">
            <v>1.6829569087641711E-3</v>
          </cell>
          <cell r="AE412">
            <v>6.494924745816584E-2</v>
          </cell>
          <cell r="AF412">
            <v>0</v>
          </cell>
        </row>
        <row r="413">
          <cell r="W413">
            <v>43457</v>
          </cell>
          <cell r="X413">
            <v>0.38532625535272824</v>
          </cell>
          <cell r="Y413">
            <v>3.2670032282343532E-2</v>
          </cell>
          <cell r="Z413">
            <v>5.4455952646496927E-2</v>
          </cell>
          <cell r="AA413">
            <v>0</v>
          </cell>
          <cell r="AB413">
            <v>2.3340055410213587E-2</v>
          </cell>
          <cell r="AC413">
            <v>0.23757549994128785</v>
          </cell>
          <cell r="AD413">
            <v>1.6829569087641711E-3</v>
          </cell>
          <cell r="AE413">
            <v>6.494924745816584E-2</v>
          </cell>
          <cell r="AF413">
            <v>0</v>
          </cell>
        </row>
        <row r="414">
          <cell r="W414">
            <v>43456</v>
          </cell>
          <cell r="X414">
            <v>0.38532625535272824</v>
          </cell>
          <cell r="Y414">
            <v>3.2670032282343532E-2</v>
          </cell>
          <cell r="Z414">
            <v>5.4455952646496927E-2</v>
          </cell>
          <cell r="AA414">
            <v>0</v>
          </cell>
          <cell r="AB414">
            <v>2.3340055410213587E-2</v>
          </cell>
          <cell r="AC414">
            <v>0.23757549994128785</v>
          </cell>
          <cell r="AD414">
            <v>1.6829569087641711E-3</v>
          </cell>
          <cell r="AE414">
            <v>6.494924745816584E-2</v>
          </cell>
          <cell r="AF414">
            <v>0</v>
          </cell>
        </row>
        <row r="415">
          <cell r="W415">
            <v>43455</v>
          </cell>
          <cell r="X415">
            <v>0.38532625535272824</v>
          </cell>
          <cell r="Y415">
            <v>3.2670032282343532E-2</v>
          </cell>
          <cell r="Z415">
            <v>5.4455952646496927E-2</v>
          </cell>
          <cell r="AA415">
            <v>0</v>
          </cell>
          <cell r="AB415">
            <v>2.3340055410213587E-2</v>
          </cell>
          <cell r="AC415">
            <v>0.23757549994128785</v>
          </cell>
          <cell r="AD415">
            <v>1.6829569087641711E-3</v>
          </cell>
          <cell r="AE415">
            <v>6.494924745816584E-2</v>
          </cell>
          <cell r="AF415">
            <v>0</v>
          </cell>
        </row>
        <row r="416">
          <cell r="W416">
            <v>43454</v>
          </cell>
          <cell r="X416">
            <v>0.38532625535272824</v>
          </cell>
          <cell r="Y416">
            <v>3.2670032282343532E-2</v>
          </cell>
          <cell r="Z416">
            <v>5.4455952646496927E-2</v>
          </cell>
          <cell r="AA416">
            <v>0</v>
          </cell>
          <cell r="AB416">
            <v>2.3340055410213587E-2</v>
          </cell>
          <cell r="AC416">
            <v>0.23757549994128785</v>
          </cell>
          <cell r="AD416">
            <v>1.6829569087641711E-3</v>
          </cell>
          <cell r="AE416">
            <v>6.494924745816584E-2</v>
          </cell>
          <cell r="AF416">
            <v>0</v>
          </cell>
        </row>
        <row r="417">
          <cell r="W417">
            <v>43453</v>
          </cell>
          <cell r="X417">
            <v>0.38532625535272824</v>
          </cell>
          <cell r="Y417">
            <v>3.2670032282343532E-2</v>
          </cell>
          <cell r="Z417">
            <v>5.4455952646496927E-2</v>
          </cell>
          <cell r="AA417">
            <v>0</v>
          </cell>
          <cell r="AB417">
            <v>2.3340055410213587E-2</v>
          </cell>
          <cell r="AC417">
            <v>0.23757549994128785</v>
          </cell>
          <cell r="AD417">
            <v>1.6829569087641711E-3</v>
          </cell>
          <cell r="AE417">
            <v>6.494924745816584E-2</v>
          </cell>
          <cell r="AF417">
            <v>0</v>
          </cell>
        </row>
        <row r="418">
          <cell r="W418">
            <v>43452</v>
          </cell>
          <cell r="X418">
            <v>0.38532625535272824</v>
          </cell>
          <cell r="Y418">
            <v>3.2670032282343532E-2</v>
          </cell>
          <cell r="Z418">
            <v>5.4455952646496927E-2</v>
          </cell>
          <cell r="AA418">
            <v>0</v>
          </cell>
          <cell r="AB418">
            <v>2.3340055410213587E-2</v>
          </cell>
          <cell r="AC418">
            <v>0.23757549994128785</v>
          </cell>
          <cell r="AD418">
            <v>1.6829569087641711E-3</v>
          </cell>
          <cell r="AE418">
            <v>6.494924745816584E-2</v>
          </cell>
          <cell r="AF418">
            <v>0</v>
          </cell>
        </row>
        <row r="419">
          <cell r="W419">
            <v>43451</v>
          </cell>
          <cell r="X419">
            <v>0.38532625535272824</v>
          </cell>
          <cell r="Y419">
            <v>3.2670032282343532E-2</v>
          </cell>
          <cell r="Z419">
            <v>5.4455952646496927E-2</v>
          </cell>
          <cell r="AA419">
            <v>0</v>
          </cell>
          <cell r="AB419">
            <v>2.3340055410213587E-2</v>
          </cell>
          <cell r="AC419">
            <v>0.23757549994128785</v>
          </cell>
          <cell r="AD419">
            <v>1.6829569087641711E-3</v>
          </cell>
          <cell r="AE419">
            <v>6.494924745816584E-2</v>
          </cell>
          <cell r="AF419">
            <v>0</v>
          </cell>
        </row>
        <row r="420">
          <cell r="W420">
            <v>43450</v>
          </cell>
          <cell r="X420">
            <v>0.39483754390229514</v>
          </cell>
          <cell r="Y420">
            <v>3.3059685192572796E-2</v>
          </cell>
          <cell r="Z420">
            <v>5.3840368918231289E-2</v>
          </cell>
          <cell r="AA420">
            <v>0</v>
          </cell>
          <cell r="AB420">
            <v>2.0635352268852266E-2</v>
          </cell>
          <cell r="AC420">
            <v>0.23764450844498203</v>
          </cell>
          <cell r="AD420">
            <v>0</v>
          </cell>
          <cell r="AE420">
            <v>5.9982541273066535E-2</v>
          </cell>
          <cell r="AF420">
            <v>0</v>
          </cell>
        </row>
        <row r="421">
          <cell r="W421">
            <v>43449</v>
          </cell>
          <cell r="X421">
            <v>0.39316043549879515</v>
          </cell>
          <cell r="Y421">
            <v>3.3110860844026861E-2</v>
          </cell>
          <cell r="Z421">
            <v>5.4452121921605347E-2</v>
          </cell>
          <cell r="AA421">
            <v>0</v>
          </cell>
          <cell r="AB421">
            <v>2.1177638933152696E-2</v>
          </cell>
          <cell r="AC421">
            <v>0.23673162554584401</v>
          </cell>
          <cell r="AD421">
            <v>0</v>
          </cell>
          <cell r="AE421">
            <v>6.1367317256575842E-2</v>
          </cell>
          <cell r="AF421">
            <v>0</v>
          </cell>
        </row>
        <row r="422">
          <cell r="W422">
            <v>43448</v>
          </cell>
          <cell r="X422">
            <v>0.39316043549879515</v>
          </cell>
          <cell r="Y422">
            <v>3.3110860844026861E-2</v>
          </cell>
          <cell r="Z422">
            <v>5.4452121921605347E-2</v>
          </cell>
          <cell r="AA422">
            <v>0</v>
          </cell>
          <cell r="AB422">
            <v>2.1177638933152696E-2</v>
          </cell>
          <cell r="AC422">
            <v>0.23673162554584401</v>
          </cell>
          <cell r="AD422">
            <v>0</v>
          </cell>
          <cell r="AE422">
            <v>6.1367317256575842E-2</v>
          </cell>
          <cell r="AF422">
            <v>0</v>
          </cell>
        </row>
        <row r="423">
          <cell r="W423">
            <v>43447</v>
          </cell>
          <cell r="X423">
            <v>0.39771454623597691</v>
          </cell>
          <cell r="Y423">
            <v>3.2934655498850739E-2</v>
          </cell>
          <cell r="Z423">
            <v>5.5431989060373679E-2</v>
          </cell>
          <cell r="AA423">
            <v>0</v>
          </cell>
          <cell r="AB423">
            <v>2.1339924841415461E-2</v>
          </cell>
          <cell r="AC423">
            <v>0.23182694460913802</v>
          </cell>
          <cell r="AD423">
            <v>0</v>
          </cell>
          <cell r="AE423">
            <v>6.0751939754245185E-2</v>
          </cell>
          <cell r="AF423">
            <v>0</v>
          </cell>
        </row>
        <row r="424">
          <cell r="W424">
            <v>43446</v>
          </cell>
          <cell r="X424">
            <v>0.39771454623597691</v>
          </cell>
          <cell r="Y424">
            <v>3.2934655498850739E-2</v>
          </cell>
          <cell r="Z424">
            <v>5.5431989060373679E-2</v>
          </cell>
          <cell r="AA424">
            <v>0</v>
          </cell>
          <cell r="AB424">
            <v>2.1339924841415461E-2</v>
          </cell>
          <cell r="AC424">
            <v>0.23182694460913802</v>
          </cell>
          <cell r="AD424">
            <v>0</v>
          </cell>
          <cell r="AE424">
            <v>6.0751939754245185E-2</v>
          </cell>
          <cell r="AF424">
            <v>0</v>
          </cell>
        </row>
        <row r="425">
          <cell r="W425">
            <v>43445</v>
          </cell>
          <cell r="X425">
            <v>0.39771454623597691</v>
          </cell>
          <cell r="Y425">
            <v>3.2934655498850739E-2</v>
          </cell>
          <cell r="Z425">
            <v>5.5431989060373679E-2</v>
          </cell>
          <cell r="AA425">
            <v>0</v>
          </cell>
          <cell r="AB425">
            <v>2.1339924841415461E-2</v>
          </cell>
          <cell r="AC425">
            <v>0.23182694460913802</v>
          </cell>
          <cell r="AD425">
            <v>0</v>
          </cell>
          <cell r="AE425">
            <v>6.0751939754245185E-2</v>
          </cell>
          <cell r="AF425">
            <v>0</v>
          </cell>
        </row>
        <row r="426">
          <cell r="W426">
            <v>43444</v>
          </cell>
          <cell r="X426">
            <v>0.39771454623597691</v>
          </cell>
          <cell r="Y426">
            <v>3.2934655498850739E-2</v>
          </cell>
          <cell r="Z426">
            <v>5.5431989060373679E-2</v>
          </cell>
          <cell r="AA426">
            <v>0</v>
          </cell>
          <cell r="AB426">
            <v>2.1339924841415461E-2</v>
          </cell>
          <cell r="AC426">
            <v>0.23182694460913802</v>
          </cell>
          <cell r="AD426">
            <v>0</v>
          </cell>
          <cell r="AE426">
            <v>6.0751939754245185E-2</v>
          </cell>
          <cell r="AF426">
            <v>0</v>
          </cell>
        </row>
        <row r="427">
          <cell r="W427">
            <v>43443</v>
          </cell>
          <cell r="X427">
            <v>0.39771454623597691</v>
          </cell>
          <cell r="Y427">
            <v>3.2934655498850739E-2</v>
          </cell>
          <cell r="Z427">
            <v>5.5431989060373679E-2</v>
          </cell>
          <cell r="AA427">
            <v>0</v>
          </cell>
          <cell r="AB427">
            <v>2.1339924841415461E-2</v>
          </cell>
          <cell r="AC427">
            <v>0.23182694460913802</v>
          </cell>
          <cell r="AD427">
            <v>0</v>
          </cell>
          <cell r="AE427">
            <v>6.0751939754245185E-2</v>
          </cell>
          <cell r="AF427">
            <v>0</v>
          </cell>
        </row>
        <row r="428">
          <cell r="W428">
            <v>43442</v>
          </cell>
          <cell r="X428">
            <v>0.37732041088993962</v>
          </cell>
          <cell r="Y428">
            <v>4.1887071154335244E-2</v>
          </cell>
          <cell r="Z428">
            <v>5.0294120419939685E-2</v>
          </cell>
          <cell r="AA428">
            <v>0</v>
          </cell>
          <cell r="AB428">
            <v>4.5200184682363991E-3</v>
          </cell>
          <cell r="AC428">
            <v>0.25971060965306009</v>
          </cell>
          <cell r="AD428">
            <v>0</v>
          </cell>
          <cell r="AE428">
            <v>6.6267769414489017E-2</v>
          </cell>
          <cell r="AF428">
            <v>0</v>
          </cell>
        </row>
        <row r="429">
          <cell r="W429">
            <v>43441</v>
          </cell>
          <cell r="X429">
            <v>0.37732041088993962</v>
          </cell>
          <cell r="Y429">
            <v>4.1887071154335244E-2</v>
          </cell>
          <cell r="Z429">
            <v>5.0294120419939685E-2</v>
          </cell>
          <cell r="AA429">
            <v>0</v>
          </cell>
          <cell r="AB429">
            <v>4.5200184682363991E-3</v>
          </cell>
          <cell r="AC429">
            <v>0.25971060965306009</v>
          </cell>
          <cell r="AD429">
            <v>0</v>
          </cell>
          <cell r="AE429">
            <v>6.6267769414489017E-2</v>
          </cell>
          <cell r="AF429">
            <v>0</v>
          </cell>
        </row>
        <row r="430">
          <cell r="W430">
            <v>43440</v>
          </cell>
          <cell r="X430">
            <v>0.37732041088993962</v>
          </cell>
          <cell r="Y430">
            <v>4.1887071154335244E-2</v>
          </cell>
          <cell r="Z430">
            <v>5.0294120419939685E-2</v>
          </cell>
          <cell r="AA430">
            <v>0</v>
          </cell>
          <cell r="AB430">
            <v>4.5200184682363991E-3</v>
          </cell>
          <cell r="AC430">
            <v>0.25971060965306009</v>
          </cell>
          <cell r="AD430">
            <v>0</v>
          </cell>
          <cell r="AE430">
            <v>6.6267769414489017E-2</v>
          </cell>
          <cell r="AF430">
            <v>0</v>
          </cell>
        </row>
        <row r="431">
          <cell r="W431">
            <v>43439</v>
          </cell>
          <cell r="X431">
            <v>0.37732041088993962</v>
          </cell>
          <cell r="Y431">
            <v>4.1887071154335244E-2</v>
          </cell>
          <cell r="Z431">
            <v>5.0294120419939685E-2</v>
          </cell>
          <cell r="AA431">
            <v>0</v>
          </cell>
          <cell r="AB431">
            <v>4.5200184682363991E-3</v>
          </cell>
          <cell r="AC431">
            <v>0.25971060965306009</v>
          </cell>
          <cell r="AD431">
            <v>0</v>
          </cell>
          <cell r="AE431">
            <v>6.6267769414489017E-2</v>
          </cell>
          <cell r="AF431">
            <v>0</v>
          </cell>
        </row>
        <row r="432">
          <cell r="W432">
            <v>43438</v>
          </cell>
          <cell r="X432">
            <v>0.37732041088993962</v>
          </cell>
          <cell r="Y432">
            <v>4.1887071154335244E-2</v>
          </cell>
          <cell r="Z432">
            <v>5.0294120419939685E-2</v>
          </cell>
          <cell r="AA432">
            <v>0</v>
          </cell>
          <cell r="AB432">
            <v>4.5200184682363991E-3</v>
          </cell>
          <cell r="AC432">
            <v>0.25971060965306009</v>
          </cell>
          <cell r="AD432">
            <v>0</v>
          </cell>
          <cell r="AE432">
            <v>6.6267769414489017E-2</v>
          </cell>
          <cell r="AF432">
            <v>0</v>
          </cell>
        </row>
        <row r="433">
          <cell r="W433">
            <v>43437</v>
          </cell>
          <cell r="X433">
            <v>0.37732041088993962</v>
          </cell>
          <cell r="Y433">
            <v>4.1887071154335244E-2</v>
          </cell>
          <cell r="Z433">
            <v>5.0294120419939685E-2</v>
          </cell>
          <cell r="AA433">
            <v>0</v>
          </cell>
          <cell r="AB433">
            <v>4.5200184682363991E-3</v>
          </cell>
          <cell r="AC433">
            <v>0.25971060965306009</v>
          </cell>
          <cell r="AD433">
            <v>0</v>
          </cell>
          <cell r="AE433">
            <v>6.6267769414489017E-2</v>
          </cell>
          <cell r="AF433">
            <v>0</v>
          </cell>
        </row>
        <row r="434">
          <cell r="W434">
            <v>43436</v>
          </cell>
          <cell r="X434">
            <v>0.37732041088993962</v>
          </cell>
          <cell r="Y434">
            <v>4.1887071154335244E-2</v>
          </cell>
          <cell r="Z434">
            <v>5.0294120419939685E-2</v>
          </cell>
          <cell r="AA434">
            <v>0</v>
          </cell>
          <cell r="AB434">
            <v>4.5200184682363991E-3</v>
          </cell>
          <cell r="AC434">
            <v>0.25971060965306009</v>
          </cell>
          <cell r="AD434">
            <v>0</v>
          </cell>
          <cell r="AE434">
            <v>6.6267769414489017E-2</v>
          </cell>
          <cell r="AF434">
            <v>0</v>
          </cell>
        </row>
        <row r="435">
          <cell r="W435">
            <v>43435</v>
          </cell>
          <cell r="X435">
            <v>0.37732041088993962</v>
          </cell>
          <cell r="Y435">
            <v>4.1887071154335244E-2</v>
          </cell>
          <cell r="Z435">
            <v>5.0294120419939685E-2</v>
          </cell>
          <cell r="AA435">
            <v>0</v>
          </cell>
          <cell r="AB435">
            <v>4.5200184682363991E-3</v>
          </cell>
          <cell r="AC435">
            <v>0.25971060965306009</v>
          </cell>
          <cell r="AD435">
            <v>0</v>
          </cell>
          <cell r="AE435">
            <v>6.6267769414489017E-2</v>
          </cell>
          <cell r="AF435">
            <v>0</v>
          </cell>
        </row>
        <row r="436">
          <cell r="W436">
            <v>43434</v>
          </cell>
          <cell r="X436">
            <v>0.37732041088993962</v>
          </cell>
          <cell r="Y436">
            <v>4.1887071154335244E-2</v>
          </cell>
          <cell r="Z436">
            <v>5.0294120419939685E-2</v>
          </cell>
          <cell r="AA436">
            <v>0</v>
          </cell>
          <cell r="AB436">
            <v>4.5200184682363991E-3</v>
          </cell>
          <cell r="AC436">
            <v>0.25971060965306009</v>
          </cell>
          <cell r="AD436">
            <v>0</v>
          </cell>
          <cell r="AE436">
            <v>6.6267769414489017E-2</v>
          </cell>
          <cell r="AF436">
            <v>0</v>
          </cell>
        </row>
        <row r="437">
          <cell r="W437">
            <v>43433</v>
          </cell>
          <cell r="X437">
            <v>0.37732041088993962</v>
          </cell>
          <cell r="Y437">
            <v>4.1887071154335244E-2</v>
          </cell>
          <cell r="Z437">
            <v>5.0294120419939685E-2</v>
          </cell>
          <cell r="AA437">
            <v>0</v>
          </cell>
          <cell r="AB437">
            <v>4.5200184682363991E-3</v>
          </cell>
          <cell r="AC437">
            <v>0.25971060965306009</v>
          </cell>
          <cell r="AD437">
            <v>0</v>
          </cell>
          <cell r="AE437">
            <v>6.6267769414489017E-2</v>
          </cell>
          <cell r="AF437">
            <v>0</v>
          </cell>
        </row>
        <row r="438">
          <cell r="W438">
            <v>43432</v>
          </cell>
          <cell r="X438">
            <v>0.37732041088993962</v>
          </cell>
          <cell r="Y438">
            <v>4.1887071154335244E-2</v>
          </cell>
          <cell r="Z438">
            <v>5.0294120419939685E-2</v>
          </cell>
          <cell r="AA438">
            <v>0</v>
          </cell>
          <cell r="AB438">
            <v>4.5200184682363991E-3</v>
          </cell>
          <cell r="AC438">
            <v>0.25971060965306009</v>
          </cell>
          <cell r="AD438">
            <v>0</v>
          </cell>
          <cell r="AE438">
            <v>6.6267769414489017E-2</v>
          </cell>
          <cell r="AF438">
            <v>0</v>
          </cell>
        </row>
        <row r="439">
          <cell r="W439">
            <v>43431</v>
          </cell>
          <cell r="X439">
            <v>0.37055327804822341</v>
          </cell>
          <cell r="Y439">
            <v>4.1700829276648935E-2</v>
          </cell>
          <cell r="Z439">
            <v>5.0297136590101058E-2</v>
          </cell>
          <cell r="AA439">
            <v>0</v>
          </cell>
          <cell r="AB439">
            <v>8.5963073134521298E-3</v>
          </cell>
          <cell r="AC439">
            <v>0.2613626975545692</v>
          </cell>
          <cell r="AD439">
            <v>0</v>
          </cell>
          <cell r="AE439">
            <v>6.7489751217005331E-2</v>
          </cell>
          <cell r="AF439">
            <v>0</v>
          </cell>
        </row>
        <row r="440">
          <cell r="W440">
            <v>43430</v>
          </cell>
          <cell r="X440">
            <v>0.37055327804822341</v>
          </cell>
          <cell r="Y440">
            <v>4.1700829276648935E-2</v>
          </cell>
          <cell r="Z440">
            <v>5.0297136590101058E-2</v>
          </cell>
          <cell r="AA440">
            <v>0</v>
          </cell>
          <cell r="AB440">
            <v>8.5963073134521298E-3</v>
          </cell>
          <cell r="AC440">
            <v>0.2613626975545692</v>
          </cell>
          <cell r="AD440">
            <v>0</v>
          </cell>
          <cell r="AE440">
            <v>6.7489751217005331E-2</v>
          </cell>
          <cell r="AF440">
            <v>0</v>
          </cell>
        </row>
        <row r="441">
          <cell r="W441">
            <v>43429</v>
          </cell>
          <cell r="X441">
            <v>0.37055327804822341</v>
          </cell>
          <cell r="Y441">
            <v>4.1700829276648935E-2</v>
          </cell>
          <cell r="Z441">
            <v>5.0297136590101058E-2</v>
          </cell>
          <cell r="AA441">
            <v>0</v>
          </cell>
          <cell r="AB441">
            <v>8.5963073134521298E-3</v>
          </cell>
          <cell r="AC441">
            <v>0.2613626975545692</v>
          </cell>
          <cell r="AD441">
            <v>0</v>
          </cell>
          <cell r="AE441">
            <v>6.7489751217005331E-2</v>
          </cell>
          <cell r="AF441">
            <v>0</v>
          </cell>
        </row>
        <row r="442">
          <cell r="W442">
            <v>43428</v>
          </cell>
          <cell r="X442">
            <v>0.37055327804822341</v>
          </cell>
          <cell r="Y442">
            <v>4.1700829276648935E-2</v>
          </cell>
          <cell r="Z442">
            <v>5.0297136590101058E-2</v>
          </cell>
          <cell r="AA442">
            <v>0</v>
          </cell>
          <cell r="AB442">
            <v>8.5963073134521298E-3</v>
          </cell>
          <cell r="AC442">
            <v>0.2613626975545692</v>
          </cell>
          <cell r="AD442">
            <v>0</v>
          </cell>
          <cell r="AE442">
            <v>6.7489751217005331E-2</v>
          </cell>
          <cell r="AF442">
            <v>0</v>
          </cell>
        </row>
        <row r="443">
          <cell r="W443">
            <v>43427</v>
          </cell>
          <cell r="X443">
            <v>0.37055327804822341</v>
          </cell>
          <cell r="Y443">
            <v>4.1700829276648935E-2</v>
          </cell>
          <cell r="Z443">
            <v>5.0297136590101058E-2</v>
          </cell>
          <cell r="AA443">
            <v>0</v>
          </cell>
          <cell r="AB443">
            <v>8.5963073134521298E-3</v>
          </cell>
          <cell r="AC443">
            <v>0.2613626975545692</v>
          </cell>
          <cell r="AD443">
            <v>0</v>
          </cell>
          <cell r="AE443">
            <v>6.7489751217005331E-2</v>
          </cell>
          <cell r="AF443">
            <v>0</v>
          </cell>
        </row>
        <row r="444">
          <cell r="W444">
            <v>43426</v>
          </cell>
          <cell r="X444">
            <v>0.37055327804822341</v>
          </cell>
          <cell r="Y444">
            <v>4.1700829276648935E-2</v>
          </cell>
          <cell r="Z444">
            <v>5.0297136590101058E-2</v>
          </cell>
          <cell r="AA444">
            <v>0</v>
          </cell>
          <cell r="AB444">
            <v>8.5963073134521298E-3</v>
          </cell>
          <cell r="AC444">
            <v>0.2613626975545692</v>
          </cell>
          <cell r="AD444">
            <v>0</v>
          </cell>
          <cell r="AE444">
            <v>6.7489751217005331E-2</v>
          </cell>
          <cell r="AF444">
            <v>0</v>
          </cell>
        </row>
        <row r="445">
          <cell r="W445">
            <v>43425</v>
          </cell>
          <cell r="X445">
            <v>0.37055327804822341</v>
          </cell>
          <cell r="Y445">
            <v>4.1700829276648935E-2</v>
          </cell>
          <cell r="Z445">
            <v>5.0297136590101058E-2</v>
          </cell>
          <cell r="AA445">
            <v>0</v>
          </cell>
          <cell r="AB445">
            <v>8.5963073134521298E-3</v>
          </cell>
          <cell r="AC445">
            <v>0.2613626975545692</v>
          </cell>
          <cell r="AD445">
            <v>0</v>
          </cell>
          <cell r="AE445">
            <v>6.7489751217005331E-2</v>
          </cell>
          <cell r="AF445">
            <v>0</v>
          </cell>
        </row>
        <row r="446">
          <cell r="W446">
            <v>43424</v>
          </cell>
          <cell r="X446">
            <v>0.37055327804822341</v>
          </cell>
          <cell r="Y446">
            <v>4.1700829276648935E-2</v>
          </cell>
          <cell r="Z446">
            <v>5.0297136590101058E-2</v>
          </cell>
          <cell r="AA446">
            <v>0</v>
          </cell>
          <cell r="AB446">
            <v>8.5963073134521298E-3</v>
          </cell>
          <cell r="AC446">
            <v>0.2613626975545692</v>
          </cell>
          <cell r="AD446">
            <v>0</v>
          </cell>
          <cell r="AE446">
            <v>6.7489751217005331E-2</v>
          </cell>
          <cell r="AF446">
            <v>0</v>
          </cell>
        </row>
        <row r="447">
          <cell r="W447">
            <v>43423</v>
          </cell>
          <cell r="X447">
            <v>0.37055327804822341</v>
          </cell>
          <cell r="Y447">
            <v>4.1700829276648935E-2</v>
          </cell>
          <cell r="Z447">
            <v>5.0297136590101058E-2</v>
          </cell>
          <cell r="AA447">
            <v>0</v>
          </cell>
          <cell r="AB447">
            <v>8.5963073134521298E-3</v>
          </cell>
          <cell r="AC447">
            <v>0.2613626975545692</v>
          </cell>
          <cell r="AD447">
            <v>0</v>
          </cell>
          <cell r="AE447">
            <v>6.7489751217005331E-2</v>
          </cell>
          <cell r="AF447">
            <v>0</v>
          </cell>
        </row>
        <row r="448">
          <cell r="W448">
            <v>43422</v>
          </cell>
          <cell r="X448">
            <v>0.37055327804822341</v>
          </cell>
          <cell r="Y448">
            <v>4.1700829276648935E-2</v>
          </cell>
          <cell r="Z448">
            <v>5.0297136590101058E-2</v>
          </cell>
          <cell r="AA448">
            <v>0</v>
          </cell>
          <cell r="AB448">
            <v>8.5963073134521298E-3</v>
          </cell>
          <cell r="AC448">
            <v>0.2613626975545692</v>
          </cell>
          <cell r="AD448">
            <v>0</v>
          </cell>
          <cell r="AE448">
            <v>6.7489751217005331E-2</v>
          </cell>
          <cell r="AF448">
            <v>0</v>
          </cell>
        </row>
        <row r="449">
          <cell r="W449">
            <v>43421</v>
          </cell>
          <cell r="X449">
            <v>0.37055327804822341</v>
          </cell>
          <cell r="Y449">
            <v>4.1700829276648935E-2</v>
          </cell>
          <cell r="Z449">
            <v>5.0297136590101058E-2</v>
          </cell>
          <cell r="AA449">
            <v>0</v>
          </cell>
          <cell r="AB449">
            <v>8.5963073134521298E-3</v>
          </cell>
          <cell r="AC449">
            <v>0.2613626975545692</v>
          </cell>
          <cell r="AD449">
            <v>0</v>
          </cell>
          <cell r="AE449">
            <v>6.7489751217005331E-2</v>
          </cell>
          <cell r="AF449">
            <v>0</v>
          </cell>
        </row>
        <row r="450">
          <cell r="W450">
            <v>43420</v>
          </cell>
          <cell r="X450">
            <v>0.37055327804822341</v>
          </cell>
          <cell r="Y450">
            <v>4.1700829276648935E-2</v>
          </cell>
          <cell r="Z450">
            <v>5.0297136590101058E-2</v>
          </cell>
          <cell r="AA450">
            <v>0</v>
          </cell>
          <cell r="AB450">
            <v>8.5963073134521298E-3</v>
          </cell>
          <cell r="AC450">
            <v>0.2613626975545692</v>
          </cell>
          <cell r="AD450">
            <v>0</v>
          </cell>
          <cell r="AE450">
            <v>6.7489751217005331E-2</v>
          </cell>
          <cell r="AF450">
            <v>0</v>
          </cell>
        </row>
        <row r="451">
          <cell r="W451">
            <v>43419</v>
          </cell>
          <cell r="X451">
            <v>0.37055327804822341</v>
          </cell>
          <cell r="Y451">
            <v>4.1700829276648935E-2</v>
          </cell>
          <cell r="Z451">
            <v>5.0297136590101058E-2</v>
          </cell>
          <cell r="AA451">
            <v>0</v>
          </cell>
          <cell r="AB451">
            <v>8.5963073134521298E-3</v>
          </cell>
          <cell r="AC451">
            <v>0.2613626975545692</v>
          </cell>
          <cell r="AD451">
            <v>0</v>
          </cell>
          <cell r="AE451">
            <v>6.7489751217005331E-2</v>
          </cell>
          <cell r="AF451">
            <v>0</v>
          </cell>
        </row>
        <row r="452">
          <cell r="W452">
            <v>43418</v>
          </cell>
          <cell r="X452">
            <v>0.37055327804822341</v>
          </cell>
          <cell r="Y452">
            <v>4.1700829276648935E-2</v>
          </cell>
          <cell r="Z452">
            <v>5.0297136590101058E-2</v>
          </cell>
          <cell r="AA452">
            <v>0</v>
          </cell>
          <cell r="AB452">
            <v>8.5963073134521298E-3</v>
          </cell>
          <cell r="AC452">
            <v>0.2613626975545692</v>
          </cell>
          <cell r="AD452">
            <v>0</v>
          </cell>
          <cell r="AE452">
            <v>6.7489751217005331E-2</v>
          </cell>
          <cell r="AF452">
            <v>0</v>
          </cell>
        </row>
        <row r="453">
          <cell r="W453">
            <v>43417</v>
          </cell>
          <cell r="X453">
            <v>0.37055327804822341</v>
          </cell>
          <cell r="Y453">
            <v>4.1700829276648935E-2</v>
          </cell>
          <cell r="Z453">
            <v>5.0297136590101058E-2</v>
          </cell>
          <cell r="AA453">
            <v>0</v>
          </cell>
          <cell r="AB453">
            <v>8.5963073134521298E-3</v>
          </cell>
          <cell r="AC453">
            <v>0.2613626975545692</v>
          </cell>
          <cell r="AD453">
            <v>0</v>
          </cell>
          <cell r="AE453">
            <v>6.7489751217005331E-2</v>
          </cell>
          <cell r="AF453">
            <v>0</v>
          </cell>
        </row>
        <row r="454">
          <cell r="W454">
            <v>43416</v>
          </cell>
          <cell r="X454">
            <v>0.37055327804822341</v>
          </cell>
          <cell r="Y454">
            <v>4.1700829276648935E-2</v>
          </cell>
          <cell r="Z454">
            <v>5.0297136590101058E-2</v>
          </cell>
          <cell r="AA454">
            <v>0</v>
          </cell>
          <cell r="AB454">
            <v>8.5963073134521298E-3</v>
          </cell>
          <cell r="AC454">
            <v>0.2613626975545692</v>
          </cell>
          <cell r="AD454">
            <v>0</v>
          </cell>
          <cell r="AE454">
            <v>6.7489751217005331E-2</v>
          </cell>
          <cell r="AF454">
            <v>0</v>
          </cell>
        </row>
        <row r="455">
          <cell r="W455">
            <v>43415</v>
          </cell>
          <cell r="X455">
            <v>0.37055327804822341</v>
          </cell>
          <cell r="Y455">
            <v>4.1700829276648935E-2</v>
          </cell>
          <cell r="Z455">
            <v>5.0297136590101058E-2</v>
          </cell>
          <cell r="AA455">
            <v>0</v>
          </cell>
          <cell r="AB455">
            <v>8.5963073134521298E-3</v>
          </cell>
          <cell r="AC455">
            <v>0.2613626975545692</v>
          </cell>
          <cell r="AD455">
            <v>0</v>
          </cell>
          <cell r="AE455">
            <v>6.7489751217005331E-2</v>
          </cell>
          <cell r="AF455">
            <v>0</v>
          </cell>
        </row>
        <row r="456">
          <cell r="W456">
            <v>43414</v>
          </cell>
          <cell r="X456">
            <v>0.37055327804822341</v>
          </cell>
          <cell r="Y456">
            <v>4.1700829276648935E-2</v>
          </cell>
          <cell r="Z456">
            <v>5.0297136590101058E-2</v>
          </cell>
          <cell r="AA456">
            <v>0</v>
          </cell>
          <cell r="AB456">
            <v>8.5963073134521298E-3</v>
          </cell>
          <cell r="AC456">
            <v>0.2613626975545692</v>
          </cell>
          <cell r="AD456">
            <v>0</v>
          </cell>
          <cell r="AE456">
            <v>6.7489751217005331E-2</v>
          </cell>
          <cell r="AF456">
            <v>0</v>
          </cell>
        </row>
        <row r="457">
          <cell r="W457">
            <v>43413</v>
          </cell>
          <cell r="X457">
            <v>0.37055327804822341</v>
          </cell>
          <cell r="Y457">
            <v>4.1700829276648935E-2</v>
          </cell>
          <cell r="Z457">
            <v>5.0297136590101058E-2</v>
          </cell>
          <cell r="AA457">
            <v>0</v>
          </cell>
          <cell r="AB457">
            <v>8.5963073134521298E-3</v>
          </cell>
          <cell r="AC457">
            <v>0.2613626975545692</v>
          </cell>
          <cell r="AD457">
            <v>0</v>
          </cell>
          <cell r="AE457">
            <v>6.7489751217005331E-2</v>
          </cell>
          <cell r="AF457">
            <v>0</v>
          </cell>
        </row>
        <row r="458">
          <cell r="W458">
            <v>43412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43411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43410</v>
          </cell>
          <cell r="X460">
            <v>0.36923076923076925</v>
          </cell>
          <cell r="Y460">
            <v>6.1538461538461542E-2</v>
          </cell>
          <cell r="Z460">
            <v>6.1538461538461542E-2</v>
          </cell>
          <cell r="AA460">
            <v>0</v>
          </cell>
          <cell r="AB460">
            <v>0</v>
          </cell>
          <cell r="AC460">
            <v>0.24615384615384617</v>
          </cell>
          <cell r="AD460">
            <v>0</v>
          </cell>
          <cell r="AE460">
            <v>6.1538461538461542E-2</v>
          </cell>
          <cell r="AF460">
            <v>0</v>
          </cell>
        </row>
        <row r="461">
          <cell r="W461">
            <v>43409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43408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43407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43402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3</v>
          </cell>
          <cell r="J2">
            <v>0</v>
          </cell>
          <cell r="K2">
            <v>34.700000000000003</v>
          </cell>
          <cell r="L2">
            <v>13.6</v>
          </cell>
          <cell r="M2">
            <v>0</v>
          </cell>
          <cell r="N2">
            <v>7</v>
          </cell>
          <cell r="O2">
            <v>4.0999999999999996</v>
          </cell>
          <cell r="P2">
            <v>18.5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26.4</v>
          </cell>
          <cell r="L3">
            <v>10.1</v>
          </cell>
          <cell r="M3">
            <v>0</v>
          </cell>
          <cell r="N3">
            <v>9.4</v>
          </cell>
          <cell r="O3">
            <v>4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25.9</v>
          </cell>
          <cell r="L4">
            <v>10.4</v>
          </cell>
          <cell r="M4">
            <v>0</v>
          </cell>
          <cell r="N4">
            <v>9.6</v>
          </cell>
          <cell r="O4">
            <v>4.4000000000000004</v>
          </cell>
          <cell r="P4">
            <v>24.4</v>
          </cell>
          <cell r="Q4">
            <v>1.9</v>
          </cell>
          <cell r="R4">
            <v>14.6</v>
          </cell>
          <cell r="S4">
            <v>3.9</v>
          </cell>
        </row>
        <row r="5">
          <cell r="A5" t="str">
            <v>Arizona</v>
          </cell>
          <cell r="B5">
            <v>31</v>
          </cell>
          <cell r="C5">
            <v>3</v>
          </cell>
          <cell r="D5">
            <v>0</v>
          </cell>
          <cell r="E5">
            <v>1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27.7</v>
          </cell>
          <cell r="L5">
            <v>10.9</v>
          </cell>
          <cell r="M5">
            <v>0</v>
          </cell>
          <cell r="N5">
            <v>9.3000000000000007</v>
          </cell>
          <cell r="O5">
            <v>3.8</v>
          </cell>
          <cell r="P5">
            <v>23.5</v>
          </cell>
          <cell r="Q5">
            <v>2.2000000000000002</v>
          </cell>
          <cell r="R5">
            <v>13.1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31.1</v>
          </cell>
          <cell r="L6">
            <v>13.8</v>
          </cell>
          <cell r="M6">
            <v>0</v>
          </cell>
          <cell r="N6">
            <v>8.1999999999999993</v>
          </cell>
          <cell r="O6">
            <v>4.5999999999999996</v>
          </cell>
          <cell r="P6">
            <v>19.7</v>
          </cell>
          <cell r="Q6">
            <v>1.8</v>
          </cell>
          <cell r="R6">
            <v>12.2</v>
          </cell>
          <cell r="S6">
            <v>3.6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169</v>
          </cell>
          <cell r="H7">
            <v>0</v>
          </cell>
          <cell r="I7">
            <v>99</v>
          </cell>
          <cell r="J7">
            <v>0</v>
          </cell>
          <cell r="K7">
            <v>21.2</v>
          </cell>
          <cell r="L7">
            <v>10</v>
          </cell>
          <cell r="M7">
            <v>0</v>
          </cell>
          <cell r="N7">
            <v>8.3000000000000007</v>
          </cell>
          <cell r="O7">
            <v>4.2</v>
          </cell>
          <cell r="P7">
            <v>27.7</v>
          </cell>
          <cell r="Q7">
            <v>2.2999999999999998</v>
          </cell>
          <cell r="R7">
            <v>16.3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8</v>
          </cell>
          <cell r="J8">
            <v>0</v>
          </cell>
          <cell r="K8">
            <v>20.9</v>
          </cell>
          <cell r="L8">
            <v>10.6</v>
          </cell>
          <cell r="M8">
            <v>0</v>
          </cell>
          <cell r="N8">
            <v>9.6</v>
          </cell>
          <cell r="O8">
            <v>4.2</v>
          </cell>
          <cell r="P8">
            <v>28.2</v>
          </cell>
          <cell r="Q8">
            <v>2.5</v>
          </cell>
          <cell r="R8">
            <v>14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20.7</v>
          </cell>
          <cell r="L9">
            <v>12.2</v>
          </cell>
          <cell r="M9">
            <v>0</v>
          </cell>
          <cell r="N9">
            <v>11.2</v>
          </cell>
          <cell r="O9">
            <v>4.5999999999999996</v>
          </cell>
          <cell r="P9">
            <v>23.9</v>
          </cell>
          <cell r="Q9">
            <v>2.5</v>
          </cell>
          <cell r="R9">
            <v>16.100000000000001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31.9</v>
          </cell>
          <cell r="L10">
            <v>11.1</v>
          </cell>
          <cell r="M10">
            <v>0</v>
          </cell>
          <cell r="N10">
            <v>9.6</v>
          </cell>
          <cell r="O10">
            <v>3.5</v>
          </cell>
          <cell r="P10">
            <v>21</v>
          </cell>
          <cell r="Q10">
            <v>2</v>
          </cell>
          <cell r="R10">
            <v>12.8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25.9</v>
          </cell>
          <cell r="L11">
            <v>10.4</v>
          </cell>
          <cell r="M11">
            <v>0</v>
          </cell>
          <cell r="N11">
            <v>9.6</v>
          </cell>
          <cell r="O11">
            <v>4.4000000000000004</v>
          </cell>
          <cell r="P11">
            <v>24.4</v>
          </cell>
          <cell r="Q11">
            <v>1.9</v>
          </cell>
          <cell r="R11">
            <v>14.6</v>
          </cell>
          <cell r="S11">
            <v>3.9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35.799999999999997</v>
          </cell>
          <cell r="L12">
            <v>13.4</v>
          </cell>
          <cell r="M12">
            <v>0</v>
          </cell>
          <cell r="N12">
            <v>5.9</v>
          </cell>
          <cell r="O12">
            <v>3.6</v>
          </cell>
          <cell r="P12">
            <v>19.3</v>
          </cell>
          <cell r="Q12">
            <v>2.6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97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57</v>
          </cell>
          <cell r="H13">
            <v>0</v>
          </cell>
          <cell r="I13">
            <v>16</v>
          </cell>
          <cell r="J13">
            <v>0</v>
          </cell>
          <cell r="K13">
            <v>31.4</v>
          </cell>
          <cell r="L13">
            <v>15.3</v>
          </cell>
          <cell r="M13">
            <v>0</v>
          </cell>
          <cell r="N13">
            <v>7.1</v>
          </cell>
          <cell r="O13">
            <v>5.0999999999999996</v>
          </cell>
          <cell r="P13">
            <v>18.5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33.9</v>
          </cell>
          <cell r="L14">
            <v>13.9</v>
          </cell>
          <cell r="M14">
            <v>0</v>
          </cell>
          <cell r="N14">
            <v>7.2</v>
          </cell>
          <cell r="O14">
            <v>4</v>
          </cell>
          <cell r="P14">
            <v>19.2</v>
          </cell>
          <cell r="Q14">
            <v>2.2999999999999998</v>
          </cell>
          <cell r="R14">
            <v>11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25.9</v>
          </cell>
          <cell r="L15">
            <v>10.4</v>
          </cell>
          <cell r="M15">
            <v>0</v>
          </cell>
          <cell r="N15">
            <v>9.6</v>
          </cell>
          <cell r="O15">
            <v>4.4000000000000004</v>
          </cell>
          <cell r="P15">
            <v>24.4</v>
          </cell>
          <cell r="Q15">
            <v>1.9</v>
          </cell>
          <cell r="R15">
            <v>14.6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11.1</v>
          </cell>
          <cell r="M16">
            <v>0</v>
          </cell>
          <cell r="N16">
            <v>8.8000000000000007</v>
          </cell>
          <cell r="O16">
            <v>4.0999999999999996</v>
          </cell>
          <cell r="P16">
            <v>26.5</v>
          </cell>
          <cell r="Q16">
            <v>2.8</v>
          </cell>
          <cell r="R16">
            <v>15.1</v>
          </cell>
          <cell r="S16">
            <v>5.5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20.8</v>
          </cell>
          <cell r="L17">
            <v>11.2</v>
          </cell>
          <cell r="M17">
            <v>0</v>
          </cell>
          <cell r="N17">
            <v>9.8000000000000007</v>
          </cell>
          <cell r="O17">
            <v>3.8</v>
          </cell>
          <cell r="P17">
            <v>30.9</v>
          </cell>
          <cell r="Q17">
            <v>2.2000000000000002</v>
          </cell>
          <cell r="R17">
            <v>11.5</v>
          </cell>
          <cell r="S17">
            <v>4.8</v>
          </cell>
        </row>
        <row r="18">
          <cell r="A18" t="str">
            <v>Illinois</v>
          </cell>
          <cell r="B18">
            <v>64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58</v>
          </cell>
          <cell r="H18">
            <v>0</v>
          </cell>
          <cell r="I18">
            <v>15</v>
          </cell>
          <cell r="J18">
            <v>0</v>
          </cell>
          <cell r="K18">
            <v>24.7</v>
          </cell>
          <cell r="L18">
            <v>11.2</v>
          </cell>
          <cell r="M18">
            <v>0</v>
          </cell>
          <cell r="N18">
            <v>12.4</v>
          </cell>
          <cell r="O18">
            <v>5.6</v>
          </cell>
          <cell r="P18">
            <v>22.7</v>
          </cell>
          <cell r="Q18">
            <v>1.3</v>
          </cell>
          <cell r="R18">
            <v>13.5</v>
          </cell>
          <cell r="S18">
            <v>3.5</v>
          </cell>
        </row>
        <row r="19">
          <cell r="A19" t="str">
            <v>Indiana</v>
          </cell>
          <cell r="B19">
            <v>30</v>
          </cell>
          <cell r="C19">
            <v>1</v>
          </cell>
          <cell r="D19">
            <v>0</v>
          </cell>
          <cell r="E19">
            <v>12</v>
          </cell>
          <cell r="F19">
            <v>0</v>
          </cell>
          <cell r="G19">
            <v>30</v>
          </cell>
          <cell r="H19">
            <v>0</v>
          </cell>
          <cell r="I19">
            <v>9</v>
          </cell>
          <cell r="J19">
            <v>0</v>
          </cell>
          <cell r="K19">
            <v>23.1</v>
          </cell>
          <cell r="L19">
            <v>8.5</v>
          </cell>
          <cell r="M19">
            <v>0</v>
          </cell>
          <cell r="N19">
            <v>15</v>
          </cell>
          <cell r="O19">
            <v>6.2</v>
          </cell>
          <cell r="P19">
            <v>23.6</v>
          </cell>
          <cell r="Q19">
            <v>1.1000000000000001</v>
          </cell>
          <cell r="R19">
            <v>13.9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3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18.7</v>
          </cell>
          <cell r="L21">
            <v>8.6</v>
          </cell>
          <cell r="M21">
            <v>0</v>
          </cell>
          <cell r="N21">
            <v>13.1</v>
          </cell>
          <cell r="O21">
            <v>7.7</v>
          </cell>
          <cell r="P21">
            <v>27</v>
          </cell>
          <cell r="Q21">
            <v>1.2</v>
          </cell>
          <cell r="R21">
            <v>14.5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25.8</v>
          </cell>
          <cell r="L22">
            <v>13.5</v>
          </cell>
          <cell r="M22">
            <v>0</v>
          </cell>
          <cell r="N22">
            <v>8.6999999999999993</v>
          </cell>
          <cell r="O22">
            <v>5</v>
          </cell>
          <cell r="P22">
            <v>24.3</v>
          </cell>
          <cell r="Q22">
            <v>1.6</v>
          </cell>
          <cell r="R22">
            <v>12.5</v>
          </cell>
          <cell r="S22">
            <v>3.6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37.299999999999997</v>
          </cell>
          <cell r="L23">
            <v>10.3</v>
          </cell>
          <cell r="M23">
            <v>0</v>
          </cell>
          <cell r="N23">
            <v>6.7</v>
          </cell>
          <cell r="O23">
            <v>4.0999999999999996</v>
          </cell>
          <cell r="P23">
            <v>19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</v>
          </cell>
          <cell r="L24">
            <v>11.3</v>
          </cell>
          <cell r="M24">
            <v>0</v>
          </cell>
          <cell r="N24">
            <v>11.6</v>
          </cell>
          <cell r="O24">
            <v>4.3</v>
          </cell>
          <cell r="P24">
            <v>23.3</v>
          </cell>
          <cell r="Q24">
            <v>2.9</v>
          </cell>
          <cell r="R24">
            <v>17.8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11</v>
          </cell>
          <cell r="J25">
            <v>0</v>
          </cell>
          <cell r="K25">
            <v>28.6</v>
          </cell>
          <cell r="L25">
            <v>11.7</v>
          </cell>
          <cell r="M25">
            <v>0</v>
          </cell>
          <cell r="N25">
            <v>9.4</v>
          </cell>
          <cell r="O25">
            <v>3.4</v>
          </cell>
          <cell r="P25">
            <v>21.8</v>
          </cell>
          <cell r="Q25">
            <v>2.8</v>
          </cell>
          <cell r="R25">
            <v>13.9</v>
          </cell>
          <cell r="S25">
            <v>3.5</v>
          </cell>
        </row>
        <row r="26">
          <cell r="A26" t="str">
            <v>Massachusetts</v>
          </cell>
          <cell r="B26">
            <v>26</v>
          </cell>
          <cell r="C26">
            <v>4</v>
          </cell>
          <cell r="D26">
            <v>0</v>
          </cell>
          <cell r="E26">
            <v>4</v>
          </cell>
          <cell r="F26">
            <v>0</v>
          </cell>
          <cell r="G26">
            <v>31</v>
          </cell>
          <cell r="H26">
            <v>0</v>
          </cell>
          <cell r="I26">
            <v>27</v>
          </cell>
          <cell r="J26">
            <v>0</v>
          </cell>
          <cell r="K26">
            <v>18.8</v>
          </cell>
          <cell r="L26">
            <v>11.1</v>
          </cell>
          <cell r="M26">
            <v>0</v>
          </cell>
          <cell r="N26">
            <v>11.3</v>
          </cell>
          <cell r="O26">
            <v>5.2</v>
          </cell>
          <cell r="P26">
            <v>22.6</v>
          </cell>
          <cell r="Q26">
            <v>2.5</v>
          </cell>
          <cell r="R26">
            <v>19.8</v>
          </cell>
          <cell r="S26">
            <v>3.6</v>
          </cell>
        </row>
        <row r="27">
          <cell r="A27" t="str">
            <v>Michigan</v>
          </cell>
          <cell r="B27">
            <v>52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25.1</v>
          </cell>
          <cell r="L27">
            <v>11.7</v>
          </cell>
          <cell r="M27">
            <v>0</v>
          </cell>
          <cell r="N27">
            <v>10.9</v>
          </cell>
          <cell r="O27">
            <v>5.0999999999999996</v>
          </cell>
          <cell r="P27">
            <v>24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21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18.5</v>
          </cell>
          <cell r="L28">
            <v>8.9</v>
          </cell>
          <cell r="M28">
            <v>0</v>
          </cell>
          <cell r="N28">
            <v>11.7</v>
          </cell>
          <cell r="O28">
            <v>17.399999999999999</v>
          </cell>
          <cell r="P28">
            <v>20.6</v>
          </cell>
          <cell r="Q28">
            <v>1.2</v>
          </cell>
          <cell r="R28">
            <v>13.4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37</v>
          </cell>
          <cell r="L29">
            <v>13.5</v>
          </cell>
          <cell r="M29">
            <v>0</v>
          </cell>
          <cell r="N29">
            <v>6.3</v>
          </cell>
          <cell r="O29">
            <v>3.8</v>
          </cell>
          <cell r="P29">
            <v>17.7</v>
          </cell>
          <cell r="Q29">
            <v>2.7</v>
          </cell>
          <cell r="R29">
            <v>10.6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29.9</v>
          </cell>
          <cell r="L30">
            <v>16.7</v>
          </cell>
          <cell r="M30">
            <v>0</v>
          </cell>
          <cell r="N30">
            <v>8.4</v>
          </cell>
          <cell r="O30">
            <v>5.0999999999999996</v>
          </cell>
          <cell r="P30">
            <v>18.600000000000001</v>
          </cell>
          <cell r="Q30">
            <v>1.5</v>
          </cell>
          <cell r="R30">
            <v>11.6</v>
          </cell>
          <cell r="S30">
            <v>3.3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24.8</v>
          </cell>
          <cell r="L31">
            <v>11</v>
          </cell>
          <cell r="M31">
            <v>0</v>
          </cell>
          <cell r="N31">
            <v>9.9</v>
          </cell>
          <cell r="O31">
            <v>3.9</v>
          </cell>
          <cell r="P31">
            <v>24.6</v>
          </cell>
          <cell r="Q31">
            <v>2.2000000000000002</v>
          </cell>
          <cell r="R31">
            <v>13.8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18.8</v>
          </cell>
          <cell r="L32">
            <v>10.6</v>
          </cell>
          <cell r="M32">
            <v>0</v>
          </cell>
          <cell r="N32">
            <v>12.8</v>
          </cell>
          <cell r="O32">
            <v>7.6</v>
          </cell>
          <cell r="P32">
            <v>26</v>
          </cell>
          <cell r="Q32">
            <v>1.2</v>
          </cell>
          <cell r="R32">
            <v>14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24.2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26.6</v>
          </cell>
          <cell r="Q33">
            <v>7.5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</v>
          </cell>
          <cell r="L34">
            <v>0</v>
          </cell>
          <cell r="M34">
            <v>0</v>
          </cell>
          <cell r="N34">
            <v>18.100000000000001</v>
          </cell>
          <cell r="O34">
            <v>8</v>
          </cell>
          <cell r="P34">
            <v>28</v>
          </cell>
          <cell r="Q34">
            <v>3.3</v>
          </cell>
          <cell r="R34">
            <v>14.1</v>
          </cell>
          <cell r="S34">
            <v>3.8</v>
          </cell>
        </row>
        <row r="35">
          <cell r="A35" t="str">
            <v>New Jersey</v>
          </cell>
          <cell r="B35">
            <v>53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17</v>
          </cell>
          <cell r="J35">
            <v>0</v>
          </cell>
          <cell r="K35">
            <v>26.3</v>
          </cell>
          <cell r="L35">
            <v>9.6999999999999993</v>
          </cell>
          <cell r="M35">
            <v>0</v>
          </cell>
          <cell r="N35">
            <v>10.1</v>
          </cell>
          <cell r="O35">
            <v>3.9</v>
          </cell>
          <cell r="P35">
            <v>24.5</v>
          </cell>
          <cell r="Q35">
            <v>1.9</v>
          </cell>
          <cell r="R35">
            <v>14.7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22.5</v>
          </cell>
          <cell r="L36">
            <v>9.6999999999999993</v>
          </cell>
          <cell r="M36">
            <v>0</v>
          </cell>
          <cell r="N36">
            <v>9.1</v>
          </cell>
          <cell r="O36">
            <v>4.0999999999999996</v>
          </cell>
          <cell r="P36">
            <v>27.5</v>
          </cell>
          <cell r="Q36">
            <v>2.5</v>
          </cell>
          <cell r="R36">
            <v>13.7</v>
          </cell>
          <cell r="S36">
            <v>5.9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81</v>
          </cell>
          <cell r="H37">
            <v>0</v>
          </cell>
          <cell r="I37">
            <v>21</v>
          </cell>
          <cell r="J37">
            <v>0</v>
          </cell>
          <cell r="K37">
            <v>26.1</v>
          </cell>
          <cell r="L37">
            <v>17.399999999999999</v>
          </cell>
          <cell r="M37">
            <v>0</v>
          </cell>
          <cell r="N37">
            <v>8.9</v>
          </cell>
          <cell r="O37">
            <v>3.3</v>
          </cell>
          <cell r="P37">
            <v>21.2</v>
          </cell>
          <cell r="Q37">
            <v>2.1</v>
          </cell>
          <cell r="R37">
            <v>12.6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29.2</v>
          </cell>
          <cell r="L38">
            <v>14.7</v>
          </cell>
          <cell r="M38">
            <v>0</v>
          </cell>
          <cell r="N38">
            <v>8.3000000000000007</v>
          </cell>
          <cell r="O38">
            <v>4.5999999999999996</v>
          </cell>
          <cell r="P38">
            <v>20.8</v>
          </cell>
          <cell r="Q38">
            <v>2</v>
          </cell>
          <cell r="R38">
            <v>11.4</v>
          </cell>
          <cell r="S38">
            <v>4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20.9</v>
          </cell>
          <cell r="L39">
            <v>7.4</v>
          </cell>
          <cell r="M39">
            <v>0</v>
          </cell>
          <cell r="N39">
            <v>13.7</v>
          </cell>
          <cell r="O39">
            <v>6.3</v>
          </cell>
          <cell r="P39">
            <v>26.8</v>
          </cell>
          <cell r="Q39">
            <v>1.6</v>
          </cell>
          <cell r="R39">
            <v>14.5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25.9</v>
          </cell>
          <cell r="L40">
            <v>10.4</v>
          </cell>
          <cell r="M40">
            <v>0</v>
          </cell>
          <cell r="N40">
            <v>9.6</v>
          </cell>
          <cell r="O40">
            <v>4.4000000000000004</v>
          </cell>
          <cell r="P40">
            <v>24.4</v>
          </cell>
          <cell r="Q40">
            <v>1.9</v>
          </cell>
          <cell r="R40">
            <v>14.6</v>
          </cell>
          <cell r="S40">
            <v>3.9</v>
          </cell>
        </row>
        <row r="41">
          <cell r="A41" t="str">
            <v>Ohio</v>
          </cell>
          <cell r="B41">
            <v>58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11</v>
          </cell>
          <cell r="J41">
            <v>0</v>
          </cell>
          <cell r="K41">
            <v>25.8</v>
          </cell>
          <cell r="L41">
            <v>11.8</v>
          </cell>
          <cell r="M41">
            <v>0</v>
          </cell>
          <cell r="N41">
            <v>11.3</v>
          </cell>
          <cell r="O41">
            <v>5.2</v>
          </cell>
          <cell r="P41">
            <v>23.2</v>
          </cell>
          <cell r="Q41">
            <v>1.3</v>
          </cell>
          <cell r="R41">
            <v>12.8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13.7</v>
          </cell>
          <cell r="M42">
            <v>0</v>
          </cell>
          <cell r="N42">
            <v>7.8</v>
          </cell>
          <cell r="O42">
            <v>4.5999999999999996</v>
          </cell>
          <cell r="P42">
            <v>25.6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19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11.3</v>
          </cell>
          <cell r="M43">
            <v>0</v>
          </cell>
          <cell r="N43">
            <v>9.6999999999999993</v>
          </cell>
          <cell r="O43">
            <v>5</v>
          </cell>
          <cell r="P43">
            <v>26.3</v>
          </cell>
          <cell r="Q43">
            <v>2.2999999999999998</v>
          </cell>
          <cell r="R43">
            <v>15.2</v>
          </cell>
          <cell r="S43">
            <v>4.8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8</v>
          </cell>
          <cell r="F44">
            <v>0</v>
          </cell>
          <cell r="G44">
            <v>70</v>
          </cell>
          <cell r="H44">
            <v>0</v>
          </cell>
          <cell r="I44">
            <v>16</v>
          </cell>
          <cell r="J44">
            <v>0</v>
          </cell>
          <cell r="K44">
            <v>27.2</v>
          </cell>
          <cell r="L44">
            <v>10.9</v>
          </cell>
          <cell r="M44">
            <v>0</v>
          </cell>
          <cell r="N44">
            <v>11.1</v>
          </cell>
          <cell r="O44">
            <v>5.4</v>
          </cell>
          <cell r="P44">
            <v>22.5</v>
          </cell>
          <cell r="Q44">
            <v>1.1000000000000001</v>
          </cell>
          <cell r="R44">
            <v>13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25.9</v>
          </cell>
          <cell r="L45">
            <v>10.4</v>
          </cell>
          <cell r="M45">
            <v>0</v>
          </cell>
          <cell r="N45">
            <v>9.6</v>
          </cell>
          <cell r="O45">
            <v>4.4000000000000004</v>
          </cell>
          <cell r="P45">
            <v>24.4</v>
          </cell>
          <cell r="Q45">
            <v>1.9</v>
          </cell>
          <cell r="R45">
            <v>14.6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21.8</v>
          </cell>
          <cell r="L46">
            <v>10.4</v>
          </cell>
          <cell r="M46">
            <v>0</v>
          </cell>
          <cell r="N46">
            <v>11.8</v>
          </cell>
          <cell r="O46">
            <v>4.0999999999999996</v>
          </cell>
          <cell r="P46">
            <v>24.8</v>
          </cell>
          <cell r="Q46">
            <v>2.5</v>
          </cell>
          <cell r="R46">
            <v>15.9</v>
          </cell>
          <cell r="S46">
            <v>3.8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4</v>
          </cell>
          <cell r="I47">
            <v>1</v>
          </cell>
          <cell r="J47">
            <v>0</v>
          </cell>
          <cell r="K47">
            <v>34.4</v>
          </cell>
          <cell r="L47">
            <v>0</v>
          </cell>
          <cell r="M47">
            <v>0</v>
          </cell>
          <cell r="N47">
            <v>6.9</v>
          </cell>
          <cell r="O47">
            <v>3.6</v>
          </cell>
          <cell r="P47">
            <v>19.600000000000001</v>
          </cell>
          <cell r="Q47">
            <v>12.2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18.8</v>
          </cell>
          <cell r="L48">
            <v>9.6999999999999993</v>
          </cell>
          <cell r="M48">
            <v>0</v>
          </cell>
          <cell r="N48">
            <v>13.2</v>
          </cell>
          <cell r="O48">
            <v>7.6</v>
          </cell>
          <cell r="P48">
            <v>25.6</v>
          </cell>
          <cell r="Q48">
            <v>1.3</v>
          </cell>
          <cell r="R48">
            <v>14.4</v>
          </cell>
          <cell r="S48">
            <v>4.3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31.2</v>
          </cell>
          <cell r="L49">
            <v>13.7</v>
          </cell>
          <cell r="M49">
            <v>0</v>
          </cell>
          <cell r="N49">
            <v>8.5</v>
          </cell>
          <cell r="O49">
            <v>4.5</v>
          </cell>
          <cell r="P49">
            <v>19.8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93</v>
          </cell>
          <cell r="C50">
            <v>21</v>
          </cell>
          <cell r="D50">
            <v>0</v>
          </cell>
          <cell r="E50">
            <v>2</v>
          </cell>
          <cell r="F50">
            <v>0</v>
          </cell>
          <cell r="G50">
            <v>83</v>
          </cell>
          <cell r="H50">
            <v>0</v>
          </cell>
          <cell r="I50">
            <v>29</v>
          </cell>
          <cell r="J50">
            <v>0</v>
          </cell>
          <cell r="K50">
            <v>26.2</v>
          </cell>
          <cell r="L50">
            <v>13.3</v>
          </cell>
          <cell r="M50">
            <v>0</v>
          </cell>
          <cell r="N50">
            <v>7.9</v>
          </cell>
          <cell r="O50">
            <v>4.3</v>
          </cell>
          <cell r="P50">
            <v>23.4</v>
          </cell>
          <cell r="Q50">
            <v>1.8</v>
          </cell>
          <cell r="R50">
            <v>14.4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17.600000000000001</v>
          </cell>
          <cell r="L52">
            <v>10.8</v>
          </cell>
          <cell r="M52">
            <v>0</v>
          </cell>
          <cell r="N52">
            <v>10</v>
          </cell>
          <cell r="O52">
            <v>5.8</v>
          </cell>
          <cell r="P52">
            <v>28.7</v>
          </cell>
          <cell r="Q52">
            <v>2.2000000000000002</v>
          </cell>
          <cell r="R52">
            <v>14.9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14.9</v>
          </cell>
          <cell r="L53">
            <v>8.4</v>
          </cell>
          <cell r="M53">
            <v>0</v>
          </cell>
          <cell r="N53">
            <v>9.8000000000000007</v>
          </cell>
          <cell r="O53">
            <v>4.2</v>
          </cell>
          <cell r="P53">
            <v>39.299999999999997</v>
          </cell>
          <cell r="Q53">
            <v>2.1</v>
          </cell>
          <cell r="R53">
            <v>13.4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25.9</v>
          </cell>
          <cell r="L54">
            <v>10.4</v>
          </cell>
          <cell r="M54">
            <v>0</v>
          </cell>
          <cell r="N54">
            <v>9.6</v>
          </cell>
          <cell r="O54">
            <v>4.4000000000000004</v>
          </cell>
          <cell r="P54">
            <v>24.4</v>
          </cell>
          <cell r="Q54">
            <v>1.9</v>
          </cell>
          <cell r="R54">
            <v>14.6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27.6</v>
          </cell>
          <cell r="L55">
            <v>12.7</v>
          </cell>
          <cell r="M55">
            <v>0</v>
          </cell>
          <cell r="N55">
            <v>7.9</v>
          </cell>
          <cell r="O55">
            <v>5.6</v>
          </cell>
          <cell r="P55">
            <v>22.9</v>
          </cell>
          <cell r="Q55">
            <v>1.7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24</v>
          </cell>
          <cell r="C56">
            <v>7</v>
          </cell>
          <cell r="D56">
            <v>0</v>
          </cell>
          <cell r="E56">
            <v>2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17.899999999999999</v>
          </cell>
          <cell r="L56">
            <v>12.8</v>
          </cell>
          <cell r="M56">
            <v>0</v>
          </cell>
          <cell r="N56">
            <v>9.8000000000000007</v>
          </cell>
          <cell r="O56">
            <v>4.8</v>
          </cell>
          <cell r="P56">
            <v>27.4</v>
          </cell>
          <cell r="Q56">
            <v>2.2999999999999998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24.5</v>
          </cell>
          <cell r="L57">
            <v>13.3</v>
          </cell>
          <cell r="M57">
            <v>0</v>
          </cell>
          <cell r="N57">
            <v>9.8000000000000007</v>
          </cell>
          <cell r="O57">
            <v>5.2</v>
          </cell>
          <cell r="P57">
            <v>26.8</v>
          </cell>
          <cell r="Q57">
            <v>2.1</v>
          </cell>
          <cell r="R57">
            <v>9.6999999999999993</v>
          </cell>
          <cell r="S57">
            <v>3.5</v>
          </cell>
        </row>
        <row r="58">
          <cell r="A58" t="str">
            <v>Wisconsin</v>
          </cell>
          <cell r="B58">
            <v>28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12</v>
          </cell>
          <cell r="J58">
            <v>0</v>
          </cell>
          <cell r="K58">
            <v>20.7</v>
          </cell>
          <cell r="L58">
            <v>11.3</v>
          </cell>
          <cell r="M58">
            <v>0</v>
          </cell>
          <cell r="N58">
            <v>12</v>
          </cell>
          <cell r="O58">
            <v>5.9</v>
          </cell>
          <cell r="P58">
            <v>25.1</v>
          </cell>
          <cell r="Q58">
            <v>1.2</v>
          </cell>
          <cell r="R58">
            <v>14.6</v>
          </cell>
          <cell r="S58">
            <v>4.0999999999999996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25.1</v>
          </cell>
          <cell r="L59">
            <v>9.4</v>
          </cell>
          <cell r="M59">
            <v>0</v>
          </cell>
          <cell r="N59">
            <v>10.5</v>
          </cell>
          <cell r="O59">
            <v>4.2</v>
          </cell>
          <cell r="P59">
            <v>25.4</v>
          </cell>
          <cell r="Q59">
            <v>2.6</v>
          </cell>
          <cell r="R59">
            <v>13.3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20</v>
          </cell>
          <cell r="BP3">
            <v>1</v>
          </cell>
          <cell r="BQ3">
            <v>22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21</v>
          </cell>
          <cell r="BP4">
            <v>1</v>
          </cell>
          <cell r="BQ4">
            <v>38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57</v>
          </cell>
          <cell r="BM5">
            <v>0</v>
          </cell>
          <cell r="BN5">
            <v>0</v>
          </cell>
          <cell r="BO5">
            <v>21</v>
          </cell>
          <cell r="BP5">
            <v>1</v>
          </cell>
          <cell r="BQ5">
            <v>56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4</v>
          </cell>
          <cell r="AW6">
            <v>1</v>
          </cell>
          <cell r="AX6">
            <v>0</v>
          </cell>
          <cell r="BL6">
            <v>564</v>
          </cell>
          <cell r="BM6">
            <v>85</v>
          </cell>
          <cell r="BN6">
            <v>0</v>
          </cell>
          <cell r="BO6">
            <v>45</v>
          </cell>
          <cell r="BP6">
            <v>20</v>
          </cell>
          <cell r="BQ6">
            <v>569</v>
          </cell>
          <cell r="BR6">
            <v>4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3</v>
          </cell>
          <cell r="AX7">
            <v>0</v>
          </cell>
          <cell r="BL7">
            <v>702</v>
          </cell>
          <cell r="BM7">
            <v>120</v>
          </cell>
          <cell r="BN7">
            <v>0</v>
          </cell>
          <cell r="BO7">
            <v>55</v>
          </cell>
          <cell r="BP7">
            <v>20</v>
          </cell>
          <cell r="BQ7">
            <v>698</v>
          </cell>
          <cell r="BR7">
            <v>4</v>
          </cell>
          <cell r="BS7">
            <v>265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705</v>
          </cell>
          <cell r="BM8">
            <v>120</v>
          </cell>
          <cell r="BN8">
            <v>0</v>
          </cell>
          <cell r="BO8">
            <v>55</v>
          </cell>
          <cell r="BP8">
            <v>20</v>
          </cell>
          <cell r="BQ8">
            <v>700</v>
          </cell>
          <cell r="BR8">
            <v>4</v>
          </cell>
          <cell r="BS8">
            <v>266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955</v>
          </cell>
          <cell r="BM9">
            <v>185</v>
          </cell>
          <cell r="BN9">
            <v>0</v>
          </cell>
          <cell r="BO9">
            <v>76</v>
          </cell>
          <cell r="BP9">
            <v>20</v>
          </cell>
          <cell r="BQ9">
            <v>893</v>
          </cell>
          <cell r="BR9">
            <v>4</v>
          </cell>
          <cell r="BS9">
            <v>314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169</v>
          </cell>
          <cell r="AV10">
            <v>0</v>
          </cell>
          <cell r="AW10">
            <v>99</v>
          </cell>
          <cell r="AX10">
            <v>0</v>
          </cell>
          <cell r="BL10">
            <v>1011</v>
          </cell>
          <cell r="BM10">
            <v>197</v>
          </cell>
          <cell r="BN10">
            <v>0</v>
          </cell>
          <cell r="BO10">
            <v>77</v>
          </cell>
          <cell r="BP10">
            <v>20</v>
          </cell>
          <cell r="BQ10">
            <v>925</v>
          </cell>
          <cell r="BR10">
            <v>4</v>
          </cell>
          <cell r="BS10">
            <v>318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8</v>
          </cell>
          <cell r="AX11">
            <v>0</v>
          </cell>
          <cell r="BL11">
            <v>1032</v>
          </cell>
          <cell r="BM11">
            <v>199</v>
          </cell>
          <cell r="BN11">
            <v>0</v>
          </cell>
          <cell r="BO11">
            <v>78</v>
          </cell>
          <cell r="BP11">
            <v>20</v>
          </cell>
          <cell r="BQ11">
            <v>945</v>
          </cell>
          <cell r="BR11">
            <v>4</v>
          </cell>
          <cell r="BS11">
            <v>325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1085</v>
          </cell>
          <cell r="BM12">
            <v>202</v>
          </cell>
          <cell r="BN12">
            <v>0</v>
          </cell>
          <cell r="BO12">
            <v>78</v>
          </cell>
          <cell r="BP12">
            <v>20</v>
          </cell>
          <cell r="BQ12">
            <v>985</v>
          </cell>
          <cell r="BR12">
            <v>4</v>
          </cell>
          <cell r="BS12">
            <v>337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1113</v>
          </cell>
          <cell r="BM13">
            <v>206</v>
          </cell>
          <cell r="BN13">
            <v>0</v>
          </cell>
          <cell r="BO13">
            <v>83</v>
          </cell>
          <cell r="BP13">
            <v>20</v>
          </cell>
          <cell r="BQ13">
            <v>1020</v>
          </cell>
          <cell r="BR13">
            <v>4</v>
          </cell>
          <cell r="BS13">
            <v>349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4</v>
          </cell>
          <cell r="AR14">
            <v>0</v>
          </cell>
          <cell r="AS14">
            <v>4</v>
          </cell>
          <cell r="AT14">
            <v>0</v>
          </cell>
          <cell r="AU14">
            <v>31</v>
          </cell>
          <cell r="AV14">
            <v>0</v>
          </cell>
          <cell r="AW14">
            <v>27</v>
          </cell>
          <cell r="AX14">
            <v>0</v>
          </cell>
          <cell r="BL14">
            <v>1377</v>
          </cell>
          <cell r="BM14">
            <v>292</v>
          </cell>
          <cell r="BN14">
            <v>0</v>
          </cell>
          <cell r="BO14">
            <v>104</v>
          </cell>
          <cell r="BP14">
            <v>20</v>
          </cell>
          <cell r="BQ14">
            <v>1242</v>
          </cell>
          <cell r="BR14">
            <v>4</v>
          </cell>
          <cell r="BS14">
            <v>419</v>
          </cell>
          <cell r="BT14">
            <v>0</v>
          </cell>
        </row>
        <row r="15">
          <cell r="A15" t="str">
            <v>Minnesota</v>
          </cell>
          <cell r="AP15">
            <v>21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1392</v>
          </cell>
          <cell r="BM15">
            <v>293</v>
          </cell>
          <cell r="BN15">
            <v>0</v>
          </cell>
          <cell r="BO15">
            <v>107</v>
          </cell>
          <cell r="BP15">
            <v>20</v>
          </cell>
          <cell r="BQ15">
            <v>1263</v>
          </cell>
          <cell r="BR15">
            <v>4</v>
          </cell>
          <cell r="BS15">
            <v>425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1422</v>
          </cell>
          <cell r="BM16">
            <v>294</v>
          </cell>
          <cell r="BN16">
            <v>0</v>
          </cell>
          <cell r="BO16">
            <v>119</v>
          </cell>
          <cell r="BP16">
            <v>20</v>
          </cell>
          <cell r="BQ16">
            <v>1293</v>
          </cell>
          <cell r="BR16">
            <v>4</v>
          </cell>
          <cell r="BS16">
            <v>434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298</v>
          </cell>
          <cell r="BN17">
            <v>0</v>
          </cell>
          <cell r="BO17">
            <v>122</v>
          </cell>
          <cell r="BP17">
            <v>20</v>
          </cell>
          <cell r="BQ17">
            <v>1318</v>
          </cell>
          <cell r="BR17">
            <v>4</v>
          </cell>
          <cell r="BS17">
            <v>438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306</v>
          </cell>
          <cell r="BN18">
            <v>0</v>
          </cell>
          <cell r="BO18">
            <v>125</v>
          </cell>
          <cell r="BP18">
            <v>20</v>
          </cell>
          <cell r="BQ18">
            <v>1363</v>
          </cell>
          <cell r="BR18">
            <v>4</v>
          </cell>
          <cell r="BS18">
            <v>456</v>
          </cell>
          <cell r="BT18">
            <v>0</v>
          </cell>
        </row>
        <row r="19">
          <cell r="A19" t="str">
            <v>Texas</v>
          </cell>
          <cell r="AP19">
            <v>93</v>
          </cell>
          <cell r="AQ19">
            <v>21</v>
          </cell>
          <cell r="AR19">
            <v>0</v>
          </cell>
          <cell r="AS19">
            <v>2</v>
          </cell>
          <cell r="AT19">
            <v>0</v>
          </cell>
          <cell r="AU19">
            <v>83</v>
          </cell>
          <cell r="AV19">
            <v>0</v>
          </cell>
          <cell r="AW19">
            <v>29</v>
          </cell>
          <cell r="AX19">
            <v>0</v>
          </cell>
          <cell r="BL19">
            <v>1576</v>
          </cell>
          <cell r="BM19">
            <v>313</v>
          </cell>
          <cell r="BN19">
            <v>0</v>
          </cell>
          <cell r="BO19">
            <v>132</v>
          </cell>
          <cell r="BP19">
            <v>20</v>
          </cell>
          <cell r="BQ19">
            <v>1447</v>
          </cell>
          <cell r="BR19">
            <v>4</v>
          </cell>
          <cell r="BS19">
            <v>482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1579</v>
          </cell>
          <cell r="BM20">
            <v>313</v>
          </cell>
          <cell r="BN20">
            <v>0</v>
          </cell>
          <cell r="BO20">
            <v>132</v>
          </cell>
          <cell r="BP20">
            <v>20</v>
          </cell>
          <cell r="BQ20">
            <v>1450</v>
          </cell>
          <cell r="BR20">
            <v>4</v>
          </cell>
          <cell r="BS20">
            <v>483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52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7</v>
          </cell>
          <cell r="AR28">
            <v>0</v>
          </cell>
          <cell r="AS28">
            <v>2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97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57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64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58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28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81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8</v>
          </cell>
          <cell r="AT45">
            <v>0</v>
          </cell>
          <cell r="AU45">
            <v>70</v>
          </cell>
          <cell r="AV45">
            <v>0</v>
          </cell>
          <cell r="AW45">
            <v>16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30</v>
          </cell>
          <cell r="AQ49">
            <v>1</v>
          </cell>
          <cell r="AR49">
            <v>0</v>
          </cell>
          <cell r="AS49">
            <v>12</v>
          </cell>
          <cell r="AT49">
            <v>0</v>
          </cell>
          <cell r="AU49">
            <v>30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15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1579</v>
          </cell>
          <cell r="AQ60">
            <v>313</v>
          </cell>
          <cell r="AS60">
            <v>132</v>
          </cell>
          <cell r="AT60">
            <v>20</v>
          </cell>
          <cell r="AU60">
            <v>1450</v>
          </cell>
          <cell r="AV60">
            <v>4</v>
          </cell>
          <cell r="AW60">
            <v>483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2/7/2020 10:17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15.001571200958082</v>
      </c>
      <c r="F3" s="1">
        <f>[1]Calculation!DJ5*100</f>
        <v>0</v>
      </c>
      <c r="G3" s="1">
        <f>[1]Calculation!DL5*100</f>
        <v>18.055410955056846</v>
      </c>
      <c r="H3" s="1">
        <f>[1]Calculation!DM5*100</f>
        <v>8.0488137174358467</v>
      </c>
      <c r="I3" s="1">
        <f>[1]Calculation!DN5*100</f>
        <v>28.034175672255223</v>
      </c>
      <c r="J3" s="1">
        <f>[1]Calculation!DO5*100</f>
        <v>3.3189580883962488</v>
      </c>
      <c r="K3" s="1">
        <f>[1]Calculation!DP5*100</f>
        <v>14.078416384526676</v>
      </c>
      <c r="L3" s="1">
        <f>[1]Calculation!DQ5*100</f>
        <v>3.7686659567318967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5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24.222544433294683</v>
      </c>
      <c r="F4" s="1">
        <f>[1]Calculation!DJ6*100</f>
        <v>0</v>
      </c>
      <c r="G4" s="1">
        <f>[1]Calculation!DL6*100</f>
        <v>8.8062112383321818</v>
      </c>
      <c r="H4" s="1">
        <f>[1]Calculation!DM6*100</f>
        <v>4.150790970592384</v>
      </c>
      <c r="I4" s="1">
        <f>[1]Calculation!DN6*100</f>
        <v>26.621055134537009</v>
      </c>
      <c r="J4" s="1">
        <f>[1]Calculation!DO6*100</f>
        <v>7.4815267223244799</v>
      </c>
      <c r="K4" s="1">
        <f>[1]Calculation!DP6*100</f>
        <v>13.51129757122056</v>
      </c>
      <c r="L4" s="1">
        <f>[1]Calculation!DQ6*100</f>
        <v>5.2303537088504282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34.428061278665552</v>
      </c>
      <c r="F5" s="1">
        <f>[1]Calculation!DJ7*100</f>
        <v>0</v>
      </c>
      <c r="G5" s="1">
        <f>[1]Calculation!DL7*100</f>
        <v>6.901685899779479</v>
      </c>
      <c r="H5" s="1">
        <f>[1]Calculation!DM7*100</f>
        <v>3.6027134094574427</v>
      </c>
      <c r="I5" s="1">
        <f>[1]Calculation!DN7*100</f>
        <v>19.609698863115245</v>
      </c>
      <c r="J5" s="1">
        <f>[1]Calculation!DO7*100</f>
        <v>12.176526723484701</v>
      </c>
      <c r="K5" s="1">
        <f>[1]Calculation!DP7*100</f>
        <v>9.3048453635179218</v>
      </c>
      <c r="L5" s="1">
        <f>[1]Calculation!DQ7*100</f>
        <v>3.3459766416054491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4</v>
      </c>
      <c r="U5" s="2">
        <f>'[1]Delegate Counter'!AW6</f>
        <v>1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34.6862430661172</v>
      </c>
      <c r="F6" s="1">
        <f>[1]Calculation!DJ8*100</f>
        <v>13.611830321888457</v>
      </c>
      <c r="G6" s="1">
        <f>[1]Calculation!DL8*100</f>
        <v>6.9643881817021844</v>
      </c>
      <c r="H6" s="1">
        <f>[1]Calculation!DM8*100</f>
        <v>4.0563231036584302</v>
      </c>
      <c r="I6" s="1">
        <f>[1]Calculation!DN8*100</f>
        <v>18.496405143409486</v>
      </c>
      <c r="J6" s="1">
        <f>[1]Calculation!DO8*100</f>
        <v>2.4185918111733611</v>
      </c>
      <c r="K6" s="1">
        <f>[1]Calculation!DP8*100</f>
        <v>11.31749292597474</v>
      </c>
      <c r="L6" s="1">
        <f>[1]Calculation!DQ8*100</f>
        <v>3.4487254460761236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25.895714451527972</v>
      </c>
      <c r="F7" s="1">
        <f>[1]Calculation!DJ9*100</f>
        <v>10.352212107460968</v>
      </c>
      <c r="G7" s="1">
        <f>[1]Calculation!DL9*100</f>
        <v>9.5962855410758134</v>
      </c>
      <c r="H7" s="1">
        <f>[1]Calculation!DM9*100</f>
        <v>4.3654056640973451</v>
      </c>
      <c r="I7" s="1">
        <f>[1]Calculation!DN9*100</f>
        <v>24.381914611499678</v>
      </c>
      <c r="J7" s="1">
        <f>[1]Calculation!DO9*100</f>
        <v>1.9292592101588215</v>
      </c>
      <c r="K7" s="1">
        <f>[1]Calculation!DP9*100</f>
        <v>14.581073881194312</v>
      </c>
      <c r="L7" s="1">
        <f>[1]Calculation!DQ9*100</f>
        <v>3.898134532985098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31.081734925163019</v>
      </c>
      <c r="F8" s="1">
        <f>[1]Calculation!DJ10*100</f>
        <v>13.835126540797175</v>
      </c>
      <c r="G8" s="1">
        <f>[1]Calculation!DL10*100</f>
        <v>8.1903699719498455</v>
      </c>
      <c r="H8" s="1">
        <f>[1]Calculation!DM10*100</f>
        <v>4.6037338628485429</v>
      </c>
      <c r="I8" s="1">
        <f>[1]Calculation!DN10*100</f>
        <v>19.716828481350451</v>
      </c>
      <c r="J8" s="1">
        <f>[1]Calculation!DO10*100</f>
        <v>1.7938008554774958</v>
      </c>
      <c r="K8" s="1">
        <f>[1]Calculation!DP10*100</f>
        <v>12.224060046979613</v>
      </c>
      <c r="L8" s="1">
        <f>[1]Calculation!DQ10*100</f>
        <v>3.5543453154338649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21.217069210812983</v>
      </c>
      <c r="F9" s="1">
        <f>[1]Calculation!DJ11*100</f>
        <v>9.9570974609593321</v>
      </c>
      <c r="G9" s="1">
        <f>[1]Calculation!DL11*100</f>
        <v>8.3463395547951009</v>
      </c>
      <c r="H9" s="1">
        <f>[1]Calculation!DM11*100</f>
        <v>4.1766380798540332</v>
      </c>
      <c r="I9" s="1">
        <f>[1]Calculation!DN11*100</f>
        <v>27.748026320360086</v>
      </c>
      <c r="J9" s="1">
        <f>[1]Calculation!DO11*100</f>
        <v>2.349020649813411</v>
      </c>
      <c r="K9" s="1">
        <f>[1]Calculation!DP11*100</f>
        <v>16.258781335172369</v>
      </c>
      <c r="L9" s="1">
        <f>[1]Calculation!DQ11*100</f>
        <v>4.9470273882326898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20.92052942004954</v>
      </c>
      <c r="F10" s="1">
        <f>[1]Calculation!DJ12*100</f>
        <v>10.641817933494865</v>
      </c>
      <c r="G10" s="1">
        <f>[1]Calculation!DL12*100</f>
        <v>9.6461094079916059</v>
      </c>
      <c r="H10" s="1">
        <f>[1]Calculation!DM12*100</f>
        <v>4.2283289933508943</v>
      </c>
      <c r="I10" s="1">
        <f>[1]Calculation!DN12*100</f>
        <v>28.220187911280775</v>
      </c>
      <c r="J10" s="1">
        <f>[1]Calculation!DO12*100</f>
        <v>2.5120619339458599</v>
      </c>
      <c r="K10" s="1">
        <f>[1]Calculation!DP12*100</f>
        <v>13.979174195733602</v>
      </c>
      <c r="L10" s="1">
        <f>[1]Calculation!DQ12*100</f>
        <v>4.8517902041528558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25.895714451527972</v>
      </c>
      <c r="F11" s="1">
        <f>[1]Calculation!DJ13*100</f>
        <v>10.352212107460968</v>
      </c>
      <c r="G11" s="1">
        <f>[1]Calculation!DL13*100</f>
        <v>9.5962855410758134</v>
      </c>
      <c r="H11" s="1">
        <f>[1]Calculation!DM13*100</f>
        <v>4.3654056640973451</v>
      </c>
      <c r="I11" s="1">
        <f>[1]Calculation!DN13*100</f>
        <v>24.381914611499678</v>
      </c>
      <c r="J11" s="1">
        <f>[1]Calculation!DO13*100</f>
        <v>1.9292592101588215</v>
      </c>
      <c r="K11" s="1">
        <f>[1]Calculation!DP13*100</f>
        <v>14.581073881194312</v>
      </c>
      <c r="L11" s="1">
        <f>[1]Calculation!DQ13*100</f>
        <v>3.898134532985098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20.300692978844324</v>
      </c>
      <c r="F12" s="1">
        <f>[1]Calculation!DJ14*100</f>
        <v>11.25348340317024</v>
      </c>
      <c r="G12" s="1">
        <f>[1]Calculation!DL14*100</f>
        <v>11.602666664330497</v>
      </c>
      <c r="H12" s="1">
        <f>[1]Calculation!DM14*100</f>
        <v>4.2848514229065628</v>
      </c>
      <c r="I12" s="1">
        <f>[1]Calculation!DN14*100</f>
        <v>23.295290590851806</v>
      </c>
      <c r="J12" s="1">
        <f>[1]Calculation!DO14*100</f>
        <v>2.8565573512629929</v>
      </c>
      <c r="K12" s="1">
        <f>[1]Calculation!DP14*100</f>
        <v>17.76049128949138</v>
      </c>
      <c r="L12" s="1">
        <f>[1]Calculation!DQ14*100</f>
        <v>3.6459662991421853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18.834786292688694</v>
      </c>
      <c r="F13" s="1">
        <f>[1]Calculation!DJ15*100</f>
        <v>11.063322354403555</v>
      </c>
      <c r="G13" s="1">
        <f>[1]Calculation!DL15*100</f>
        <v>11.290428920359687</v>
      </c>
      <c r="H13" s="1">
        <f>[1]Calculation!DM15*100</f>
        <v>5.2243204118625357</v>
      </c>
      <c r="I13" s="1">
        <f>[1]Calculation!DN15*100</f>
        <v>22.637492953181731</v>
      </c>
      <c r="J13" s="1">
        <f>[1]Calculation!DO15*100</f>
        <v>2.5378831877706078</v>
      </c>
      <c r="K13" s="1">
        <f>[1]Calculation!DP15*100</f>
        <v>19.802186808356574</v>
      </c>
      <c r="L13" s="1">
        <f>[1]Calculation!DQ15*100</f>
        <v>3.6095790713766105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4</v>
      </c>
      <c r="Q13" s="2">
        <f>'[1]Delegate Counter'!AS14</f>
        <v>4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27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18.537961131151935</v>
      </c>
      <c r="F14" s="1">
        <f>[1]Calculation!DJ16*100</f>
        <v>8.8943930138063543</v>
      </c>
      <c r="G14" s="1">
        <f>[1]Calculation!DL16*100</f>
        <v>11.700841615682345</v>
      </c>
      <c r="H14" s="1">
        <f>[1]Calculation!DM16*100</f>
        <v>17.44710709224503</v>
      </c>
      <c r="I14" s="1">
        <f>[1]Calculation!DN16*100</f>
        <v>20.586735443536352</v>
      </c>
      <c r="J14" s="1">
        <f>[1]Calculation!DO16*100</f>
        <v>1.1521235666941032</v>
      </c>
      <c r="K14" s="1">
        <f>[1]Calculation!DP16*100</f>
        <v>13.378032117397634</v>
      </c>
      <c r="L14" s="1">
        <f>[1]Calculation!DQ16*100</f>
        <v>3.3028060194862539</v>
      </c>
      <c r="M14">
        <v>2.0458215992947334E-2</v>
      </c>
      <c r="N14" s="4" t="str">
        <f t="shared" si="0"/>
        <v>43861Minnesota</v>
      </c>
      <c r="O14" s="2">
        <f>'[1]Delegate Counter'!AP15</f>
        <v>21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29.249680770502245</v>
      </c>
      <c r="F15" s="1">
        <f>[1]Calculation!DJ17*100</f>
        <v>14.705696369863377</v>
      </c>
      <c r="G15" s="1">
        <f>[1]Calculation!DL17*100</f>
        <v>8.3013941320980535</v>
      </c>
      <c r="H15" s="1">
        <f>[1]Calculation!DM17*100</f>
        <v>4.6133053785943865</v>
      </c>
      <c r="I15" s="1">
        <f>[1]Calculation!DN17*100</f>
        <v>20.770261220373769</v>
      </c>
      <c r="J15" s="1">
        <f>[1]Calculation!DO17*100</f>
        <v>1.9707416576791967</v>
      </c>
      <c r="K15" s="1">
        <f>[1]Calculation!DP17*100</f>
        <v>11.388132141169343</v>
      </c>
      <c r="L15" s="1">
        <f>[1]Calculation!DQ17*100</f>
        <v>4.0007883297196249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24.042689651970299</v>
      </c>
      <c r="F16" s="1">
        <f>[1]Calculation!DJ18*100</f>
        <v>13.671882746830713</v>
      </c>
      <c r="G16" s="1">
        <f>[1]Calculation!DL18*100</f>
        <v>7.8411174905544136</v>
      </c>
      <c r="H16" s="1">
        <f>[1]Calculation!DM18*100</f>
        <v>4.6488061519014421</v>
      </c>
      <c r="I16" s="1">
        <f>[1]Calculation!DN18*100</f>
        <v>25.626634475606348</v>
      </c>
      <c r="J16" s="1">
        <f>[1]Calculation!DO18*100</f>
        <v>4.4237592236868348</v>
      </c>
      <c r="K16" s="1">
        <f>[1]Calculation!DP18*100</f>
        <v>11.304545936349678</v>
      </c>
      <c r="L16" s="1">
        <f>[1]Calculation!DQ18*100</f>
        <v>3.4405643231002405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31.178190519598115</v>
      </c>
      <c r="F17" s="1">
        <f>[1]Calculation!DJ19*100</f>
        <v>13.742511673460687</v>
      </c>
      <c r="G17" s="1">
        <f>[1]Calculation!DL19*100</f>
        <v>8.4953289907072396</v>
      </c>
      <c r="H17" s="1">
        <f>[1]Calculation!DM19*100</f>
        <v>4.4748464238238732</v>
      </c>
      <c r="I17" s="1">
        <f>[1]Calculation!DN19*100</f>
        <v>19.805282052832489</v>
      </c>
      <c r="J17" s="1">
        <f>[1]Calculation!DO19*100</f>
        <v>1.7984113427530437</v>
      </c>
      <c r="K17" s="1">
        <f>[1]Calculation!DP19*100</f>
        <v>11.916234918221697</v>
      </c>
      <c r="L17" s="1">
        <f>[1]Calculation!DQ19*100</f>
        <v>3.5891940786028433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26.169647199254552</v>
      </c>
      <c r="F18" s="1">
        <f>[1]Calculation!DJ20*100</f>
        <v>13.318792654646677</v>
      </c>
      <c r="G18" s="1">
        <f>[1]Calculation!DL20*100</f>
        <v>7.8664197117552721</v>
      </c>
      <c r="H18" s="1">
        <f>[1]Calculation!DM20*100</f>
        <v>4.3306744739846987</v>
      </c>
      <c r="I18" s="1">
        <f>[1]Calculation!DN20*100</f>
        <v>23.408284236022141</v>
      </c>
      <c r="J18" s="1">
        <f>[1]Calculation!DO20*100</f>
        <v>1.8152234822292317</v>
      </c>
      <c r="K18" s="1">
        <f>[1]Calculation!DP20*100</f>
        <v>14.382498553163042</v>
      </c>
      <c r="L18" s="1">
        <f>[1]Calculation!DQ20*100</f>
        <v>3.7084596889443775</v>
      </c>
      <c r="M18">
        <v>5.8005389419603419E-2</v>
      </c>
      <c r="N18" s="4" t="str">
        <f t="shared" si="0"/>
        <v>43861Texas</v>
      </c>
      <c r="O18" s="2">
        <f>'[1]Delegate Counter'!AP19</f>
        <v>93</v>
      </c>
      <c r="P18" s="2">
        <f>'[1]Delegate Counter'!AQ19</f>
        <v>21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17.612731503350037</v>
      </c>
      <c r="F19" s="1">
        <f>[1]Calculation!DJ21*100</f>
        <v>10.785059990245568</v>
      </c>
      <c r="G19" s="1">
        <f>[1]Calculation!DL21*100</f>
        <v>9.988120709370925</v>
      </c>
      <c r="H19" s="1">
        <f>[1]Calculation!DM21*100</f>
        <v>5.7647151776950691</v>
      </c>
      <c r="I19" s="1">
        <f>[1]Calculation!DN21*100</f>
        <v>28.661017038271353</v>
      </c>
      <c r="J19" s="1">
        <f>[1]Calculation!DO21*100</f>
        <v>2.1673375635420622</v>
      </c>
      <c r="K19" s="1">
        <f>[1]Calculation!DP21*100</f>
        <v>14.942341406053414</v>
      </c>
      <c r="L19" s="1">
        <f>[1]Calculation!DQ21*100</f>
        <v>5.0786766114715736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14.875575835867693</v>
      </c>
      <c r="F20" s="1">
        <f>[1]Calculation!DJ22*100</f>
        <v>8.4036082487531605</v>
      </c>
      <c r="G20" s="1">
        <f>[1]Calculation!DL22*100</f>
        <v>9.8016504173836125</v>
      </c>
      <c r="H20" s="1">
        <f>[1]Calculation!DM22*100</f>
        <v>4.2179777957155871</v>
      </c>
      <c r="I20" s="1">
        <f>[1]Calculation!DN22*100</f>
        <v>39.32811215586166</v>
      </c>
      <c r="J20" s="1">
        <f>[1]Calculation!DO22*100</f>
        <v>2.0508831687603437</v>
      </c>
      <c r="K20" s="1">
        <f>[1]Calculation!DP22*100</f>
        <v>13.37198723420714</v>
      </c>
      <c r="L20" s="1">
        <f>[1]Calculation!DQ22*100</f>
        <v>2.9502051434507965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27.623123107184139</v>
      </c>
      <c r="F21" s="1">
        <f>[1]Calculation!DJ23*100</f>
        <v>12.676288544186701</v>
      </c>
      <c r="G21" s="1">
        <f>[1]Calculation!DL23*100</f>
        <v>7.8733934234324607</v>
      </c>
      <c r="H21" s="1">
        <f>[1]Calculation!DM23*100</f>
        <v>5.6413747929181808</v>
      </c>
      <c r="I21" s="1">
        <f>[1]Calculation!DN23*100</f>
        <v>22.870303599942524</v>
      </c>
      <c r="J21" s="1">
        <f>[1]Calculation!DO23*100</f>
        <v>1.6504688289841258</v>
      </c>
      <c r="K21" s="1">
        <f>[1]Calculation!DP23*100</f>
        <v>12.71866017303668</v>
      </c>
      <c r="L21" s="1">
        <f>[1]Calculation!DQ23*100</f>
        <v>3.9463875303151936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20.813931043988791</v>
      </c>
      <c r="F22" s="1">
        <f>[1]Calculation!DJ24*100</f>
        <v>11.157786565282686</v>
      </c>
      <c r="G22" s="1">
        <f>[1]Calculation!DL24*100</f>
        <v>9.769665959446602</v>
      </c>
      <c r="H22" s="1">
        <f>[1]Calculation!DM24*100</f>
        <v>3.8173306553772477</v>
      </c>
      <c r="I22" s="1">
        <f>[1]Calculation!DN24*100</f>
        <v>30.931245954370297</v>
      </c>
      <c r="J22" s="1">
        <f>[1]Calculation!DO24*100</f>
        <v>2.196187107447606</v>
      </c>
      <c r="K22" s="1">
        <f>[1]Calculation!DP24*100</f>
        <v>11.500707154480031</v>
      </c>
      <c r="L22" s="1">
        <f>[1]Calculation!DQ24*100</f>
        <v>4.8131455596067276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25.144378582363018</v>
      </c>
      <c r="F23" s="1">
        <f>[1]Calculation!DJ25*100</f>
        <v>11.73196319726191</v>
      </c>
      <c r="G23" s="1">
        <f>[1]Calculation!DL25*100</f>
        <v>10.871156935809125</v>
      </c>
      <c r="H23" s="1">
        <f>[1]Calculation!DM25*100</f>
        <v>5.0662385404200574</v>
      </c>
      <c r="I23" s="1">
        <f>[1]Calculation!DN25*100</f>
        <v>24.018241647427079</v>
      </c>
      <c r="J23" s="1">
        <f>[1]Calculation!DO25*100</f>
        <v>1.1026071540678466</v>
      </c>
      <c r="K23" s="1">
        <f>[1]Calculation!DP25*100</f>
        <v>13.443558298628561</v>
      </c>
      <c r="L23" s="1">
        <f>[1]Calculation!DQ25*100</f>
        <v>3.6218556440223981</v>
      </c>
      <c r="M23">
        <v>3.3937434106932882E-2</v>
      </c>
      <c r="N23" s="4" t="str">
        <f t="shared" si="0"/>
        <v>43861Michigan</v>
      </c>
      <c r="O23" s="2">
        <f>'[1]Delegate Counter'!AP24</f>
        <v>52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36.979021260903927</v>
      </c>
      <c r="F24" s="1">
        <f>[1]Calculation!DJ26*100</f>
        <v>13.507230241106061</v>
      </c>
      <c r="G24" s="1">
        <f>[1]Calculation!DL26*100</f>
        <v>6.278601742351535</v>
      </c>
      <c r="H24" s="1">
        <f>[1]Calculation!DM26*100</f>
        <v>3.7875205393078057</v>
      </c>
      <c r="I24" s="1">
        <f>[1]Calculation!DN26*100</f>
        <v>17.745094926027352</v>
      </c>
      <c r="J24" s="1">
        <f>[1]Calculation!DO26*100</f>
        <v>2.6837418913306874</v>
      </c>
      <c r="K24" s="1">
        <f>[1]Calculation!DP26*100</f>
        <v>10.566090983177794</v>
      </c>
      <c r="L24" s="1">
        <f>[1]Calculation!DQ26*100</f>
        <v>3.4526984157948428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29.890127068555984</v>
      </c>
      <c r="F25" s="1">
        <f>[1]Calculation!DJ27*100</f>
        <v>16.685649527742587</v>
      </c>
      <c r="G25" s="1">
        <f>[1]Calculation!DL27*100</f>
        <v>8.4020277501335379</v>
      </c>
      <c r="H25" s="1">
        <f>[1]Calculation!DM27*100</f>
        <v>5.0717056047912017</v>
      </c>
      <c r="I25" s="1">
        <f>[1]Calculation!DN27*100</f>
        <v>18.60354958316303</v>
      </c>
      <c r="J25" s="1">
        <f>[1]Calculation!DO27*100</f>
        <v>1.5257504050014465</v>
      </c>
      <c r="K25" s="1">
        <f>[1]Calculation!DP27*100</f>
        <v>11.567473087414488</v>
      </c>
      <c r="L25" s="1">
        <f>[1]Calculation!DQ27*100</f>
        <v>3.2537169731977151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20.906240775004626</v>
      </c>
      <c r="F26" s="1">
        <f>[1]Calculation!DJ28*100</f>
        <v>7.4305557209304274</v>
      </c>
      <c r="G26" s="1">
        <f>[1]Calculation!DL28*100</f>
        <v>13.712669514295476</v>
      </c>
      <c r="H26" s="1">
        <f>[1]Calculation!DM28*100</f>
        <v>6.3475565463089563</v>
      </c>
      <c r="I26" s="1">
        <f>[1]Calculation!DN28*100</f>
        <v>26.804337817921532</v>
      </c>
      <c r="J26" s="1">
        <f>[1]Calculation!DO28*100</f>
        <v>1.5518959820211267</v>
      </c>
      <c r="K26" s="1">
        <f>[1]Calculation!DP28*100</f>
        <v>14.503482859438479</v>
      </c>
      <c r="L26" s="1">
        <f>[1]Calculation!DQ28*100</f>
        <v>3.7432607840793755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1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25.787420035054392</v>
      </c>
      <c r="F27" s="1">
        <f>[1]Calculation!DJ29*100</f>
        <v>11.843005314954883</v>
      </c>
      <c r="G27" s="1">
        <f>[1]Calculation!DL29*100</f>
        <v>11.302593880070114</v>
      </c>
      <c r="H27" s="1">
        <f>[1]Calculation!DM29*100</f>
        <v>5.225982787459543</v>
      </c>
      <c r="I27" s="1">
        <f>[1]Calculation!DN29*100</f>
        <v>23.178836297056048</v>
      </c>
      <c r="J27" s="1">
        <f>[1]Calculation!DO29*100</f>
        <v>1.2623459023799857</v>
      </c>
      <c r="K27" s="1">
        <f>[1]Calculation!DP29*100</f>
        <v>12.801002917705018</v>
      </c>
      <c r="L27" s="1">
        <f>[1]Calculation!DQ29*100</f>
        <v>3.5988128653199918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7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17.927112202934662</v>
      </c>
      <c r="F28" s="1">
        <f>[1]Calculation!DJ30*100</f>
        <v>12.766536770494</v>
      </c>
      <c r="G28" s="1">
        <f>[1]Calculation!DL30*100</f>
        <v>9.8353026702694759</v>
      </c>
      <c r="H28" s="1">
        <f>[1]Calculation!DM30*100</f>
        <v>4.7647470122848565</v>
      </c>
      <c r="I28" s="1">
        <f>[1]Calculation!DN30*100</f>
        <v>27.425313852329079</v>
      </c>
      <c r="J28" s="1">
        <f>[1]Calculation!DO30*100</f>
        <v>2.2514571706372419</v>
      </c>
      <c r="K28" s="1">
        <f>[1]Calculation!DP30*100</f>
        <v>15.449713590441997</v>
      </c>
      <c r="L28" s="1">
        <f>[1]Calculation!DQ30*100</f>
        <v>4.5798167306086839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25.895714451527972</v>
      </c>
      <c r="F29" s="1">
        <f>[1]Calculation!DJ31*100</f>
        <v>10.352212107460968</v>
      </c>
      <c r="G29" s="1">
        <f>[1]Calculation!DL31*100</f>
        <v>9.5962855410758134</v>
      </c>
      <c r="H29" s="1">
        <f>[1]Calculation!DM31*100</f>
        <v>4.3654056640973451</v>
      </c>
      <c r="I29" s="1">
        <f>[1]Calculation!DN31*100</f>
        <v>24.381914611499678</v>
      </c>
      <c r="J29" s="1">
        <f>[1]Calculation!DO31*100</f>
        <v>1.9292592101588215</v>
      </c>
      <c r="K29" s="1">
        <f>[1]Calculation!DP31*100</f>
        <v>14.581073881194312</v>
      </c>
      <c r="L29" s="1">
        <f>[1]Calculation!DQ31*100</f>
        <v>3.898134532985098</v>
      </c>
      <c r="M29">
        <v>3.5812053209236465E-2</v>
      </c>
      <c r="N29" s="4" t="str">
        <f t="shared" si="0"/>
        <v>43861Arizona</v>
      </c>
      <c r="O29" s="2">
        <f>'[1]Delegate Counter'!AP30</f>
        <v>31</v>
      </c>
      <c r="P29" s="2">
        <f>'[1]Delegate Counter'!AQ30</f>
        <v>3</v>
      </c>
      <c r="Q29" s="2">
        <f>'[1]Delegate Counter'!AS30</f>
        <v>1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27.667953205071061</v>
      </c>
      <c r="F30" s="1">
        <f>[1]Calculation!DJ32*100</f>
        <v>10.932296666003971</v>
      </c>
      <c r="G30" s="1">
        <f>[1]Calculation!DL32*100</f>
        <v>9.2603547653550891</v>
      </c>
      <c r="H30" s="1">
        <f>[1]Calculation!DM32*100</f>
        <v>3.8035544067435763</v>
      </c>
      <c r="I30" s="1">
        <f>[1]Calculation!DN32*100</f>
        <v>23.477938011425483</v>
      </c>
      <c r="J30" s="1">
        <f>[1]Calculation!DO32*100</f>
        <v>2.1902792027102156</v>
      </c>
      <c r="K30" s="1">
        <f>[1]Calculation!DP32*100</f>
        <v>13.071081548253241</v>
      </c>
      <c r="L30" s="1">
        <f>[1]Calculation!DQ32*100</f>
        <v>4.5965421944373697</v>
      </c>
      <c r="M30">
        <v>1.7368807813002568E-2</v>
      </c>
      <c r="N30" s="4" t="str">
        <f t="shared" si="0"/>
        <v>43861Florida</v>
      </c>
      <c r="O30" s="2">
        <f>'[1]Delegate Counter'!AP31</f>
        <v>97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31.435454877245427</v>
      </c>
      <c r="F31" s="1">
        <f>[1]Calculation!DJ33*100</f>
        <v>15.325000983681027</v>
      </c>
      <c r="G31" s="1">
        <f>[1]Calculation!DL33*100</f>
        <v>7.0868611966268809</v>
      </c>
      <c r="H31" s="1">
        <f>[1]Calculation!DM33*100</f>
        <v>5.1245101859000384</v>
      </c>
      <c r="I31" s="1">
        <f>[1]Calculation!DN33*100</f>
        <v>18.510515536941092</v>
      </c>
      <c r="J31" s="1">
        <f>[1]Calculation!DO33*100</f>
        <v>1.8141956660382548</v>
      </c>
      <c r="K31" s="1">
        <f>[1]Calculation!DP33*100</f>
        <v>12.481938186874986</v>
      </c>
      <c r="L31" s="1">
        <f>[1]Calculation!DQ33*100</f>
        <v>3.2215233666922978</v>
      </c>
      <c r="M31">
        <v>6.73856947169367E-2</v>
      </c>
      <c r="N31" s="4" t="str">
        <f t="shared" si="0"/>
        <v>43861Illinois</v>
      </c>
      <c r="O31" s="2">
        <f>'[1]Delegate Counter'!AP32</f>
        <v>64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24.731371709304284</v>
      </c>
      <c r="F32" s="1">
        <f>[1]Calculation!DJ34*100</f>
        <v>11.181532281671453</v>
      </c>
      <c r="G32" s="1">
        <f>[1]Calculation!DL34*100</f>
        <v>12.384290750710626</v>
      </c>
      <c r="H32" s="1">
        <f>[1]Calculation!DM34*100</f>
        <v>5.6427301710554794</v>
      </c>
      <c r="I32" s="1">
        <f>[1]Calculation!DN34*100</f>
        <v>22.735893873190228</v>
      </c>
      <c r="J32" s="1">
        <f>[1]Calculation!DO34*100</f>
        <v>1.3203616759868912</v>
      </c>
      <c r="K32" s="1">
        <f>[1]Calculation!DP34*100</f>
        <v>13.473453442773225</v>
      </c>
      <c r="L32" s="1">
        <f>[1]Calculation!DQ34*100</f>
        <v>3.5303660953078109</v>
      </c>
      <c r="M32">
        <v>4.6231315567074861E-2</v>
      </c>
      <c r="N32" s="4" t="str">
        <f t="shared" si="0"/>
        <v>43861Ohio</v>
      </c>
      <c r="O32" s="2">
        <f>'[1]Delegate Counter'!AP33</f>
        <v>58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33.855937826602641</v>
      </c>
      <c r="F33" s="1">
        <f>[1]Calculation!DJ35*100</f>
        <v>13.937182758556402</v>
      </c>
      <c r="G33" s="1">
        <f>[1]Calculation!DL35*100</f>
        <v>7.1785777735351513</v>
      </c>
      <c r="H33" s="1">
        <f>[1]Calculation!DM35*100</f>
        <v>3.9951495378574711</v>
      </c>
      <c r="I33" s="1">
        <f>[1]Calculation!DN35*100</f>
        <v>19.192902404190779</v>
      </c>
      <c r="J33" s="1">
        <f>[1]Calculation!DO35*100</f>
        <v>2.262897800674232</v>
      </c>
      <c r="K33" s="1">
        <f>[1]Calculation!DP35*100</f>
        <v>10.970038384667902</v>
      </c>
      <c r="L33" s="1">
        <f>[1]Calculation!DQ35*100</f>
        <v>3.6073135139154182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26.403372065094278</v>
      </c>
      <c r="F34" s="1">
        <f>[1]Calculation!DJ36*100</f>
        <v>10.12558579304266</v>
      </c>
      <c r="G34" s="1">
        <f>[1]Calculation!DL36*100</f>
        <v>9.3899600337550257</v>
      </c>
      <c r="H34" s="1">
        <f>[1]Calculation!DM36*100</f>
        <v>3.9969920559648839</v>
      </c>
      <c r="I34" s="1">
        <f>[1]Calculation!DN36*100</f>
        <v>24.160801815064616</v>
      </c>
      <c r="J34" s="1">
        <f>[1]Calculation!DO36*100</f>
        <v>2.4412860162413659</v>
      </c>
      <c r="K34" s="1">
        <f>[1]Calculation!DP36*100</f>
        <v>14.138588904678942</v>
      </c>
      <c r="L34" s="1">
        <f>[1]Calculation!DQ36*100</f>
        <v>4.343413316158224</v>
      </c>
      <c r="M34">
        <v>1.4958061857598922E-2</v>
      </c>
      <c r="N34" s="4" t="str">
        <f t="shared" si="0"/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21.150299502219156</v>
      </c>
      <c r="F35" s="1">
        <f>[1]Calculation!DJ37*100</f>
        <v>11.053258426383273</v>
      </c>
      <c r="G35" s="1">
        <f>[1]Calculation!DL37*100</f>
        <v>8.7710382161543023</v>
      </c>
      <c r="H35" s="1">
        <f>[1]Calculation!DM37*100</f>
        <v>4.1102274221627724</v>
      </c>
      <c r="I35" s="1">
        <f>[1]Calculation!DN37*100</f>
        <v>26.533332985324421</v>
      </c>
      <c r="J35" s="1">
        <f>[1]Calculation!DO37*100</f>
        <v>2.7949471253946929</v>
      </c>
      <c r="K35" s="1">
        <f>[1]Calculation!DP37*100</f>
        <v>15.118493701651639</v>
      </c>
      <c r="L35" s="1">
        <f>[1]Calculation!DQ37*100</f>
        <v>5.4684026207097389</v>
      </c>
      <c r="M35">
        <v>1.741926135564825E-3</v>
      </c>
      <c r="N35" s="4" t="str">
        <f t="shared" si="0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37.348685341637236</v>
      </c>
      <c r="F36" s="1">
        <f>[1]Calculation!DJ38*100</f>
        <v>10.301704782026656</v>
      </c>
      <c r="G36" s="1">
        <f>[1]Calculation!DL38*100</f>
        <v>6.7210393154103629</v>
      </c>
      <c r="H36" s="1">
        <f>[1]Calculation!DM38*100</f>
        <v>4.0808358335567689</v>
      </c>
      <c r="I36" s="1">
        <f>[1]Calculation!DN38*100</f>
        <v>19.03918953546847</v>
      </c>
      <c r="J36" s="1">
        <f>[1]Calculation!DO38*100</f>
        <v>2.6476744605164053</v>
      </c>
      <c r="K36" s="1">
        <f>[1]Calculation!DP38*100</f>
        <v>11.23097302006628</v>
      </c>
      <c r="L36" s="1">
        <f>[1]Calculation!DQ38*100</f>
        <v>3.6298977113178137</v>
      </c>
      <c r="M36">
        <v>3.9921720872364338E-3</v>
      </c>
      <c r="N36" s="4" t="str">
        <f t="shared" si="0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25.108141315246112</v>
      </c>
      <c r="F37" s="1">
        <f>[1]Calculation!DJ39*100</f>
        <v>9.3770019528275643</v>
      </c>
      <c r="G37" s="1">
        <f>[1]Calculation!DL39*100</f>
        <v>10.457709187407223</v>
      </c>
      <c r="H37" s="1">
        <f>[1]Calculation!DM39*100</f>
        <v>4.2129197524774176</v>
      </c>
      <c r="I37" s="1">
        <f>[1]Calculation!DN39*100</f>
        <v>25.409703072342161</v>
      </c>
      <c r="J37" s="1">
        <f>[1]Calculation!DO39*100</f>
        <v>2.6198293926482741</v>
      </c>
      <c r="K37" s="1">
        <f>[1]Calculation!DP39*100</f>
        <v>13.335062514847989</v>
      </c>
      <c r="L37" s="1">
        <f>[1]Calculation!DQ39*100</f>
        <v>4.47963281220325</v>
      </c>
      <c r="M37">
        <v>1.1669591790453229E-2</v>
      </c>
      <c r="N37" s="4" t="str">
        <f t="shared" si="0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20.710927134859151</v>
      </c>
      <c r="F38" s="1">
        <f>[1]Calculation!DJ40*100</f>
        <v>11.28135846159971</v>
      </c>
      <c r="G38" s="1">
        <f>[1]Calculation!DL40*100</f>
        <v>11.974441343052291</v>
      </c>
      <c r="H38" s="1">
        <f>[1]Calculation!DM40*100</f>
        <v>5.9337540629334242</v>
      </c>
      <c r="I38" s="1">
        <f>[1]Calculation!DN40*100</f>
        <v>25.134321045160362</v>
      </c>
      <c r="J38" s="1">
        <f>[1]Calculation!DO40*100</f>
        <v>1.2396681869347199</v>
      </c>
      <c r="K38" s="1">
        <f>[1]Calculation!DP40*100</f>
        <v>14.649074084852366</v>
      </c>
      <c r="L38" s="1">
        <f>[1]Calculation!DQ40*100</f>
        <v>4.0764556806079728</v>
      </c>
      <c r="M38">
        <v>8.3724759635538451E-4</v>
      </c>
      <c r="N38" s="4" t="str">
        <f t="shared" si="0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20.748387719988219</v>
      </c>
      <c r="F39" s="1">
        <f>[1]Calculation!DJ41*100</f>
        <v>12.189068268493479</v>
      </c>
      <c r="G39" s="1">
        <f>[1]Calculation!DL41*100</f>
        <v>11.225350115312864</v>
      </c>
      <c r="H39" s="1">
        <f>[1]Calculation!DM41*100</f>
        <v>4.6041702316406283</v>
      </c>
      <c r="I39" s="1">
        <f>[1]Calculation!DN41*100</f>
        <v>23.920451121209044</v>
      </c>
      <c r="J39" s="1">
        <f>[1]Calculation!DO41*100</f>
        <v>2.5036783175835309</v>
      </c>
      <c r="K39" s="1">
        <f>[1]Calculation!DP41*100</f>
        <v>16.086746174564958</v>
      </c>
      <c r="L39" s="1">
        <f>[1]Calculation!DQ41*100</f>
        <v>3.7221480512072738</v>
      </c>
      <c r="M39">
        <v>2.0680059008357385E-2</v>
      </c>
      <c r="N39" s="4" t="str">
        <f t="shared" si="0"/>
        <v>43861Wisconsin</v>
      </c>
      <c r="O39" s="2">
        <f>'[1]Delegate Counter'!AP40</f>
        <v>28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31.908744253160492</v>
      </c>
      <c r="F40" s="1">
        <f>[1]Calculation!DJ42*100</f>
        <v>11.132817584846171</v>
      </c>
      <c r="G40" s="1">
        <f>[1]Calculation!DL42*100</f>
        <v>9.6105983083563977</v>
      </c>
      <c r="H40" s="1">
        <f>[1]Calculation!DM42*100</f>
        <v>3.470328027877307</v>
      </c>
      <c r="I40" s="1">
        <f>[1]Calculation!DN42*100</f>
        <v>20.973715722734216</v>
      </c>
      <c r="J40" s="1">
        <f>[1]Calculation!DO42*100</f>
        <v>1.951375106219269</v>
      </c>
      <c r="K40" s="1">
        <f>[1]Calculation!DP42*100</f>
        <v>12.783635799470542</v>
      </c>
      <c r="L40" s="1">
        <f>[1]Calculation!DQ42*100</f>
        <v>3.1687851973355801</v>
      </c>
      <c r="M40">
        <v>1.342593749764878E-2</v>
      </c>
      <c r="N40" s="4" t="str">
        <f t="shared" si="0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28.558202461002104</v>
      </c>
      <c r="F41" s="1">
        <f>[1]Calculation!DJ43*100</f>
        <v>11.692318715248181</v>
      </c>
      <c r="G41" s="1">
        <f>[1]Calculation!DL43*100</f>
        <v>9.4087317284123255</v>
      </c>
      <c r="H41" s="1">
        <f>[1]Calculation!DM43*100</f>
        <v>3.3773858360958413</v>
      </c>
      <c r="I41" s="1">
        <f>[1]Calculation!DN43*100</f>
        <v>21.787477224615117</v>
      </c>
      <c r="J41" s="1">
        <f>[1]Calculation!DO43*100</f>
        <v>2.797161096223221</v>
      </c>
      <c r="K41" s="1">
        <f>[1]Calculation!DP43*100</f>
        <v>13.876993889432132</v>
      </c>
      <c r="L41" s="1">
        <f>[1]Calculation!DQ43*100</f>
        <v>3.5017290489710606</v>
      </c>
      <c r="M41">
        <v>3.5241642478358788E-3</v>
      </c>
      <c r="N41" s="4" t="str">
        <f t="shared" si="0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26.076602475488581</v>
      </c>
      <c r="F42" s="1">
        <f>[1]Calculation!DJ44*100</f>
        <v>17.362769245694132</v>
      </c>
      <c r="G42" s="1">
        <f>[1]Calculation!DL44*100</f>
        <v>8.9327808122038821</v>
      </c>
      <c r="H42" s="1">
        <f>[1]Calculation!DM44*100</f>
        <v>3.3010110234178747</v>
      </c>
      <c r="I42" s="1">
        <f>[1]Calculation!DN44*100</f>
        <v>21.170491513220941</v>
      </c>
      <c r="J42" s="1">
        <f>[1]Calculation!DO44*100</f>
        <v>2.1103163519536423</v>
      </c>
      <c r="K42" s="1">
        <f>[1]Calculation!DP44*100</f>
        <v>12.60090651497735</v>
      </c>
      <c r="L42" s="1">
        <f>[1]Calculation!DQ44*100</f>
        <v>3.4451220630435695</v>
      </c>
      <c r="M42">
        <v>2.5099717545422135E-2</v>
      </c>
      <c r="N42" s="4" t="str">
        <f t="shared" si="0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27.238986903119063</v>
      </c>
      <c r="F43" s="1">
        <f>[1]Calculation!DJ45*100</f>
        <v>10.870500573651084</v>
      </c>
      <c r="G43" s="1">
        <f>[1]Calculation!DL45*100</f>
        <v>11.069260645752649</v>
      </c>
      <c r="H43" s="1">
        <f>[1]Calculation!DM45*100</f>
        <v>5.4055238161993699</v>
      </c>
      <c r="I43" s="1">
        <f>[1]Calculation!DN45*100</f>
        <v>22.490875936061617</v>
      </c>
      <c r="J43" s="1">
        <f>[1]Calculation!DO45*100</f>
        <v>1.1352404031887324</v>
      </c>
      <c r="K43" s="1">
        <f>[1]Calculation!DP45*100</f>
        <v>12.953176903137912</v>
      </c>
      <c r="L43" s="1">
        <f>[1]Calculation!DQ45*100</f>
        <v>3.8364348188895918</v>
      </c>
      <c r="M43">
        <v>6.8150784622891036E-2</v>
      </c>
      <c r="N43" s="4" t="str">
        <f t="shared" si="0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21.759282545650169</v>
      </c>
      <c r="F44" s="1">
        <f>[1]Calculation!DJ46*100</f>
        <v>10.403748256249019</v>
      </c>
      <c r="G44" s="1">
        <f>[1]Calculation!DL46*100</f>
        <v>11.808632202497019</v>
      </c>
      <c r="H44" s="1">
        <f>[1]Calculation!DM46*100</f>
        <v>4.0987714727971767</v>
      </c>
      <c r="I44" s="1">
        <f>[1]Calculation!DN46*100</f>
        <v>24.812708440504426</v>
      </c>
      <c r="J44" s="1">
        <f>[1]Calculation!DO46*100</f>
        <v>2.4691918336657128</v>
      </c>
      <c r="K44" s="1">
        <f>[1]Calculation!DP46*100</f>
        <v>15.875224806418684</v>
      </c>
      <c r="L44" s="1">
        <f>[1]Calculation!DQ46*100</f>
        <v>3.77244044221779</v>
      </c>
      <c r="M44">
        <v>4.3773885500613646E-2</v>
      </c>
      <c r="N44" s="4" t="str">
        <f t="shared" si="0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8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16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25.895714451527972</v>
      </c>
      <c r="F45" s="1">
        <f>[1]Calculation!DJ47*100</f>
        <v>10.352212107460968</v>
      </c>
      <c r="G45" s="1">
        <f>[1]Calculation!DL47*100</f>
        <v>9.5962855410758134</v>
      </c>
      <c r="H45" s="1">
        <f>[1]Calculation!DM47*100</f>
        <v>4.3654056640973451</v>
      </c>
      <c r="I45" s="1">
        <f>[1]Calculation!DN47*100</f>
        <v>24.381914611499678</v>
      </c>
      <c r="J45" s="1">
        <f>[1]Calculation!DO47*100</f>
        <v>1.9292592101588215</v>
      </c>
      <c r="K45" s="1">
        <f>[1]Calculation!DP47*100</f>
        <v>14.581073881194312</v>
      </c>
      <c r="L45" s="1">
        <f>[1]Calculation!DQ47*100</f>
        <v>3.898134532985098</v>
      </c>
      <c r="M45">
        <v>3.7772845705901677E-3</v>
      </c>
      <c r="N45" s="4" t="str">
        <f t="shared" si="0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18.676523250001683</v>
      </c>
      <c r="F46" s="1">
        <f>[1]Calculation!DJ48*100</f>
        <v>8.5925339574879729</v>
      </c>
      <c r="G46" s="1">
        <f>[1]Calculation!DL48*100</f>
        <v>13.115452142402869</v>
      </c>
      <c r="H46" s="1">
        <f>[1]Calculation!DM48*100</f>
        <v>7.7416014284340653</v>
      </c>
      <c r="I46" s="1">
        <f>[1]Calculation!DN48*100</f>
        <v>26.9761593151512</v>
      </c>
      <c r="J46" s="1">
        <f>[1]Calculation!DO48*100</f>
        <v>1.234659526923839</v>
      </c>
      <c r="K46" s="1">
        <f>[1]Calculation!DP48*100</f>
        <v>14.47802668528711</v>
      </c>
      <c r="L46" s="1">
        <f>[1]Calculation!DQ48*100</f>
        <v>4.1850436943112603</v>
      </c>
      <c r="M46">
        <v>0</v>
      </c>
      <c r="N46" s="4" t="str">
        <f t="shared" si="0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23.123761483555953</v>
      </c>
      <c r="F47" s="1">
        <f>[1]Calculation!DJ49*100</f>
        <v>8.4514656662467829</v>
      </c>
      <c r="G47" s="1">
        <f>[1]Calculation!DL49*100</f>
        <v>14.962999153920167</v>
      </c>
      <c r="H47" s="1">
        <f>[1]Calculation!DM49*100</f>
        <v>6.2354402742720678</v>
      </c>
      <c r="I47" s="1">
        <f>[1]Calculation!DN49*100</f>
        <v>23.566593218717831</v>
      </c>
      <c r="J47" s="1">
        <f>[1]Calculation!DO49*100</f>
        <v>1.0529337624350374</v>
      </c>
      <c r="K47" s="1">
        <f>[1]Calculation!DP49*100</f>
        <v>13.868011186838133</v>
      </c>
      <c r="L47" s="1">
        <f>[1]Calculation!DQ49*100</f>
        <v>3.7387952540140135</v>
      </c>
      <c r="M47">
        <v>6.3871672035040279E-3</v>
      </c>
      <c r="N47" s="4" t="str">
        <f t="shared" si="0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18.809780520520597</v>
      </c>
      <c r="F48" s="1">
        <f>[1]Calculation!DJ50*100</f>
        <v>10.551735869334532</v>
      </c>
      <c r="G48" s="1">
        <f>[1]Calculation!DL50*100</f>
        <v>12.835095201651111</v>
      </c>
      <c r="H48" s="1">
        <f>[1]Calculation!DM50*100</f>
        <v>7.5680469384824489</v>
      </c>
      <c r="I48" s="1">
        <f>[1]Calculation!DN50*100</f>
        <v>25.973433521316053</v>
      </c>
      <c r="J48" s="1">
        <f>[1]Calculation!DO50*100</f>
        <v>1.2069612849738089</v>
      </c>
      <c r="K48" s="1">
        <f>[1]Calculation!DP50*100</f>
        <v>13.974489583790653</v>
      </c>
      <c r="L48" s="1">
        <f>[1]Calculation!DQ50*100</f>
        <v>4.0804570799308015</v>
      </c>
      <c r="M48">
        <v>1.5453562614693744E-2</v>
      </c>
      <c r="N48" s="4" t="str">
        <f t="shared" si="0"/>
        <v>43861Indiana</v>
      </c>
      <c r="O48" s="2">
        <f>'[1]Delegate Counter'!AP49</f>
        <v>30</v>
      </c>
      <c r="P48" s="2">
        <f>'[1]Delegate Counter'!AQ49</f>
        <v>1</v>
      </c>
      <c r="Q48" s="2">
        <f>'[1]Delegate Counter'!AS49</f>
        <v>12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24.506170732098379</v>
      </c>
      <c r="F49" s="1">
        <f>[1]Calculation!DJ51*100</f>
        <v>13.299897788030062</v>
      </c>
      <c r="G49" s="1">
        <f>[1]Calculation!DL51*100</f>
        <v>9.8463060388507948</v>
      </c>
      <c r="H49" s="1">
        <f>[1]Calculation!DM51*100</f>
        <v>5.2179835481376378</v>
      </c>
      <c r="I49" s="1">
        <f>[1]Calculation!DN51*100</f>
        <v>26.825857080752463</v>
      </c>
      <c r="J49" s="1">
        <f>[1]Calculation!DO51*100</f>
        <v>2.1207245996816217</v>
      </c>
      <c r="K49" s="1">
        <f>[1]Calculation!DP51*100</f>
        <v>9.6772539127163331</v>
      </c>
      <c r="L49" s="1">
        <f>[1]Calculation!DQ51*100</f>
        <v>3.5058062997326971</v>
      </c>
      <c r="M49">
        <v>4.2554788501157478E-3</v>
      </c>
      <c r="N49" s="4" t="str">
        <f t="shared" si="0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25.754629361419912</v>
      </c>
      <c r="F50" s="1">
        <f>[1]Calculation!DJ52*100</f>
        <v>13.472221217136921</v>
      </c>
      <c r="G50" s="1">
        <f>[1]Calculation!DL52*100</f>
        <v>8.681373988216448</v>
      </c>
      <c r="H50" s="1">
        <f>[1]Calculation!DM52*100</f>
        <v>5.0306348452969623</v>
      </c>
      <c r="I50" s="1">
        <f>[1]Calculation!DN52*100</f>
        <v>24.306448954832788</v>
      </c>
      <c r="J50" s="1">
        <f>[1]Calculation!DO52*100</f>
        <v>1.6442423216846187</v>
      </c>
      <c r="K50" s="1">
        <f>[1]Calculation!DP52*100</f>
        <v>12.548057426045425</v>
      </c>
      <c r="L50" s="1">
        <f>[1]Calculation!DQ52*100</f>
        <v>3.5623918853669294</v>
      </c>
      <c r="M50">
        <v>2.8239923303435307E-3</v>
      </c>
      <c r="N50" s="4" t="str">
        <f t="shared" si="0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20.470425920524381</v>
      </c>
      <c r="F51" s="1">
        <f>[1]Calculation!DJ53*100</f>
        <v>11.274141692156647</v>
      </c>
      <c r="G51" s="1">
        <f>[1]Calculation!DL53*100</f>
        <v>9.6618663551442339</v>
      </c>
      <c r="H51" s="1">
        <f>[1]Calculation!DM53*100</f>
        <v>5.0320890349865639</v>
      </c>
      <c r="I51" s="1">
        <f>[1]Calculation!DN53*100</f>
        <v>26.327826152269836</v>
      </c>
      <c r="J51" s="1">
        <f>[1]Calculation!DO53*100</f>
        <v>2.299907211452084</v>
      </c>
      <c r="K51" s="1">
        <f>[1]Calculation!DP53*100</f>
        <v>15.161400731167902</v>
      </c>
      <c r="L51" s="1">
        <f>[1]Calculation!DQ53*100</f>
        <v>4.7723429022983499</v>
      </c>
      <c r="M51">
        <v>9.4064370313985124E-3</v>
      </c>
      <c r="N51" s="4" t="str">
        <f t="shared" si="0"/>
        <v>43861Kentucky</v>
      </c>
      <c r="O51" s="2">
        <f>'[1]Delegate Counter'!AP52</f>
        <v>23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35.836332164202702</v>
      </c>
      <c r="F52" s="1">
        <f>[1]Calculation!DJ54*100</f>
        <v>13.378892678382293</v>
      </c>
      <c r="G52" s="1">
        <f>[1]Calculation!DL54*100</f>
        <v>5.8756199390300541</v>
      </c>
      <c r="H52" s="1">
        <f>[1]Calculation!DM54*100</f>
        <v>3.6151282943715861</v>
      </c>
      <c r="I52" s="1">
        <f>[1]Calculation!DN54*100</f>
        <v>19.262951173398481</v>
      </c>
      <c r="J52" s="1">
        <f>[1]Calculation!DO54*100</f>
        <v>2.5551697944088136</v>
      </c>
      <c r="K52" s="1">
        <f>[1]Calculation!DP54*100</f>
        <v>10.828032441501891</v>
      </c>
      <c r="L52" s="1">
        <f>[1]Calculation!DQ54*100</f>
        <v>3.6478735147041821</v>
      </c>
      <c r="M52">
        <v>1.4989563535871026E-2</v>
      </c>
      <c r="N52" s="4" t="str">
        <f t="shared" si="0"/>
        <v>43861Oregon</v>
      </c>
      <c r="O52" s="2">
        <f>'[1]Delegate Counter'!AP53</f>
        <v>19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24.840915870165496</v>
      </c>
      <c r="F53" s="1">
        <f>[1]Calculation!DJ55*100</f>
        <v>11.013562197645669</v>
      </c>
      <c r="G53" s="1">
        <f>[1]Calculation!DL55*100</f>
        <v>9.86372177671422</v>
      </c>
      <c r="H53" s="1">
        <f>[1]Calculation!DM55*100</f>
        <v>3.8622689211860814</v>
      </c>
      <c r="I53" s="1">
        <f>[1]Calculation!DN55*100</f>
        <v>24.608053908280052</v>
      </c>
      <c r="J53" s="1">
        <f>[1]Calculation!DO55*100</f>
        <v>2.1923113456409626</v>
      </c>
      <c r="K53" s="1">
        <f>[1]Calculation!DP55*100</f>
        <v>13.813152563021159</v>
      </c>
      <c r="L53" s="1">
        <f>[1]Calculation!DQ55*100</f>
        <v>4.8060134173463505</v>
      </c>
      <c r="M53">
        <v>4.230588635184703E-3</v>
      </c>
      <c r="N53" s="4" t="str">
        <f t="shared" si="0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26.314512369254711</v>
      </c>
      <c r="F54" s="1">
        <f>[1]Calculation!DJ56*100</f>
        <v>9.7490425191426215</v>
      </c>
      <c r="G54" s="1">
        <f>[1]Calculation!DL56*100</f>
        <v>10.122880513067615</v>
      </c>
      <c r="H54" s="1">
        <f>[1]Calculation!DM56*100</f>
        <v>3.9075058654439077</v>
      </c>
      <c r="I54" s="1">
        <f>[1]Calculation!DN56*100</f>
        <v>24.468918615892061</v>
      </c>
      <c r="J54" s="1">
        <f>[1]Calculation!DO56*100</f>
        <v>1.8610223205294942</v>
      </c>
      <c r="K54" s="1">
        <f>[1]Calculation!DP56*100</f>
        <v>14.660844632976399</v>
      </c>
      <c r="L54" s="1">
        <f>[1]Calculation!DQ56*100</f>
        <v>3.9152731636931941</v>
      </c>
      <c r="M54">
        <v>2.6581822146520468E-3</v>
      </c>
      <c r="N54" s="4" t="str">
        <f t="shared" si="0"/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22.53617859135128</v>
      </c>
      <c r="F55" s="1">
        <f>[1]Calculation!DJ57*100</f>
        <v>9.6763854490263483</v>
      </c>
      <c r="G55" s="1">
        <f>[1]Calculation!DL57*100</f>
        <v>9.1085860213308543</v>
      </c>
      <c r="H55" s="1">
        <f>[1]Calculation!DM57*100</f>
        <v>4.0661148635009265</v>
      </c>
      <c r="I55" s="1">
        <f>[1]Calculation!DN57*100</f>
        <v>27.533654625118608</v>
      </c>
      <c r="J55" s="1">
        <f>[1]Calculation!DO57*100</f>
        <v>2.5324918048066754</v>
      </c>
      <c r="K55" s="1">
        <f>[1]Calculation!DP57*100</f>
        <v>13.670550671392483</v>
      </c>
      <c r="L55" s="1">
        <f>[1]Calculation!DQ57*100</f>
        <v>5.8760379734728279</v>
      </c>
      <c r="M55">
        <v>3.2134075211318898E-2</v>
      </c>
      <c r="N55" s="4" t="str">
        <f t="shared" si="0"/>
        <v>43861New Jersey</v>
      </c>
      <c r="O55" s="2">
        <f>'[1]Delegate Counter'!AP56</f>
        <v>53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18.846303778177685</v>
      </c>
      <c r="F56" s="1">
        <f>[1]Calculation!DJ58*100</f>
        <v>9.7276291553125027</v>
      </c>
      <c r="G56" s="1">
        <f>[1]Calculation!DL58*100</f>
        <v>13.236536198519023</v>
      </c>
      <c r="H56" s="1">
        <f>[1]Calculation!DM58*100</f>
        <v>7.6078521405025414</v>
      </c>
      <c r="I56" s="1">
        <f>[1]Calculation!DN58*100</f>
        <v>25.569352059552834</v>
      </c>
      <c r="J56" s="1">
        <f>[1]Calculation!DO58*100</f>
        <v>1.3370386164783046</v>
      </c>
      <c r="K56" s="1">
        <f>[1]Calculation!DP58*100</f>
        <v>14.42165420056914</v>
      </c>
      <c r="L56" s="1">
        <f>[1]Calculation!DQ58*100</f>
        <v>4.2536338508879705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25.895714451527972</v>
      </c>
      <c r="F57" s="1">
        <f>[1]Calculation!DJ59*100</f>
        <v>10.352212107460968</v>
      </c>
      <c r="G57" s="1">
        <f>[1]Calculation!DL59*100</f>
        <v>9.5962855410758134</v>
      </c>
      <c r="H57" s="1">
        <f>[1]Calculation!DM59*100</f>
        <v>4.3654056640973451</v>
      </c>
      <c r="I57" s="1">
        <f>[1]Calculation!DN59*100</f>
        <v>24.381914611499678</v>
      </c>
      <c r="J57" s="1">
        <f>[1]Calculation!DO59*100</f>
        <v>1.9292592101588215</v>
      </c>
      <c r="K57" s="1">
        <f>[1]Calculation!DP59*100</f>
        <v>14.581073881194312</v>
      </c>
      <c r="L57" s="1">
        <f>[1]Calculation!DQ59*100</f>
        <v>3.898134532985098</v>
      </c>
      <c r="M57">
        <v>1.7569440296698541E-3</v>
      </c>
      <c r="N57" s="4" t="str">
        <f t="shared" si="0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25.895714451527972</v>
      </c>
      <c r="F58" s="1">
        <f>[1]Calculation!DJ60*100</f>
        <v>10.352212107460968</v>
      </c>
      <c r="G58" s="1">
        <f>[1]Calculation!DL60*100</f>
        <v>9.5962855410758134</v>
      </c>
      <c r="H58" s="1">
        <f>[1]Calculation!DM60*100</f>
        <v>4.3654056640973451</v>
      </c>
      <c r="I58" s="1">
        <f>[1]Calculation!DN60*100</f>
        <v>24.381914611499678</v>
      </c>
      <c r="J58" s="1">
        <f>[1]Calculation!DO60*100</f>
        <v>1.9292592101588215</v>
      </c>
      <c r="K58" s="1">
        <f>[1]Calculation!DP60*100</f>
        <v>14.581073881194312</v>
      </c>
      <c r="L58" s="1">
        <f>[1]Calculation!DQ60*100</f>
        <v>3.898134532985098</v>
      </c>
      <c r="M58">
        <v>0</v>
      </c>
      <c r="N58" s="4" t="str">
        <f t="shared" si="0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25.475479385586123</v>
      </c>
      <c r="F59" s="1">
        <f t="shared" ref="F59:L59" si="2">SUMPRODUCT(F2:F58,$M2:$M58)</f>
        <v>11.45071229585405</v>
      </c>
      <c r="G59" s="1">
        <f t="shared" si="2"/>
        <v>9.5307669869117255</v>
      </c>
      <c r="H59" s="1">
        <f t="shared" si="2"/>
        <v>4.9618452395486932</v>
      </c>
      <c r="I59" s="1">
        <f t="shared" si="2"/>
        <v>23.447847564178147</v>
      </c>
      <c r="J59" s="1">
        <f t="shared" si="2"/>
        <v>2.1612889793299059</v>
      </c>
      <c r="K59" s="1">
        <f t="shared" si="2"/>
        <v>13.84083442098378</v>
      </c>
      <c r="L59" s="1">
        <f t="shared" si="2"/>
        <v>3.9847026966539296</v>
      </c>
      <c r="M59">
        <v>1</v>
      </c>
      <c r="N59" s="4" t="str">
        <f t="shared" si="0"/>
        <v>43861US</v>
      </c>
      <c r="O59" s="2">
        <f>'[1]Delegate Counter'!AP60</f>
        <v>1579</v>
      </c>
      <c r="P59" s="2">
        <f>'[1]Delegate Counter'!AQ60</f>
        <v>313</v>
      </c>
      <c r="Q59" s="2">
        <f>'[1]Delegate Counter'!AS60</f>
        <v>132</v>
      </c>
      <c r="R59" s="2">
        <f>'[1]Delegate Counter'!AT60</f>
        <v>20</v>
      </c>
      <c r="S59" s="2">
        <f>'[1]Delegate Counter'!AU60</f>
        <v>1450</v>
      </c>
      <c r="T59" s="2">
        <f>'[1]Delegate Counter'!AV60</f>
        <v>4</v>
      </c>
      <c r="U59" s="2">
        <f>'[1]Delegate Counter'!AW60</f>
        <v>483</v>
      </c>
      <c r="V59" s="2">
        <f>'[1]Delegate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  <c r="F2" s="5"/>
      <c r="G2" s="5"/>
    </row>
    <row r="3" spans="1:15">
      <c r="A3" t="s">
        <v>2</v>
      </c>
      <c r="B3" s="5">
        <f ca="1"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 ca="1"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 ca="1"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 ca="1"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  <c r="F6" s="5"/>
      <c r="G6" s="5"/>
    </row>
    <row r="7" spans="1:15">
      <c r="A7" t="s">
        <v>7</v>
      </c>
      <c r="B7" s="5">
        <f ca="1"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F4" workbookViewId="0">
      <selection activeCell="O17" sqref="O17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13.6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13.1</v>
      </c>
      <c r="M4" s="5" t="str">
        <f>INDEX([1]ranks!Z$2:Z$58,MATCH($A4,[1]ranks!$A$2:$A$58,0))</f>
        <v>Bloomberg</v>
      </c>
      <c r="N4" s="5">
        <f>INDEX([1]ranks!AA$2:AA$58,MATCH($A4,[1]ranks!$A$2:$A$58,0))</f>
        <v>10.9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19.7</v>
      </c>
      <c r="K5" s="5" t="str">
        <f>INDEX([1]ranks!X$2:X$58,MATCH($A5,[1]ranks!$A$2:$A$58,0))</f>
        <v>Bloomberg</v>
      </c>
      <c r="L5" s="5">
        <f>INDEX([1]ranks!Y$2:Y$58,MATCH($A5,[1]ranks!$A$2:$A$58,0))</f>
        <v>13.8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21.2</v>
      </c>
      <c r="K6" s="5" t="str">
        <f>INDEX([1]ranks!X$2:X$58,MATCH($A6,[1]ranks!$A$2:$A$58,0))</f>
        <v>Warren</v>
      </c>
      <c r="L6" s="5">
        <f>INDEX([1]ranks!Y$2:Y$58,MATCH($A6,[1]ranks!$A$2:$A$58,0))</f>
        <v>16.3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20.9</v>
      </c>
      <c r="K7" s="5" t="str">
        <f>INDEX([1]ranks!X$2:X$58,MATCH($A7,[1]ranks!$A$2:$A$58,0))</f>
        <v>Warren</v>
      </c>
      <c r="L7" s="5">
        <f>INDEX([1]ranks!Y$2:Y$58,MATCH($A7,[1]ranks!$A$2:$A$58,0))</f>
        <v>14</v>
      </c>
      <c r="M7" s="5" t="str">
        <f>INDEX([1]ranks!Z$2:Z$58,MATCH($A7,[1]ranks!$A$2:$A$58,0))</f>
        <v>Bloomberg</v>
      </c>
      <c r="N7" s="5">
        <f>INDEX([1]ranks!AA$2:AA$58,MATCH($A7,[1]ranks!$A$2:$A$58,0))</f>
        <v>10.6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23.9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20.7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12.8</v>
      </c>
      <c r="M9" s="5" t="str">
        <f>INDEX([1]ranks!Z$2:Z$58,MATCH($A9,[1]ranks!$A$2:$A$58,0))</f>
        <v>Bloomberg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31.4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18.5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19.2</v>
      </c>
      <c r="K11" s="5" t="str">
        <f>INDEX([1]ranks!X$2:X$58,MATCH($A11,[1]ranks!$A$2:$A$58,0))</f>
        <v>Bloomberg</v>
      </c>
      <c r="L11" s="5">
        <f>INDEX([1]ranks!Y$2:Y$58,MATCH($A11,[1]ranks!$A$2:$A$58,0))</f>
        <v>13.9</v>
      </c>
      <c r="M11" s="5" t="str">
        <f>INDEX([1]ranks!Z$2:Z$58,MATCH($A11,[1]ranks!$A$2:$A$58,0))</f>
        <v>Warren</v>
      </c>
      <c r="N11" s="5">
        <f>INDEX([1]ranks!AA$2:AA$58,MATCH($A11,[1]ranks!$A$2:$A$58,0))</f>
        <v>11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Warren</v>
      </c>
      <c r="L12" s="5">
        <f>INDEX([1]ranks!Y$2:Y$58,MATCH($A12,[1]ranks!$A$2:$A$58,0))</f>
        <v>15.1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20.8</v>
      </c>
      <c r="K13" s="5" t="str">
        <f>INDEX([1]ranks!X$2:X$58,MATCH($A13,[1]ranks!$A$2:$A$58,0))</f>
        <v>Warren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22.7</v>
      </c>
      <c r="K14" s="5" t="str">
        <f>INDEX([1]ranks!X$2:X$58,MATCH($A14,[1]ranks!$A$2:$A$58,0))</f>
        <v>Warren</v>
      </c>
      <c r="L14" s="5">
        <f>INDEX([1]ranks!Y$2:Y$58,MATCH($A14,[1]ranks!$A$2:$A$58,0))</f>
        <v>13.5</v>
      </c>
      <c r="M14" s="5" t="str">
        <f>INDEX([1]ranks!Z$2:Z$58,MATCH($A14,[1]ranks!$A$2:$A$58,0))</f>
        <v>Buttigieg</v>
      </c>
      <c r="N14" s="5">
        <f>INDEX([1]ranks!AA$2:AA$58,MATCH($A14,[1]ranks!$A$2:$A$58,0))</f>
        <v>12.4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23.1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18.7</v>
      </c>
      <c r="K17" s="5" t="str">
        <f>INDEX([1]ranks!X$2:X$58,MATCH($A17,[1]ranks!$A$2:$A$58,0))</f>
        <v>Warren</v>
      </c>
      <c r="L17" s="5">
        <f>INDEX([1]ranks!Y$2:Y$58,MATCH($A17,[1]ranks!$A$2:$A$58,0))</f>
        <v>14.5</v>
      </c>
      <c r="M17" s="5" t="str">
        <f>INDEX([1]ranks!Z$2:Z$58,MATCH($A17,[1]ranks!$A$2:$A$58,0))</f>
        <v>Buttigieg</v>
      </c>
      <c r="N17" s="5">
        <f>INDEX([1]ranks!AA$2:AA$58,MATCH($A17,[1]ranks!$A$2:$A$58,0))</f>
        <v>13.1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20.3</v>
      </c>
      <c r="K20" s="5" t="str">
        <f>INDEX([1]ranks!X$2:X$58,MATCH($A20,[1]ranks!$A$2:$A$58,0))</f>
        <v>Warren</v>
      </c>
      <c r="L20" s="5">
        <f>INDEX([1]ranks!Y$2:Y$58,MATCH($A20,[1]ranks!$A$2:$A$58,0))</f>
        <v>17.8</v>
      </c>
      <c r="M20" s="5" t="str">
        <f>INDEX([1]ranks!Z$2:Z$58,MATCH($A20,[1]ranks!$A$2:$A$58,0))</f>
        <v>Buttigieg</v>
      </c>
      <c r="N20" s="5">
        <f>INDEX([1]ranks!AA$2:AA$58,MATCH($A20,[1]ranks!$A$2:$A$58,0))</f>
        <v>11.6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21.8</v>
      </c>
      <c r="K21" s="5" t="str">
        <f>INDEX([1]ranks!X$2:X$58,MATCH($A21,[1]ranks!$A$2:$A$58,0))</f>
        <v>Warren</v>
      </c>
      <c r="L21" s="5">
        <f>INDEX([1]ranks!Y$2:Y$58,MATCH($A21,[1]ranks!$A$2:$A$58,0))</f>
        <v>13.9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19.8</v>
      </c>
      <c r="K22" s="5" t="str">
        <f>INDEX([1]ranks!X$2:X$58,MATCH($A22,[1]ranks!$A$2:$A$58,0))</f>
        <v>Biden</v>
      </c>
      <c r="L22" s="5">
        <f>INDEX([1]ranks!Y$2:Y$58,MATCH($A22,[1]ranks!$A$2:$A$58,0))</f>
        <v>18.8</v>
      </c>
      <c r="M22" s="5" t="str">
        <f>INDEX([1]ranks!Z$2:Z$58,MATCH($A22,[1]ranks!$A$2:$A$58,0))</f>
        <v>Buttigieg</v>
      </c>
      <c r="N22" s="5">
        <f>INDEX([1]ranks!AA$2:AA$58,MATCH($A22,[1]ranks!$A$2:$A$58,0))</f>
        <v>11.3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18.5</v>
      </c>
      <c r="K24" s="5" t="str">
        <f>INDEX([1]ranks!X$2:X$58,MATCH($A24,[1]ranks!$A$2:$A$58,0))</f>
        <v>Klobuchar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13.4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17.7</v>
      </c>
      <c r="K25" s="5" t="str">
        <f>INDEX([1]ranks!X$2:X$58,MATCH($A25,[1]ranks!$A$2:$A$58,0))</f>
        <v>Bloomberg</v>
      </c>
      <c r="L25" s="5">
        <f>INDEX([1]ranks!Y$2:Y$58,MATCH($A25,[1]ranks!$A$2:$A$58,0))</f>
        <v>13.5</v>
      </c>
      <c r="M25" s="5" t="str">
        <f>INDEX([1]ranks!Z$2:Z$58,MATCH($A25,[1]ranks!$A$2:$A$58,0))</f>
        <v>Warren</v>
      </c>
      <c r="N25" s="5">
        <f>INDEX([1]ranks!AA$2:AA$58,MATCH($A25,[1]ranks!$A$2:$A$58,0))</f>
        <v>10.6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18.600000000000001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24.8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13.8</v>
      </c>
      <c r="M27" s="5" t="str">
        <f>INDEX([1]ranks!Z$2:Z$58,MATCH($A27,[1]ranks!$A$2:$A$58,0))</f>
        <v>Bloomberg</v>
      </c>
      <c r="N27" s="5">
        <f>INDEX([1]ranks!AA$2:AA$58,MATCH($A27,[1]ranks!$A$2:$A$58,0))</f>
        <v>11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18.8</v>
      </c>
      <c r="K28" s="5" t="str">
        <f>INDEX([1]ranks!X$2:X$58,MATCH($A28,[1]ranks!$A$2:$A$58,0))</f>
        <v>Warren</v>
      </c>
      <c r="L28" s="5">
        <f>INDEX([1]ranks!Y$2:Y$58,MATCH($A28,[1]ranks!$A$2:$A$58,0))</f>
        <v>14</v>
      </c>
      <c r="M28" s="5" t="str">
        <f>INDEX([1]ranks!Z$2:Z$58,MATCH($A28,[1]ranks!$A$2:$A$58,0))</f>
        <v>Buttigieg</v>
      </c>
      <c r="N28" s="5">
        <f>INDEX([1]ranks!AA$2:AA$58,MATCH($A28,[1]ranks!$A$2:$A$58,0))</f>
        <v>12.8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24.2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18.100000000000001</v>
      </c>
      <c r="K30" s="5" t="str">
        <f>INDEX([1]ranks!X$2:X$58,MATCH($A30,[1]ranks!$A$2:$A$58,0))</f>
        <v>Biden</v>
      </c>
      <c r="L30" s="5">
        <f>INDEX([1]ranks!Y$2:Y$58,MATCH($A30,[1]ranks!$A$2:$A$58,0))</f>
        <v>15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10.1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22.5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21.2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20.8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20.9</v>
      </c>
      <c r="K35" s="5" t="str">
        <f>INDEX([1]ranks!X$2:X$58,MATCH($A35,[1]ranks!$A$2:$A$58,0))</f>
        <v>Warren</v>
      </c>
      <c r="L35" s="5">
        <f>INDEX([1]ranks!Y$2:Y$58,MATCH($A35,[1]ranks!$A$2:$A$58,0))</f>
        <v>14.5</v>
      </c>
      <c r="M35" s="5" t="str">
        <f>INDEX([1]ranks!Z$2:Z$58,MATCH($A35,[1]ranks!$A$2:$A$58,0))</f>
        <v>Buttigieg</v>
      </c>
      <c r="N35" s="5">
        <f>INDEX([1]ranks!AA$2:AA$58,MATCH($A35,[1]ranks!$A$2:$A$58,0))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12.8</v>
      </c>
      <c r="M36" s="5" t="str">
        <f>INDEX([1]ranks!Z$2:Z$58,MATCH($A36,[1]ranks!$A$2:$A$58,0))</f>
        <v>Bloomberg</v>
      </c>
      <c r="N36" s="5">
        <f>INDEX([1]ranks!AA$2:AA$58,MATCH($A36,[1]ranks!$A$2:$A$58,0))</f>
        <v>11.8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20.5</v>
      </c>
      <c r="K38" s="5" t="str">
        <f>INDEX([1]ranks!X$2:X$58,MATCH($A38,[1]ranks!$A$2:$A$58,0))</f>
        <v>Warren</v>
      </c>
      <c r="L38" s="5">
        <f>INDEX([1]ranks!Y$2:Y$58,MATCH($A38,[1]ranks!$A$2:$A$58,0))</f>
        <v>15.2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22.5</v>
      </c>
      <c r="K39" s="5" t="str">
        <f>INDEX([1]ranks!X$2:X$58,MATCH($A39,[1]ranks!$A$2:$A$58,0))</f>
        <v>Warren</v>
      </c>
      <c r="L39" s="5">
        <f>INDEX([1]ranks!Y$2:Y$58,MATCH($A39,[1]ranks!$A$2:$A$58,0))</f>
        <v>13</v>
      </c>
      <c r="M39" s="5" t="str">
        <f>INDEX([1]ranks!Z$2:Z$58,MATCH($A39,[1]ranks!$A$2:$A$58,0))</f>
        <v>Buttigieg</v>
      </c>
      <c r="N39" s="5">
        <f>INDEX([1]ranks!AA$2:AA$58,MATCH($A39,[1]ranks!$A$2:$A$58,0))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21.8</v>
      </c>
      <c r="K40" s="5" t="str">
        <f>INDEX([1]ranks!X$2:X$58,MATCH($A40,[1]ranks!$A$2:$A$58,0))</f>
        <v>Warren</v>
      </c>
      <c r="L40" s="5">
        <f>INDEX([1]ranks!Y$2:Y$58,MATCH($A40,[1]ranks!$A$2:$A$58,0))</f>
        <v>15.9</v>
      </c>
      <c r="M40" s="5" t="str">
        <f>INDEX([1]ranks!Z$2:Z$58,MATCH($A40,[1]ranks!$A$2:$A$58,0))</f>
        <v>Buttigieg</v>
      </c>
      <c r="N40" s="5">
        <f>INDEX([1]ranks!AA$2:AA$58,MATCH($A40,[1]ranks!$A$2:$A$58,0))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19.600000000000001</v>
      </c>
      <c r="K41" s="5" t="str">
        <f>INDEX([1]ranks!X$2:X$58,MATCH($A41,[1]ranks!$A$2:$A$58,0))</f>
        <v>Steyer</v>
      </c>
      <c r="L41" s="5">
        <f>INDEX([1]ranks!Y$2:Y$58,MATCH($A41,[1]ranks!$A$2:$A$58,0))</f>
        <v>12.2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18.8</v>
      </c>
      <c r="K42" s="5" t="str">
        <f>INDEX([1]ranks!X$2:X$58,MATCH($A42,[1]ranks!$A$2:$A$58,0))</f>
        <v>Warren</v>
      </c>
      <c r="L42" s="5">
        <f>INDEX([1]ranks!Y$2:Y$58,MATCH($A42,[1]ranks!$A$2:$A$58,0))</f>
        <v>14.4</v>
      </c>
      <c r="M42" s="5" t="str">
        <f>INDEX([1]ranks!Z$2:Z$58,MATCH($A42,[1]ranks!$A$2:$A$58,0))</f>
        <v>Buttigieg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</v>
      </c>
      <c r="K43" s="5" t="str">
        <f>INDEX([1]ranks!X$2:X$58,MATCH($A43,[1]ranks!$A$2:$A$58,0))</f>
        <v>Bloomberg</v>
      </c>
      <c r="L43" s="5">
        <f>INDEX([1]ranks!Y$2:Y$58,MATCH($A43,[1]ranks!$A$2:$A$58,0))</f>
        <v>13.7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26.2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23.4</v>
      </c>
      <c r="K44" s="5" t="str">
        <f>INDEX([1]ranks!X$2:X$58,MATCH($A44,[1]ranks!$A$2:$A$58,0))</f>
        <v>Warren</v>
      </c>
      <c r="L44" s="5">
        <f>INDEX([1]ranks!Y$2:Y$58,MATCH($A44,[1]ranks!$A$2:$A$58,0))</f>
        <v>14.4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14.9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Warren</v>
      </c>
      <c r="L46" s="5">
        <f>INDEX([1]ranks!Y$2:Y$58,MATCH($A46,[1]ranks!$A$2:$A$58,0))</f>
        <v>13.4</v>
      </c>
      <c r="M46" s="5" t="str">
        <f>INDEX([1]ranks!Z$2:Z$58,MATCH($A46,[1]ranks!$A$2:$A$58,0))</f>
        <v>Buttigieg</v>
      </c>
      <c r="N46" s="5">
        <f>INDEX([1]ranks!AA$2:AA$58,MATCH($A46,[1]ranks!$A$2:$A$58,0))</f>
        <v>9.8000000000000007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Warren</v>
      </c>
      <c r="L47" s="5">
        <f>INDEX([1]ranks!Y$2:Y$58,MATCH($A47,[1]ranks!$A$2:$A$58,0))</f>
        <v>12.7</v>
      </c>
      <c r="M47" s="5" t="str">
        <f>INDEX([1]ranks!Z$2:Z$58,MATCH($A47,[1]ranks!$A$2:$A$58,0))</f>
        <v>Bloomberg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24.5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9.8000000000000007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20.7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25.1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14.6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729"/>
  <sheetViews>
    <sheetView tabSelected="1" topLeftCell="A6652" workbookViewId="0">
      <selection activeCell="A6672" sqref="A6672:AE672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16.5</v>
      </c>
      <c r="F6615">
        <v>0</v>
      </c>
      <c r="G6615">
        <v>0</v>
      </c>
      <c r="H6615">
        <v>17.5</v>
      </c>
      <c r="I6615">
        <v>8.1999999999999993</v>
      </c>
      <c r="J6615">
        <v>28.2</v>
      </c>
      <c r="K6615">
        <v>3.4</v>
      </c>
      <c r="L6615">
        <v>14.1</v>
      </c>
      <c r="M6615">
        <v>4</v>
      </c>
      <c r="N6615">
        <v>14.1</v>
      </c>
      <c r="O6615">
        <v>0</v>
      </c>
      <c r="P6615">
        <v>0</v>
      </c>
      <c r="Q6615">
        <v>15.2</v>
      </c>
      <c r="R6615">
        <v>3.2</v>
      </c>
      <c r="S6615">
        <v>55.6</v>
      </c>
      <c r="T6615">
        <v>1.3</v>
      </c>
      <c r="U6615">
        <v>9.4</v>
      </c>
      <c r="V6615">
        <v>1.2</v>
      </c>
      <c r="W6615">
        <v>6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24.5</v>
      </c>
      <c r="F6616">
        <v>0</v>
      </c>
      <c r="G6616">
        <v>0</v>
      </c>
      <c r="H6616">
        <v>8.8000000000000007</v>
      </c>
      <c r="I6616">
        <v>4.2</v>
      </c>
      <c r="J6616">
        <v>27</v>
      </c>
      <c r="K6616">
        <v>7.5</v>
      </c>
      <c r="L6616">
        <v>13.7</v>
      </c>
      <c r="M6616">
        <v>5.4</v>
      </c>
      <c r="N6616">
        <v>36.200000000000003</v>
      </c>
      <c r="O6616">
        <v>0</v>
      </c>
      <c r="P6616">
        <v>0</v>
      </c>
      <c r="Q6616">
        <v>3.6</v>
      </c>
      <c r="R6616">
        <v>1.7</v>
      </c>
      <c r="S6616">
        <v>45.2</v>
      </c>
      <c r="T6616">
        <v>2.8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36</v>
      </c>
      <c r="F6617">
        <v>0</v>
      </c>
      <c r="G6617">
        <v>0</v>
      </c>
      <c r="H6617">
        <v>7</v>
      </c>
      <c r="I6617">
        <v>3.8</v>
      </c>
      <c r="J6617">
        <v>20.2</v>
      </c>
      <c r="K6617">
        <v>9.4</v>
      </c>
      <c r="L6617">
        <v>9.6</v>
      </c>
      <c r="M6617">
        <v>3.7</v>
      </c>
      <c r="N6617">
        <v>76.8</v>
      </c>
      <c r="O6617">
        <v>0</v>
      </c>
      <c r="P6617">
        <v>0</v>
      </c>
      <c r="Q6617">
        <v>1.8</v>
      </c>
      <c r="R6617">
        <v>1</v>
      </c>
      <c r="S6617">
        <v>14</v>
      </c>
      <c r="T6617">
        <v>2.8</v>
      </c>
      <c r="U6617">
        <v>2.8</v>
      </c>
      <c r="V6617">
        <v>1</v>
      </c>
      <c r="W6617">
        <v>33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1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35.4</v>
      </c>
      <c r="F6618">
        <v>12.1</v>
      </c>
      <c r="G6618">
        <v>0</v>
      </c>
      <c r="H6618">
        <v>7</v>
      </c>
      <c r="I6618">
        <v>4.0999999999999996</v>
      </c>
      <c r="J6618">
        <v>18.899999999999999</v>
      </c>
      <c r="K6618">
        <v>2.4</v>
      </c>
      <c r="L6618">
        <v>11.5</v>
      </c>
      <c r="M6618">
        <v>3.6</v>
      </c>
      <c r="N6618">
        <v>74.099999999999994</v>
      </c>
      <c r="O6618">
        <v>4.7</v>
      </c>
      <c r="P6618">
        <v>0</v>
      </c>
      <c r="Q6618">
        <v>2</v>
      </c>
      <c r="R6618">
        <v>1.2</v>
      </c>
      <c r="S6618">
        <v>12.4</v>
      </c>
      <c r="T6618">
        <v>0.7</v>
      </c>
      <c r="U6618">
        <v>3.7</v>
      </c>
      <c r="V6618">
        <v>1.1000000000000001</v>
      </c>
      <c r="W6618">
        <v>30</v>
      </c>
      <c r="X6618">
        <v>3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4.3</v>
      </c>
      <c r="P6619">
        <v>0</v>
      </c>
      <c r="Q6619">
        <v>4.2</v>
      </c>
      <c r="R6619">
        <v>1.8</v>
      </c>
      <c r="S6619">
        <v>35.200000000000003</v>
      </c>
      <c r="T6619">
        <v>1.1000000000000001</v>
      </c>
      <c r="U6619">
        <v>10.199999999999999</v>
      </c>
      <c r="V6619">
        <v>1.7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31.7</v>
      </c>
      <c r="F6620">
        <v>12.2</v>
      </c>
      <c r="G6620">
        <v>0</v>
      </c>
      <c r="H6620">
        <v>8.3000000000000007</v>
      </c>
      <c r="I6620">
        <v>4.7</v>
      </c>
      <c r="J6620">
        <v>20.2</v>
      </c>
      <c r="K6620">
        <v>1.8</v>
      </c>
      <c r="L6620">
        <v>12.4</v>
      </c>
      <c r="M6620">
        <v>3.7</v>
      </c>
      <c r="N6620">
        <v>62.9</v>
      </c>
      <c r="O6620">
        <v>6.1</v>
      </c>
      <c r="P6620">
        <v>0</v>
      </c>
      <c r="Q6620">
        <v>2.9</v>
      </c>
      <c r="R6620">
        <v>1.6</v>
      </c>
      <c r="S6620">
        <v>18.2</v>
      </c>
      <c r="T6620">
        <v>0.8</v>
      </c>
      <c r="U6620">
        <v>6.2</v>
      </c>
      <c r="V6620">
        <v>1.3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21.5</v>
      </c>
      <c r="F6621">
        <v>8.4</v>
      </c>
      <c r="G6621">
        <v>0</v>
      </c>
      <c r="H6621">
        <v>8.5</v>
      </c>
      <c r="I6621">
        <v>4.3</v>
      </c>
      <c r="J6621">
        <v>28.4</v>
      </c>
      <c r="K6621">
        <v>2.4</v>
      </c>
      <c r="L6621">
        <v>16.5</v>
      </c>
      <c r="M6621">
        <v>5.0999999999999996</v>
      </c>
      <c r="N6621">
        <v>25</v>
      </c>
      <c r="O6621">
        <v>3.9</v>
      </c>
      <c r="P6621">
        <v>0</v>
      </c>
      <c r="Q6621">
        <v>3.4</v>
      </c>
      <c r="R6621">
        <v>1.8</v>
      </c>
      <c r="S6621">
        <v>49.7</v>
      </c>
      <c r="T6621">
        <v>1.2</v>
      </c>
      <c r="U6621">
        <v>12.9</v>
      </c>
      <c r="V6621">
        <v>2.1</v>
      </c>
      <c r="W6621">
        <v>131</v>
      </c>
      <c r="X6621">
        <v>6</v>
      </c>
      <c r="Y6621">
        <v>0</v>
      </c>
      <c r="Z6621">
        <v>6</v>
      </c>
      <c r="AA6621">
        <v>0</v>
      </c>
      <c r="AB6621">
        <v>172</v>
      </c>
      <c r="AC6621">
        <v>0</v>
      </c>
      <c r="AD6621">
        <v>100</v>
      </c>
      <c r="AE6621">
        <v>1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21.3</v>
      </c>
      <c r="F6622">
        <v>9</v>
      </c>
      <c r="G6622">
        <v>0</v>
      </c>
      <c r="H6622">
        <v>9.6999999999999993</v>
      </c>
      <c r="I6622">
        <v>4.3</v>
      </c>
      <c r="J6622">
        <v>28.9</v>
      </c>
      <c r="K6622">
        <v>2.5</v>
      </c>
      <c r="L6622">
        <v>14.3</v>
      </c>
      <c r="M6622">
        <v>5.0999999999999996</v>
      </c>
      <c r="N6622">
        <v>24.1</v>
      </c>
      <c r="O6622">
        <v>3.9</v>
      </c>
      <c r="P6622">
        <v>0</v>
      </c>
      <c r="Q6622">
        <v>4.5999999999999996</v>
      </c>
      <c r="R6622">
        <v>1.6</v>
      </c>
      <c r="S6622">
        <v>52.6</v>
      </c>
      <c r="T6622">
        <v>1.2</v>
      </c>
      <c r="U6622">
        <v>10</v>
      </c>
      <c r="V6622">
        <v>2.1</v>
      </c>
      <c r="W6622">
        <v>24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8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4</v>
      </c>
      <c r="P6623">
        <v>0</v>
      </c>
      <c r="Q6623">
        <v>4.3</v>
      </c>
      <c r="R6623">
        <v>1.9</v>
      </c>
      <c r="S6623">
        <v>35</v>
      </c>
      <c r="T6623">
        <v>1.2</v>
      </c>
      <c r="U6623">
        <v>10</v>
      </c>
      <c r="V6623">
        <v>1.5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20.9</v>
      </c>
      <c r="F6624">
        <v>9.9</v>
      </c>
      <c r="G6624">
        <v>0</v>
      </c>
      <c r="H6624">
        <v>12</v>
      </c>
      <c r="I6624">
        <v>3.9</v>
      </c>
      <c r="J6624">
        <v>23.9</v>
      </c>
      <c r="K6624">
        <v>2.5</v>
      </c>
      <c r="L6624">
        <v>18.100000000000001</v>
      </c>
      <c r="M6624">
        <v>3.9</v>
      </c>
      <c r="N6624">
        <v>26.9</v>
      </c>
      <c r="O6624">
        <v>5.7</v>
      </c>
      <c r="P6624">
        <v>0</v>
      </c>
      <c r="Q6624">
        <v>7.7</v>
      </c>
      <c r="R6624">
        <v>2</v>
      </c>
      <c r="S6624">
        <v>36</v>
      </c>
      <c r="T6624">
        <v>1.6</v>
      </c>
      <c r="U6624">
        <v>18.3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19.7</v>
      </c>
      <c r="F6625">
        <v>9.4</v>
      </c>
      <c r="G6625">
        <v>0</v>
      </c>
      <c r="H6625">
        <v>11.8</v>
      </c>
      <c r="I6625">
        <v>4.8</v>
      </c>
      <c r="J6625">
        <v>23.9</v>
      </c>
      <c r="K6625">
        <v>2.2000000000000002</v>
      </c>
      <c r="L6625">
        <v>19.3</v>
      </c>
      <c r="M6625">
        <v>3.9</v>
      </c>
      <c r="N6625">
        <v>23.8</v>
      </c>
      <c r="O6625">
        <v>5.6</v>
      </c>
      <c r="P6625">
        <v>0</v>
      </c>
      <c r="Q6625">
        <v>7.3</v>
      </c>
      <c r="R6625">
        <v>2.1</v>
      </c>
      <c r="S6625">
        <v>35.799999999999997</v>
      </c>
      <c r="T6625">
        <v>1.5</v>
      </c>
      <c r="U6625">
        <v>21.9</v>
      </c>
      <c r="V6625">
        <v>2.1</v>
      </c>
      <c r="W6625">
        <v>26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18.899999999999999</v>
      </c>
      <c r="F6626">
        <v>7.5</v>
      </c>
      <c r="G6626">
        <v>0</v>
      </c>
      <c r="H6626">
        <v>11.9</v>
      </c>
      <c r="I6626">
        <v>17.600000000000001</v>
      </c>
      <c r="J6626">
        <v>21</v>
      </c>
      <c r="K6626">
        <v>1.1000000000000001</v>
      </c>
      <c r="L6626">
        <v>13.6</v>
      </c>
      <c r="M6626">
        <v>3.4</v>
      </c>
      <c r="N6626">
        <v>23.1</v>
      </c>
      <c r="O6626">
        <v>4.5999999999999996</v>
      </c>
      <c r="P6626">
        <v>0</v>
      </c>
      <c r="Q6626">
        <v>9.4</v>
      </c>
      <c r="R6626">
        <v>19.899999999999999</v>
      </c>
      <c r="S6626">
        <v>28.8</v>
      </c>
      <c r="T6626">
        <v>1.4</v>
      </c>
      <c r="U6626">
        <v>11</v>
      </c>
      <c r="V6626">
        <v>1.9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30.6</v>
      </c>
      <c r="F6627">
        <v>13.3</v>
      </c>
      <c r="G6627">
        <v>0</v>
      </c>
      <c r="H6627">
        <v>8</v>
      </c>
      <c r="I6627">
        <v>4.5</v>
      </c>
      <c r="J6627">
        <v>20.6</v>
      </c>
      <c r="K6627">
        <v>2</v>
      </c>
      <c r="L6627">
        <v>11.8</v>
      </c>
      <c r="M6627">
        <v>4.2</v>
      </c>
      <c r="N6627">
        <v>59.6</v>
      </c>
      <c r="O6627">
        <v>7.7</v>
      </c>
      <c r="P6627">
        <v>0</v>
      </c>
      <c r="Q6627">
        <v>3.1</v>
      </c>
      <c r="R6627">
        <v>1.7</v>
      </c>
      <c r="S6627">
        <v>19.7</v>
      </c>
      <c r="T6627">
        <v>1.1000000000000001</v>
      </c>
      <c r="U6627">
        <v>5.8</v>
      </c>
      <c r="V6627">
        <v>1.6</v>
      </c>
      <c r="W6627">
        <v>56</v>
      </c>
      <c r="X6627">
        <v>10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6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24.5</v>
      </c>
      <c r="F6628">
        <v>12.2</v>
      </c>
      <c r="G6628">
        <v>0</v>
      </c>
      <c r="H6628">
        <v>8</v>
      </c>
      <c r="I6628">
        <v>4.8</v>
      </c>
      <c r="J6628">
        <v>26.4</v>
      </c>
      <c r="K6628">
        <v>4.0999999999999996</v>
      </c>
      <c r="L6628">
        <v>11.5</v>
      </c>
      <c r="M6628">
        <v>3.6</v>
      </c>
      <c r="N6628">
        <v>35.299999999999997</v>
      </c>
      <c r="O6628">
        <v>7.2</v>
      </c>
      <c r="P6628">
        <v>0</v>
      </c>
      <c r="Q6628">
        <v>3.5</v>
      </c>
      <c r="R6628">
        <v>2.1</v>
      </c>
      <c r="S6628">
        <v>42.1</v>
      </c>
      <c r="T6628">
        <v>1.9</v>
      </c>
      <c r="U6628">
        <v>6.4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31.9</v>
      </c>
      <c r="F6629">
        <v>12.1</v>
      </c>
      <c r="G6629">
        <v>0</v>
      </c>
      <c r="H6629">
        <v>8.6</v>
      </c>
      <c r="I6629">
        <v>4.5</v>
      </c>
      <c r="J6629">
        <v>20.3</v>
      </c>
      <c r="K6629">
        <v>1.8</v>
      </c>
      <c r="L6629">
        <v>12.1</v>
      </c>
      <c r="M6629">
        <v>3.8</v>
      </c>
      <c r="N6629">
        <v>63.6</v>
      </c>
      <c r="O6629">
        <v>6</v>
      </c>
      <c r="P6629">
        <v>0</v>
      </c>
      <c r="Q6629">
        <v>3.1</v>
      </c>
      <c r="R6629">
        <v>1.4</v>
      </c>
      <c r="S6629">
        <v>17.899999999999999</v>
      </c>
      <c r="T6629">
        <v>1</v>
      </c>
      <c r="U6629">
        <v>5.7</v>
      </c>
      <c r="V6629">
        <v>1.4</v>
      </c>
      <c r="W6629">
        <v>34</v>
      </c>
      <c r="X6629">
        <v>4</v>
      </c>
      <c r="Y6629">
        <v>0</v>
      </c>
      <c r="Z6629">
        <v>1</v>
      </c>
      <c r="AA6629">
        <v>0</v>
      </c>
      <c r="AB6629">
        <v>21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26.6</v>
      </c>
      <c r="F6630">
        <v>11.8</v>
      </c>
      <c r="G6630">
        <v>0</v>
      </c>
      <c r="H6630">
        <v>8</v>
      </c>
      <c r="I6630">
        <v>4.4000000000000004</v>
      </c>
      <c r="J6630">
        <v>23.9</v>
      </c>
      <c r="K6630">
        <v>1.8</v>
      </c>
      <c r="L6630">
        <v>14.6</v>
      </c>
      <c r="M6630">
        <v>3.9</v>
      </c>
      <c r="N6630">
        <v>42.8</v>
      </c>
      <c r="O6630">
        <v>7.2</v>
      </c>
      <c r="P6630">
        <v>0</v>
      </c>
      <c r="Q6630">
        <v>3.2</v>
      </c>
      <c r="R6630">
        <v>1.9</v>
      </c>
      <c r="S6630">
        <v>32.1</v>
      </c>
      <c r="T6630">
        <v>1.1000000000000001</v>
      </c>
      <c r="U6630">
        <v>10.1</v>
      </c>
      <c r="V6630">
        <v>1.6</v>
      </c>
      <c r="W6630">
        <v>95</v>
      </c>
      <c r="X6630">
        <v>13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31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17.899999999999999</v>
      </c>
      <c r="F6631">
        <v>9.3000000000000007</v>
      </c>
      <c r="G6631">
        <v>0</v>
      </c>
      <c r="H6631">
        <v>10.1</v>
      </c>
      <c r="I6631">
        <v>5.9</v>
      </c>
      <c r="J6631">
        <v>29.3</v>
      </c>
      <c r="K6631">
        <v>2.2000000000000002</v>
      </c>
      <c r="L6631">
        <v>15.1</v>
      </c>
      <c r="M6631">
        <v>5.2</v>
      </c>
      <c r="N6631">
        <v>16.899999999999999</v>
      </c>
      <c r="O6631">
        <v>4.5</v>
      </c>
      <c r="P6631">
        <v>0</v>
      </c>
      <c r="Q6631">
        <v>4.8</v>
      </c>
      <c r="R6631">
        <v>2.2000000000000002</v>
      </c>
      <c r="S6631">
        <v>57.1</v>
      </c>
      <c r="T6631">
        <v>1</v>
      </c>
      <c r="U6631">
        <v>11.5</v>
      </c>
      <c r="V6631">
        <v>1.9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15.2</v>
      </c>
      <c r="F6632">
        <v>7</v>
      </c>
      <c r="G6632">
        <v>0</v>
      </c>
      <c r="H6632">
        <v>9.9</v>
      </c>
      <c r="I6632">
        <v>4.2</v>
      </c>
      <c r="J6632">
        <v>40</v>
      </c>
      <c r="K6632">
        <v>2</v>
      </c>
      <c r="L6632">
        <v>13.5</v>
      </c>
      <c r="M6632">
        <v>3.1</v>
      </c>
      <c r="N6632">
        <v>5.4</v>
      </c>
      <c r="O6632">
        <v>1.4</v>
      </c>
      <c r="P6632">
        <v>0</v>
      </c>
      <c r="Q6632">
        <v>2.1</v>
      </c>
      <c r="R6632">
        <v>0.7</v>
      </c>
      <c r="S6632">
        <v>85.4</v>
      </c>
      <c r="T6632">
        <v>0.3</v>
      </c>
      <c r="U6632">
        <v>4.2</v>
      </c>
      <c r="V6632">
        <v>0.5</v>
      </c>
      <c r="W6632">
        <v>4</v>
      </c>
      <c r="X6632">
        <v>0</v>
      </c>
      <c r="Y6632">
        <v>0</v>
      </c>
      <c r="Z6632">
        <v>0</v>
      </c>
      <c r="AA6632">
        <v>0</v>
      </c>
      <c r="AB6632">
        <v>10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28.2</v>
      </c>
      <c r="F6633">
        <v>11.2</v>
      </c>
      <c r="G6633">
        <v>0</v>
      </c>
      <c r="H6633">
        <v>7.9</v>
      </c>
      <c r="I6633">
        <v>5.7</v>
      </c>
      <c r="J6633">
        <v>23.4</v>
      </c>
      <c r="K6633">
        <v>1.7</v>
      </c>
      <c r="L6633">
        <v>12.9</v>
      </c>
      <c r="M6633">
        <v>4.0999999999999996</v>
      </c>
      <c r="N6633">
        <v>49.3</v>
      </c>
      <c r="O6633">
        <v>6.1</v>
      </c>
      <c r="P6633">
        <v>0</v>
      </c>
      <c r="Q6633">
        <v>3.3</v>
      </c>
      <c r="R6633">
        <v>2.1</v>
      </c>
      <c r="S6633">
        <v>29.4</v>
      </c>
      <c r="T6633">
        <v>1</v>
      </c>
      <c r="U6633">
        <v>7.4</v>
      </c>
      <c r="V6633">
        <v>1.5</v>
      </c>
      <c r="W6633">
        <v>46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8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21.2</v>
      </c>
      <c r="F6634">
        <v>9.5</v>
      </c>
      <c r="G6634">
        <v>0</v>
      </c>
      <c r="H6634">
        <v>9.9</v>
      </c>
      <c r="I6634">
        <v>3.9</v>
      </c>
      <c r="J6634">
        <v>31.7</v>
      </c>
      <c r="K6634">
        <v>2.2000000000000002</v>
      </c>
      <c r="L6634">
        <v>11.6</v>
      </c>
      <c r="M6634">
        <v>5</v>
      </c>
      <c r="N6634">
        <v>21.6</v>
      </c>
      <c r="O6634">
        <v>4.3</v>
      </c>
      <c r="P6634">
        <v>0</v>
      </c>
      <c r="Q6634">
        <v>4.0999999999999996</v>
      </c>
      <c r="R6634">
        <v>1.4</v>
      </c>
      <c r="S6634">
        <v>60.2</v>
      </c>
      <c r="T6634">
        <v>0.9</v>
      </c>
      <c r="U6634">
        <v>5.7</v>
      </c>
      <c r="V6634">
        <v>1.8</v>
      </c>
      <c r="W6634">
        <v>7</v>
      </c>
      <c r="X6634">
        <v>0</v>
      </c>
      <c r="Y6634">
        <v>0</v>
      </c>
      <c r="Z6634">
        <v>1</v>
      </c>
      <c r="AA6634">
        <v>0</v>
      </c>
      <c r="AB6634">
        <v>11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25.8</v>
      </c>
      <c r="F6635">
        <v>10.1</v>
      </c>
      <c r="G6635">
        <v>0</v>
      </c>
      <c r="H6635">
        <v>10.9</v>
      </c>
      <c r="I6635">
        <v>5</v>
      </c>
      <c r="J6635">
        <v>24.9</v>
      </c>
      <c r="K6635">
        <v>1.1000000000000001</v>
      </c>
      <c r="L6635">
        <v>13.5</v>
      </c>
      <c r="M6635">
        <v>3.7</v>
      </c>
      <c r="N6635">
        <v>39.6</v>
      </c>
      <c r="O6635">
        <v>5.6</v>
      </c>
      <c r="P6635">
        <v>0</v>
      </c>
      <c r="Q6635">
        <v>5.8</v>
      </c>
      <c r="R6635">
        <v>1.9</v>
      </c>
      <c r="S6635">
        <v>35.5</v>
      </c>
      <c r="T6635">
        <v>1</v>
      </c>
      <c r="U6635">
        <v>8.8000000000000007</v>
      </c>
      <c r="V6635">
        <v>1.7</v>
      </c>
      <c r="W6635">
        <v>53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12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37.799999999999997</v>
      </c>
      <c r="F6636">
        <v>12</v>
      </c>
      <c r="G6636">
        <v>0</v>
      </c>
      <c r="H6636">
        <v>6.3</v>
      </c>
      <c r="I6636">
        <v>3.8</v>
      </c>
      <c r="J6636">
        <v>18.2</v>
      </c>
      <c r="K6636">
        <v>2.6</v>
      </c>
      <c r="L6636">
        <v>10.7</v>
      </c>
      <c r="M6636">
        <v>3.6</v>
      </c>
      <c r="N6636">
        <v>79.099999999999994</v>
      </c>
      <c r="O6636">
        <v>4</v>
      </c>
      <c r="P6636">
        <v>0</v>
      </c>
      <c r="Q6636">
        <v>1.4</v>
      </c>
      <c r="R6636">
        <v>0.8</v>
      </c>
      <c r="S6636">
        <v>9.6999999999999993</v>
      </c>
      <c r="T6636">
        <v>0.9</v>
      </c>
      <c r="U6636">
        <v>3.3</v>
      </c>
      <c r="V6636">
        <v>1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11</v>
      </c>
      <c r="AC6636">
        <v>0</v>
      </c>
      <c r="AD6636">
        <v>1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30.5</v>
      </c>
      <c r="F6637">
        <v>15.2</v>
      </c>
      <c r="G6637">
        <v>0</v>
      </c>
      <c r="H6637">
        <v>8.5</v>
      </c>
      <c r="I6637">
        <v>5.2</v>
      </c>
      <c r="J6637">
        <v>19</v>
      </c>
      <c r="K6637">
        <v>1.5</v>
      </c>
      <c r="L6637">
        <v>11.7</v>
      </c>
      <c r="M6637">
        <v>3.4</v>
      </c>
      <c r="N6637">
        <v>57.8</v>
      </c>
      <c r="O6637">
        <v>10.6</v>
      </c>
      <c r="P6637">
        <v>0</v>
      </c>
      <c r="Q6637">
        <v>3.5</v>
      </c>
      <c r="R6637">
        <v>2.2000000000000002</v>
      </c>
      <c r="S6637">
        <v>16.899999999999999</v>
      </c>
      <c r="T6637">
        <v>1.1000000000000001</v>
      </c>
      <c r="U6637">
        <v>6.3</v>
      </c>
      <c r="V6637">
        <v>1.5</v>
      </c>
      <c r="W6637">
        <v>30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21.2</v>
      </c>
      <c r="F6638">
        <v>6.2</v>
      </c>
      <c r="G6638">
        <v>0</v>
      </c>
      <c r="H6638">
        <v>13.8</v>
      </c>
      <c r="I6638">
        <v>6.4</v>
      </c>
      <c r="J6638">
        <v>27.2</v>
      </c>
      <c r="K6638">
        <v>1.6</v>
      </c>
      <c r="L6638">
        <v>14.6</v>
      </c>
      <c r="M6638">
        <v>3.9</v>
      </c>
      <c r="N6638">
        <v>25.2</v>
      </c>
      <c r="O6638">
        <v>3.2</v>
      </c>
      <c r="P6638">
        <v>0</v>
      </c>
      <c r="Q6638">
        <v>9.3000000000000007</v>
      </c>
      <c r="R6638">
        <v>2.8</v>
      </c>
      <c r="S6638">
        <v>45.9</v>
      </c>
      <c r="T6638">
        <v>1.1000000000000001</v>
      </c>
      <c r="U6638">
        <v>10.7</v>
      </c>
      <c r="V6638">
        <v>1.8</v>
      </c>
      <c r="W6638">
        <v>4</v>
      </c>
      <c r="X6638">
        <v>0</v>
      </c>
      <c r="Y6638">
        <v>0</v>
      </c>
      <c r="Z6638">
        <v>2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18.3</v>
      </c>
      <c r="F6639">
        <v>11.3</v>
      </c>
      <c r="G6639">
        <v>0</v>
      </c>
      <c r="H6639">
        <v>10</v>
      </c>
      <c r="I6639">
        <v>4.8</v>
      </c>
      <c r="J6639">
        <v>28</v>
      </c>
      <c r="K6639">
        <v>2.2000000000000002</v>
      </c>
      <c r="L6639">
        <v>15.6</v>
      </c>
      <c r="M6639">
        <v>4.7</v>
      </c>
      <c r="N6639">
        <v>18.399999999999999</v>
      </c>
      <c r="O6639">
        <v>6.7</v>
      </c>
      <c r="P6639">
        <v>0</v>
      </c>
      <c r="Q6639">
        <v>5.3</v>
      </c>
      <c r="R6639">
        <v>2.4</v>
      </c>
      <c r="S6639">
        <v>50.7</v>
      </c>
      <c r="T6639">
        <v>1.4</v>
      </c>
      <c r="U6639">
        <v>12.9</v>
      </c>
      <c r="V6639">
        <v>2.2999999999999998</v>
      </c>
      <c r="W6639">
        <v>24</v>
      </c>
      <c r="X6639">
        <v>4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41.1</v>
      </c>
      <c r="O6640">
        <v>4.2</v>
      </c>
      <c r="P6640">
        <v>0</v>
      </c>
      <c r="Q6640">
        <v>5</v>
      </c>
      <c r="R6640">
        <v>2</v>
      </c>
      <c r="S6640">
        <v>34.200000000000003</v>
      </c>
      <c r="T6640">
        <v>1.1000000000000001</v>
      </c>
      <c r="U6640">
        <v>10.5</v>
      </c>
      <c r="V6640">
        <v>1.9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26.3</v>
      </c>
      <c r="F6641">
        <v>10.3</v>
      </c>
      <c r="G6641">
        <v>0</v>
      </c>
      <c r="H6641">
        <v>11.3</v>
      </c>
      <c r="I6641">
        <v>5.2</v>
      </c>
      <c r="J6641">
        <v>24</v>
      </c>
      <c r="K6641">
        <v>1.3</v>
      </c>
      <c r="L6641">
        <v>12.9</v>
      </c>
      <c r="M6641">
        <v>3.8</v>
      </c>
      <c r="N6641">
        <v>42</v>
      </c>
      <c r="O6641">
        <v>5.8</v>
      </c>
      <c r="P6641">
        <v>0</v>
      </c>
      <c r="Q6641">
        <v>6</v>
      </c>
      <c r="R6641">
        <v>2.6</v>
      </c>
      <c r="S6641">
        <v>32.1</v>
      </c>
      <c r="T6641">
        <v>1.2</v>
      </c>
      <c r="U6641">
        <v>8.5</v>
      </c>
      <c r="V6641">
        <v>1.9</v>
      </c>
      <c r="W6641">
        <v>60</v>
      </c>
      <c r="X6641">
        <v>4</v>
      </c>
      <c r="Y6641">
        <v>0</v>
      </c>
      <c r="Z6641">
        <v>7</v>
      </c>
      <c r="AA6641">
        <v>0</v>
      </c>
      <c r="AB6641">
        <v>54</v>
      </c>
      <c r="AC6641">
        <v>0</v>
      </c>
      <c r="AD6641">
        <v>11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27.9</v>
      </c>
      <c r="F6642">
        <v>9.4</v>
      </c>
      <c r="G6642">
        <v>0</v>
      </c>
      <c r="H6642">
        <v>9.5</v>
      </c>
      <c r="I6642">
        <v>3.9</v>
      </c>
      <c r="J6642">
        <v>24.1</v>
      </c>
      <c r="K6642">
        <v>2.2000000000000002</v>
      </c>
      <c r="L6642">
        <v>13.2</v>
      </c>
      <c r="M6642">
        <v>4.8</v>
      </c>
      <c r="N6642">
        <v>46.3</v>
      </c>
      <c r="O6642">
        <v>4.7</v>
      </c>
      <c r="P6642">
        <v>0</v>
      </c>
      <c r="Q6642">
        <v>4.9000000000000004</v>
      </c>
      <c r="R6642">
        <v>1.8</v>
      </c>
      <c r="S6642">
        <v>30.8</v>
      </c>
      <c r="T6642">
        <v>1.3</v>
      </c>
      <c r="U6642">
        <v>8.1</v>
      </c>
      <c r="V6642">
        <v>2.1</v>
      </c>
      <c r="W6642">
        <v>31</v>
      </c>
      <c r="X6642">
        <v>2</v>
      </c>
      <c r="Y6642">
        <v>0</v>
      </c>
      <c r="Z6642">
        <v>2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32.1</v>
      </c>
      <c r="F6643">
        <v>13.8</v>
      </c>
      <c r="G6643">
        <v>0</v>
      </c>
      <c r="H6643">
        <v>7.2</v>
      </c>
      <c r="I6643">
        <v>5.2</v>
      </c>
      <c r="J6643">
        <v>18.899999999999999</v>
      </c>
      <c r="K6643">
        <v>1.8</v>
      </c>
      <c r="L6643">
        <v>12.6</v>
      </c>
      <c r="M6643">
        <v>3.3</v>
      </c>
      <c r="N6643">
        <v>62.1</v>
      </c>
      <c r="O6643">
        <v>8.5</v>
      </c>
      <c r="P6643">
        <v>0</v>
      </c>
      <c r="Q6643">
        <v>2.8</v>
      </c>
      <c r="R6643">
        <v>2.1</v>
      </c>
      <c r="S6643">
        <v>15.4</v>
      </c>
      <c r="T6643">
        <v>1.1000000000000001</v>
      </c>
      <c r="U6643">
        <v>6.5</v>
      </c>
      <c r="V6643">
        <v>1.4</v>
      </c>
      <c r="W6643">
        <v>111</v>
      </c>
      <c r="X6643">
        <v>24</v>
      </c>
      <c r="Y6643">
        <v>0</v>
      </c>
      <c r="Z6643">
        <v>2</v>
      </c>
      <c r="AA6643">
        <v>0</v>
      </c>
      <c r="AB6643">
        <v>66</v>
      </c>
      <c r="AC6643">
        <v>0</v>
      </c>
      <c r="AD6643">
        <v>16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25.2</v>
      </c>
      <c r="F6644">
        <v>9.6</v>
      </c>
      <c r="G6644">
        <v>0</v>
      </c>
      <c r="H6644">
        <v>12.5</v>
      </c>
      <c r="I6644">
        <v>5.7</v>
      </c>
      <c r="J6644">
        <v>23.2</v>
      </c>
      <c r="K6644">
        <v>1.3</v>
      </c>
      <c r="L6644">
        <v>13.7</v>
      </c>
      <c r="M6644">
        <v>3.7</v>
      </c>
      <c r="N6644">
        <v>39.4</v>
      </c>
      <c r="O6644">
        <v>5.2</v>
      </c>
      <c r="P6644">
        <v>0</v>
      </c>
      <c r="Q6644">
        <v>8.3000000000000007</v>
      </c>
      <c r="R6644">
        <v>2.6</v>
      </c>
      <c r="S6644">
        <v>31.2</v>
      </c>
      <c r="T6644">
        <v>1.2</v>
      </c>
      <c r="U6644">
        <v>10.199999999999999</v>
      </c>
      <c r="V6644">
        <v>1.9</v>
      </c>
      <c r="W6644">
        <v>65</v>
      </c>
      <c r="X6644">
        <v>4</v>
      </c>
      <c r="Y6644">
        <v>0</v>
      </c>
      <c r="Z6644">
        <v>11</v>
      </c>
      <c r="AA6644">
        <v>0</v>
      </c>
      <c r="AB6644">
        <v>59</v>
      </c>
      <c r="AC6644">
        <v>0</v>
      </c>
      <c r="AD6644">
        <v>16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34.6</v>
      </c>
      <c r="F6645">
        <v>12.4</v>
      </c>
      <c r="G6645">
        <v>0</v>
      </c>
      <c r="H6645">
        <v>7.3</v>
      </c>
      <c r="I6645">
        <v>4.0999999999999996</v>
      </c>
      <c r="J6645">
        <v>19.600000000000001</v>
      </c>
      <c r="K6645">
        <v>2.2000000000000002</v>
      </c>
      <c r="L6645">
        <v>11.1</v>
      </c>
      <c r="M6645">
        <v>3.8</v>
      </c>
      <c r="N6645">
        <v>68.099999999999994</v>
      </c>
      <c r="O6645">
        <v>5.7</v>
      </c>
      <c r="P6645">
        <v>0</v>
      </c>
      <c r="Q6645">
        <v>2.5</v>
      </c>
      <c r="R6645">
        <v>1.7</v>
      </c>
      <c r="S6645">
        <v>14.8</v>
      </c>
      <c r="T6645">
        <v>1.2</v>
      </c>
      <c r="U6645">
        <v>4.5999999999999996</v>
      </c>
      <c r="V6645">
        <v>1.6</v>
      </c>
      <c r="W6645">
        <v>59</v>
      </c>
      <c r="X6645">
        <v>7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39.6</v>
      </c>
      <c r="O6646">
        <v>4.8</v>
      </c>
      <c r="P6646">
        <v>0</v>
      </c>
      <c r="Q6646">
        <v>5.4</v>
      </c>
      <c r="R6646">
        <v>2.4</v>
      </c>
      <c r="S6646">
        <v>33.799999999999997</v>
      </c>
      <c r="T6646">
        <v>1.4</v>
      </c>
      <c r="U6646">
        <v>10.7</v>
      </c>
      <c r="V6646">
        <v>1.9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26.9</v>
      </c>
      <c r="F6647">
        <v>8.5</v>
      </c>
      <c r="G6647">
        <v>0</v>
      </c>
      <c r="H6647">
        <v>9.5</v>
      </c>
      <c r="I6647">
        <v>4.0999999999999996</v>
      </c>
      <c r="J6647">
        <v>24.8</v>
      </c>
      <c r="K6647">
        <v>2.5</v>
      </c>
      <c r="L6647">
        <v>14.3</v>
      </c>
      <c r="M6647">
        <v>4.5</v>
      </c>
      <c r="N6647">
        <v>41.3</v>
      </c>
      <c r="O6647">
        <v>4.4000000000000004</v>
      </c>
      <c r="P6647">
        <v>0</v>
      </c>
      <c r="Q6647">
        <v>4.9000000000000004</v>
      </c>
      <c r="R6647">
        <v>2.4</v>
      </c>
      <c r="S6647">
        <v>32.6</v>
      </c>
      <c r="T6647">
        <v>1.7</v>
      </c>
      <c r="U6647">
        <v>10</v>
      </c>
      <c r="V6647">
        <v>2.6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21.5</v>
      </c>
      <c r="F6648">
        <v>9.5</v>
      </c>
      <c r="G6648">
        <v>0</v>
      </c>
      <c r="H6648">
        <v>8.9</v>
      </c>
      <c r="I6648">
        <v>4.2</v>
      </c>
      <c r="J6648">
        <v>27.2</v>
      </c>
      <c r="K6648">
        <v>2.8</v>
      </c>
      <c r="L6648">
        <v>15.3</v>
      </c>
      <c r="M6648">
        <v>5.7</v>
      </c>
      <c r="N6648">
        <v>26.5</v>
      </c>
      <c r="O6648">
        <v>5.6</v>
      </c>
      <c r="P6648">
        <v>0</v>
      </c>
      <c r="Q6648">
        <v>4.9000000000000004</v>
      </c>
      <c r="R6648">
        <v>2.5</v>
      </c>
      <c r="S6648">
        <v>42.8</v>
      </c>
      <c r="T6648">
        <v>2</v>
      </c>
      <c r="U6648">
        <v>12.6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5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38</v>
      </c>
      <c r="F6649">
        <v>9.1</v>
      </c>
      <c r="G6649">
        <v>0</v>
      </c>
      <c r="H6649">
        <v>6.7</v>
      </c>
      <c r="I6649">
        <v>4.0999999999999996</v>
      </c>
      <c r="J6649">
        <v>19.399999999999999</v>
      </c>
      <c r="K6649">
        <v>2.6</v>
      </c>
      <c r="L6649">
        <v>11.3</v>
      </c>
      <c r="M6649">
        <v>3.8</v>
      </c>
      <c r="N6649">
        <v>74.900000000000006</v>
      </c>
      <c r="O6649">
        <v>3</v>
      </c>
      <c r="P6649">
        <v>0</v>
      </c>
      <c r="Q6649">
        <v>1.9</v>
      </c>
      <c r="R6649">
        <v>1.5</v>
      </c>
      <c r="S6649">
        <v>11.9</v>
      </c>
      <c r="T6649">
        <v>1.1000000000000001</v>
      </c>
      <c r="U6649">
        <v>4.4000000000000004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25.6</v>
      </c>
      <c r="F6650">
        <v>7.9</v>
      </c>
      <c r="G6650">
        <v>0</v>
      </c>
      <c r="H6650">
        <v>10.6</v>
      </c>
      <c r="I6650">
        <v>4.3</v>
      </c>
      <c r="J6650">
        <v>26</v>
      </c>
      <c r="K6650">
        <v>2.7</v>
      </c>
      <c r="L6650">
        <v>13.4</v>
      </c>
      <c r="M6650">
        <v>4.5999999999999996</v>
      </c>
      <c r="N6650">
        <v>36.799999999999997</v>
      </c>
      <c r="O6650">
        <v>4.4000000000000004</v>
      </c>
      <c r="P6650">
        <v>0</v>
      </c>
      <c r="Q6650">
        <v>5.7</v>
      </c>
      <c r="R6650">
        <v>2.5</v>
      </c>
      <c r="S6650">
        <v>37</v>
      </c>
      <c r="T6650">
        <v>2</v>
      </c>
      <c r="U6650">
        <v>9.3000000000000007</v>
      </c>
      <c r="V6650">
        <v>2.2999999999999998</v>
      </c>
      <c r="W6650">
        <v>6</v>
      </c>
      <c r="X6650">
        <v>0</v>
      </c>
      <c r="Y6650">
        <v>0</v>
      </c>
      <c r="Z6650">
        <v>1</v>
      </c>
      <c r="AA6650">
        <v>0</v>
      </c>
      <c r="AB6650">
        <v>6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21.1</v>
      </c>
      <c r="F6651">
        <v>9.6999999999999993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14.9</v>
      </c>
      <c r="M6651">
        <v>4.2</v>
      </c>
      <c r="N6651">
        <v>25.5</v>
      </c>
      <c r="O6651">
        <v>6.6</v>
      </c>
      <c r="P6651">
        <v>0</v>
      </c>
      <c r="Q6651">
        <v>8.5</v>
      </c>
      <c r="R6651">
        <v>3.6</v>
      </c>
      <c r="S6651">
        <v>38.799999999999997</v>
      </c>
      <c r="T6651">
        <v>1.7</v>
      </c>
      <c r="U6651">
        <v>12.7</v>
      </c>
      <c r="V6651">
        <v>2.5</v>
      </c>
      <c r="W6651">
        <v>29</v>
      </c>
      <c r="X6651">
        <v>2</v>
      </c>
      <c r="Y6651">
        <v>0</v>
      </c>
      <c r="Z6651">
        <v>5</v>
      </c>
      <c r="AA6651">
        <v>0</v>
      </c>
      <c r="AB6651">
        <v>36</v>
      </c>
      <c r="AC6651">
        <v>0</v>
      </c>
      <c r="AD6651">
        <v>12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21.3</v>
      </c>
      <c r="F6652">
        <v>10.6</v>
      </c>
      <c r="G6652">
        <v>0</v>
      </c>
      <c r="H6652">
        <v>11.4</v>
      </c>
      <c r="I6652">
        <v>4.5999999999999996</v>
      </c>
      <c r="J6652">
        <v>24.5</v>
      </c>
      <c r="K6652">
        <v>2.5</v>
      </c>
      <c r="L6652">
        <v>16.3</v>
      </c>
      <c r="M6652">
        <v>3.9</v>
      </c>
      <c r="N6652">
        <v>26.1</v>
      </c>
      <c r="O6652">
        <v>7.9</v>
      </c>
      <c r="P6652">
        <v>0</v>
      </c>
      <c r="Q6652">
        <v>8.1999999999999993</v>
      </c>
      <c r="R6652">
        <v>3.2</v>
      </c>
      <c r="S6652">
        <v>33.6</v>
      </c>
      <c r="T6652">
        <v>2.4</v>
      </c>
      <c r="U6652">
        <v>15.3</v>
      </c>
      <c r="V6652">
        <v>3.2</v>
      </c>
      <c r="W6652">
        <v>19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14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32.5</v>
      </c>
      <c r="F6653">
        <v>9.6999999999999993</v>
      </c>
      <c r="G6653">
        <v>0</v>
      </c>
      <c r="H6653">
        <v>9.6999999999999993</v>
      </c>
      <c r="I6653">
        <v>3.5</v>
      </c>
      <c r="J6653">
        <v>21.4</v>
      </c>
      <c r="K6653">
        <v>2</v>
      </c>
      <c r="L6653">
        <v>12.9</v>
      </c>
      <c r="M6653">
        <v>3.3</v>
      </c>
      <c r="N6653">
        <v>55.5</v>
      </c>
      <c r="O6653">
        <v>5.2</v>
      </c>
      <c r="P6653">
        <v>0</v>
      </c>
      <c r="Q6653">
        <v>5</v>
      </c>
      <c r="R6653">
        <v>2</v>
      </c>
      <c r="S6653">
        <v>20.5</v>
      </c>
      <c r="T6653">
        <v>1.8</v>
      </c>
      <c r="U6653">
        <v>8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29.2</v>
      </c>
      <c r="F6654">
        <v>10.1</v>
      </c>
      <c r="G6654">
        <v>0</v>
      </c>
      <c r="H6654">
        <v>9.5</v>
      </c>
      <c r="I6654">
        <v>3.4</v>
      </c>
      <c r="J6654">
        <v>22.3</v>
      </c>
      <c r="K6654">
        <v>2.8</v>
      </c>
      <c r="L6654">
        <v>14.1</v>
      </c>
      <c r="M6654">
        <v>3.7</v>
      </c>
      <c r="N6654">
        <v>46.1</v>
      </c>
      <c r="O6654">
        <v>6.4</v>
      </c>
      <c r="P6654">
        <v>0</v>
      </c>
      <c r="Q6654">
        <v>5.8</v>
      </c>
      <c r="R6654">
        <v>2.5</v>
      </c>
      <c r="S6654">
        <v>24</v>
      </c>
      <c r="T6654">
        <v>2.2000000000000002</v>
      </c>
      <c r="U6654">
        <v>10.5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35</v>
      </c>
      <c r="AC6654">
        <v>0</v>
      </c>
      <c r="AD6654">
        <v>11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26.6</v>
      </c>
      <c r="F6655">
        <v>16</v>
      </c>
      <c r="G6655">
        <v>0</v>
      </c>
      <c r="H6655">
        <v>9</v>
      </c>
      <c r="I6655">
        <v>3.4</v>
      </c>
      <c r="J6655">
        <v>21.6</v>
      </c>
      <c r="K6655">
        <v>2.1</v>
      </c>
      <c r="L6655">
        <v>12.8</v>
      </c>
      <c r="M6655">
        <v>3.6</v>
      </c>
      <c r="N6655">
        <v>39.5</v>
      </c>
      <c r="O6655">
        <v>14</v>
      </c>
      <c r="P6655">
        <v>0</v>
      </c>
      <c r="Q6655">
        <v>5.6</v>
      </c>
      <c r="R6655">
        <v>2.7</v>
      </c>
      <c r="S6655">
        <v>24.7</v>
      </c>
      <c r="T6655">
        <v>2.1</v>
      </c>
      <c r="U6655">
        <v>9</v>
      </c>
      <c r="V6655">
        <v>2.4</v>
      </c>
      <c r="W6655">
        <v>102</v>
      </c>
      <c r="X6655">
        <v>62</v>
      </c>
      <c r="Y6655">
        <v>0</v>
      </c>
      <c r="Z6655">
        <v>5</v>
      </c>
      <c r="AA6655">
        <v>0</v>
      </c>
      <c r="AB6655">
        <v>83</v>
      </c>
      <c r="AC6655">
        <v>0</v>
      </c>
      <c r="AD6655">
        <v>22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27.8</v>
      </c>
      <c r="F6656">
        <v>9.1999999999999993</v>
      </c>
      <c r="G6656">
        <v>0</v>
      </c>
      <c r="H6656">
        <v>11.2</v>
      </c>
      <c r="I6656">
        <v>5.5</v>
      </c>
      <c r="J6656">
        <v>22.9</v>
      </c>
      <c r="K6656">
        <v>1.1000000000000001</v>
      </c>
      <c r="L6656">
        <v>13.2</v>
      </c>
      <c r="M6656">
        <v>4</v>
      </c>
      <c r="N6656">
        <v>42.8</v>
      </c>
      <c r="O6656">
        <v>5.8</v>
      </c>
      <c r="P6656">
        <v>0</v>
      </c>
      <c r="Q6656">
        <v>7.3</v>
      </c>
      <c r="R6656">
        <v>3.2</v>
      </c>
      <c r="S6656">
        <v>26.7</v>
      </c>
      <c r="T6656">
        <v>1.8</v>
      </c>
      <c r="U6656">
        <v>9.6</v>
      </c>
      <c r="V6656">
        <v>2.9</v>
      </c>
      <c r="W6656">
        <v>85</v>
      </c>
      <c r="X6656">
        <v>4</v>
      </c>
      <c r="Y6656">
        <v>0</v>
      </c>
      <c r="Z6656">
        <v>9</v>
      </c>
      <c r="AA6656">
        <v>0</v>
      </c>
      <c r="AB6656">
        <v>71</v>
      </c>
      <c r="AC6656">
        <v>0</v>
      </c>
      <c r="AD6656">
        <v>17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22.2</v>
      </c>
      <c r="F6657">
        <v>8.9</v>
      </c>
      <c r="G6657">
        <v>0</v>
      </c>
      <c r="H6657">
        <v>11.9</v>
      </c>
      <c r="I6657">
        <v>4.0999999999999996</v>
      </c>
      <c r="J6657">
        <v>25.4</v>
      </c>
      <c r="K6657">
        <v>2.4</v>
      </c>
      <c r="L6657">
        <v>16.100000000000001</v>
      </c>
      <c r="M6657">
        <v>3.9</v>
      </c>
      <c r="N6657">
        <v>27.3</v>
      </c>
      <c r="O6657">
        <v>5.7</v>
      </c>
      <c r="P6657">
        <v>0</v>
      </c>
      <c r="Q6657">
        <v>9</v>
      </c>
      <c r="R6657">
        <v>2.9</v>
      </c>
      <c r="S6657">
        <v>35.4</v>
      </c>
      <c r="T6657">
        <v>2.4</v>
      </c>
      <c r="U6657">
        <v>14.4</v>
      </c>
      <c r="V6657">
        <v>3.1</v>
      </c>
      <c r="W6657">
        <v>8</v>
      </c>
      <c r="X6657">
        <v>0</v>
      </c>
      <c r="Y6657">
        <v>0</v>
      </c>
      <c r="Z6657">
        <v>2</v>
      </c>
      <c r="AA6657">
        <v>0</v>
      </c>
      <c r="AB6657">
        <v>10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37.200000000000003</v>
      </c>
      <c r="O6658">
        <v>5.3</v>
      </c>
      <c r="P6658">
        <v>0</v>
      </c>
      <c r="Q6658">
        <v>5.8</v>
      </c>
      <c r="R6658">
        <v>3.3</v>
      </c>
      <c r="S6658">
        <v>32.299999999999997</v>
      </c>
      <c r="T6658">
        <v>1.8</v>
      </c>
      <c r="U6658">
        <v>11.6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7.2</v>
      </c>
      <c r="G6659">
        <v>0</v>
      </c>
      <c r="H6659">
        <v>13.3</v>
      </c>
      <c r="I6659">
        <v>7.9</v>
      </c>
      <c r="J6659">
        <v>27.6</v>
      </c>
      <c r="K6659">
        <v>1.2</v>
      </c>
      <c r="L6659">
        <v>14.6</v>
      </c>
      <c r="M6659">
        <v>4.3</v>
      </c>
      <c r="N6659">
        <v>20.5</v>
      </c>
      <c r="O6659">
        <v>5.2</v>
      </c>
      <c r="P6659">
        <v>0</v>
      </c>
      <c r="Q6659">
        <v>10.4</v>
      </c>
      <c r="R6659">
        <v>4.9000000000000004</v>
      </c>
      <c r="S6659">
        <v>42.1</v>
      </c>
      <c r="T6659">
        <v>2</v>
      </c>
      <c r="U6659">
        <v>11.8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23.7</v>
      </c>
      <c r="F6660">
        <v>6.3</v>
      </c>
      <c r="G6660">
        <v>0</v>
      </c>
      <c r="H6660">
        <v>15.2</v>
      </c>
      <c r="I6660">
        <v>6.4</v>
      </c>
      <c r="J6660">
        <v>24.3</v>
      </c>
      <c r="K6660">
        <v>1.1000000000000001</v>
      </c>
      <c r="L6660">
        <v>14.1</v>
      </c>
      <c r="M6660">
        <v>3.9</v>
      </c>
      <c r="N6660">
        <v>31.3</v>
      </c>
      <c r="O6660">
        <v>4.4000000000000004</v>
      </c>
      <c r="P6660">
        <v>0</v>
      </c>
      <c r="Q6660">
        <v>12.4</v>
      </c>
      <c r="R6660">
        <v>4.2</v>
      </c>
      <c r="S6660">
        <v>31.4</v>
      </c>
      <c r="T6660">
        <v>2</v>
      </c>
      <c r="U6660">
        <v>11.5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19.2</v>
      </c>
      <c r="F6661">
        <v>8.9</v>
      </c>
      <c r="G6661">
        <v>0</v>
      </c>
      <c r="H6661">
        <v>13</v>
      </c>
      <c r="I6661">
        <v>7.7</v>
      </c>
      <c r="J6661">
        <v>26.6</v>
      </c>
      <c r="K6661">
        <v>1.2</v>
      </c>
      <c r="L6661">
        <v>14.1</v>
      </c>
      <c r="M6661">
        <v>4.2</v>
      </c>
      <c r="N6661">
        <v>21.2</v>
      </c>
      <c r="O6661">
        <v>6.5</v>
      </c>
      <c r="P6661">
        <v>0</v>
      </c>
      <c r="Q6661">
        <v>10.3</v>
      </c>
      <c r="R6661">
        <v>5.2</v>
      </c>
      <c r="S6661">
        <v>39</v>
      </c>
      <c r="T6661">
        <v>2.2999999999999998</v>
      </c>
      <c r="U6661">
        <v>12</v>
      </c>
      <c r="V6661">
        <v>3.6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25.2</v>
      </c>
      <c r="F6662">
        <v>11.7</v>
      </c>
      <c r="G6662">
        <v>0</v>
      </c>
      <c r="H6662">
        <v>10</v>
      </c>
      <c r="I6662">
        <v>5.2</v>
      </c>
      <c r="J6662">
        <v>27.4</v>
      </c>
      <c r="K6662">
        <v>2</v>
      </c>
      <c r="L6662">
        <v>9.8000000000000007</v>
      </c>
      <c r="M6662">
        <v>3.7</v>
      </c>
      <c r="N6662">
        <v>32.700000000000003</v>
      </c>
      <c r="O6662">
        <v>8</v>
      </c>
      <c r="P6662">
        <v>0</v>
      </c>
      <c r="Q6662">
        <v>6.3</v>
      </c>
      <c r="R6662">
        <v>3.3</v>
      </c>
      <c r="S6662">
        <v>38.5</v>
      </c>
      <c r="T6662">
        <v>2.2000000000000002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26.2</v>
      </c>
      <c r="F6663">
        <v>12</v>
      </c>
      <c r="G6663">
        <v>0</v>
      </c>
      <c r="H6663">
        <v>8.8000000000000007</v>
      </c>
      <c r="I6663">
        <v>5.0999999999999996</v>
      </c>
      <c r="J6663">
        <v>24.8</v>
      </c>
      <c r="K6663">
        <v>1.7</v>
      </c>
      <c r="L6663">
        <v>12.7</v>
      </c>
      <c r="M6663">
        <v>3.7</v>
      </c>
      <c r="N6663">
        <v>35.799999999999997</v>
      </c>
      <c r="O6663">
        <v>8.9</v>
      </c>
      <c r="P6663">
        <v>0</v>
      </c>
      <c r="Q6663">
        <v>5.4</v>
      </c>
      <c r="R6663">
        <v>3.7</v>
      </c>
      <c r="S6663">
        <v>31.3</v>
      </c>
      <c r="T6663">
        <v>2.5</v>
      </c>
      <c r="U6663">
        <v>9.3000000000000007</v>
      </c>
      <c r="V6663">
        <v>3.1</v>
      </c>
      <c r="W6663">
        <v>24</v>
      </c>
      <c r="X6663">
        <v>3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20.9</v>
      </c>
      <c r="F6664">
        <v>9.6</v>
      </c>
      <c r="G6664">
        <v>0</v>
      </c>
      <c r="H6664">
        <v>9.8000000000000007</v>
      </c>
      <c r="I6664">
        <v>5.0999999999999996</v>
      </c>
      <c r="J6664">
        <v>26.9</v>
      </c>
      <c r="K6664">
        <v>2.2999999999999998</v>
      </c>
      <c r="L6664">
        <v>15.4</v>
      </c>
      <c r="M6664">
        <v>4.9000000000000004</v>
      </c>
      <c r="N6664">
        <v>23.2</v>
      </c>
      <c r="O6664">
        <v>7.3</v>
      </c>
      <c r="P6664">
        <v>0</v>
      </c>
      <c r="Q6664">
        <v>6.8</v>
      </c>
      <c r="R6664">
        <v>3.9</v>
      </c>
      <c r="S6664">
        <v>39.299999999999997</v>
      </c>
      <c r="T6664">
        <v>2.6</v>
      </c>
      <c r="U6664">
        <v>13</v>
      </c>
      <c r="V6664">
        <v>3.9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36.6</v>
      </c>
      <c r="F6665">
        <v>11.8</v>
      </c>
      <c r="G6665">
        <v>0</v>
      </c>
      <c r="H6665">
        <v>5.9</v>
      </c>
      <c r="I6665">
        <v>3.7</v>
      </c>
      <c r="J6665">
        <v>19.7</v>
      </c>
      <c r="K6665">
        <v>2.5</v>
      </c>
      <c r="L6665">
        <v>11</v>
      </c>
      <c r="M6665">
        <v>3.8</v>
      </c>
      <c r="N6665">
        <v>61.5</v>
      </c>
      <c r="O6665">
        <v>6.9</v>
      </c>
      <c r="P6665">
        <v>0</v>
      </c>
      <c r="Q6665">
        <v>3.1</v>
      </c>
      <c r="R6665">
        <v>2.5</v>
      </c>
      <c r="S6665">
        <v>15</v>
      </c>
      <c r="T6665">
        <v>2.2000000000000002</v>
      </c>
      <c r="U6665">
        <v>6.3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25.3</v>
      </c>
      <c r="F6666">
        <v>9.4</v>
      </c>
      <c r="G6666">
        <v>0</v>
      </c>
      <c r="H6666">
        <v>10</v>
      </c>
      <c r="I6666">
        <v>3.9</v>
      </c>
      <c r="J6666">
        <v>25.2</v>
      </c>
      <c r="K6666">
        <v>2.2000000000000002</v>
      </c>
      <c r="L6666">
        <v>13.9</v>
      </c>
      <c r="M6666">
        <v>5</v>
      </c>
      <c r="N6666">
        <v>33.200000000000003</v>
      </c>
      <c r="O6666">
        <v>6.7</v>
      </c>
      <c r="P6666">
        <v>0</v>
      </c>
      <c r="Q6666">
        <v>7</v>
      </c>
      <c r="R6666">
        <v>3.4</v>
      </c>
      <c r="S6666">
        <v>32</v>
      </c>
      <c r="T6666">
        <v>2.8</v>
      </c>
      <c r="U6666">
        <v>10.9</v>
      </c>
      <c r="V6666">
        <v>3.9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26.7</v>
      </c>
      <c r="F6667">
        <v>8.6999999999999993</v>
      </c>
      <c r="G6667">
        <v>0</v>
      </c>
      <c r="H6667">
        <v>9.6999999999999993</v>
      </c>
      <c r="I6667">
        <v>4.0999999999999996</v>
      </c>
      <c r="J6667">
        <v>25.2</v>
      </c>
      <c r="K6667">
        <v>1.6</v>
      </c>
      <c r="L6667">
        <v>14.7</v>
      </c>
      <c r="M6667">
        <v>4.3</v>
      </c>
      <c r="N6667">
        <v>35.9</v>
      </c>
      <c r="O6667">
        <v>5.9</v>
      </c>
      <c r="P6667">
        <v>0</v>
      </c>
      <c r="Q6667">
        <v>6.7</v>
      </c>
      <c r="R6667">
        <v>3.3</v>
      </c>
      <c r="S6667">
        <v>30.8</v>
      </c>
      <c r="T6667">
        <v>2.2999999999999998</v>
      </c>
      <c r="U6667">
        <v>11.5</v>
      </c>
      <c r="V6667">
        <v>3.6</v>
      </c>
      <c r="W6667">
        <v>53</v>
      </c>
      <c r="X6667">
        <v>2</v>
      </c>
      <c r="Y6667">
        <v>0</v>
      </c>
      <c r="Z6667">
        <v>3</v>
      </c>
      <c r="AA6667">
        <v>0</v>
      </c>
      <c r="AB6667">
        <v>50</v>
      </c>
      <c r="AC6667">
        <v>0</v>
      </c>
      <c r="AD6667">
        <v>18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23.2</v>
      </c>
      <c r="F6668">
        <v>7.8</v>
      </c>
      <c r="G6668">
        <v>0</v>
      </c>
      <c r="H6668">
        <v>8.9</v>
      </c>
      <c r="I6668">
        <v>4.0999999999999996</v>
      </c>
      <c r="J6668">
        <v>28.9</v>
      </c>
      <c r="K6668">
        <v>2.4</v>
      </c>
      <c r="L6668">
        <v>13</v>
      </c>
      <c r="M6668">
        <v>6.7</v>
      </c>
      <c r="N6668">
        <v>27.3</v>
      </c>
      <c r="O6668">
        <v>5.6</v>
      </c>
      <c r="P6668">
        <v>0</v>
      </c>
      <c r="Q6668">
        <v>5.9</v>
      </c>
      <c r="R6668">
        <v>3.4</v>
      </c>
      <c r="S6668">
        <v>40.5</v>
      </c>
      <c r="T6668">
        <v>2.6</v>
      </c>
      <c r="U6668">
        <v>10.1</v>
      </c>
      <c r="V6668">
        <v>4.5999999999999996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13.4</v>
      </c>
      <c r="I6669">
        <v>7.8</v>
      </c>
      <c r="J6669">
        <v>26.2</v>
      </c>
      <c r="K6669">
        <v>1.4</v>
      </c>
      <c r="L6669">
        <v>14.6</v>
      </c>
      <c r="M6669">
        <v>4.4000000000000004</v>
      </c>
      <c r="N6669">
        <v>21</v>
      </c>
      <c r="O6669">
        <v>6</v>
      </c>
      <c r="P6669">
        <v>0</v>
      </c>
      <c r="Q6669">
        <v>11.1</v>
      </c>
      <c r="R6669">
        <v>5.7</v>
      </c>
      <c r="S6669">
        <v>36.299999999999997</v>
      </c>
      <c r="T6669">
        <v>2.9</v>
      </c>
      <c r="U6669">
        <v>13.2</v>
      </c>
      <c r="V6669">
        <v>3.9</v>
      </c>
      <c r="W6669">
        <v>5</v>
      </c>
      <c r="X6669">
        <v>0</v>
      </c>
      <c r="Y6669">
        <v>0</v>
      </c>
      <c r="Z6669">
        <v>2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35.200000000000003</v>
      </c>
      <c r="O6670">
        <v>6.3</v>
      </c>
      <c r="P6670">
        <v>0</v>
      </c>
      <c r="Q6670">
        <v>6.9</v>
      </c>
      <c r="R6670">
        <v>3.5</v>
      </c>
      <c r="S6670">
        <v>30.2</v>
      </c>
      <c r="T6670">
        <v>2.7</v>
      </c>
      <c r="U6670">
        <v>11.9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25.9</v>
      </c>
      <c r="F6671">
        <v>10.3</v>
      </c>
      <c r="G6671">
        <v>0</v>
      </c>
      <c r="H6671">
        <v>9.6</v>
      </c>
      <c r="I6671">
        <v>5</v>
      </c>
      <c r="J6671">
        <v>23.9</v>
      </c>
      <c r="K6671">
        <v>2.1</v>
      </c>
      <c r="L6671">
        <v>14</v>
      </c>
      <c r="M6671">
        <v>4.0999999999999996</v>
      </c>
      <c r="N6671">
        <v>41.4</v>
      </c>
      <c r="O6671">
        <v>5.2</v>
      </c>
      <c r="P6671">
        <v>0</v>
      </c>
      <c r="Q6671">
        <v>4.8</v>
      </c>
      <c r="R6671">
        <v>1.7</v>
      </c>
      <c r="S6671">
        <v>34.299999999999997</v>
      </c>
      <c r="T6671">
        <v>0.8</v>
      </c>
      <c r="U6671">
        <v>10.4</v>
      </c>
      <c r="V6671">
        <v>1.4</v>
      </c>
      <c r="W6671">
        <v>1625</v>
      </c>
      <c r="X6671">
        <v>205</v>
      </c>
      <c r="Y6671">
        <v>0</v>
      </c>
      <c r="Z6671">
        <v>143</v>
      </c>
      <c r="AA6671">
        <v>20</v>
      </c>
      <c r="AB6671">
        <v>1492</v>
      </c>
      <c r="AC6671">
        <v>1</v>
      </c>
      <c r="AD6671">
        <v>495</v>
      </c>
      <c r="AE6671">
        <v>1</v>
      </c>
    </row>
    <row r="6672" spans="1:31">
      <c r="A6672" s="26">
        <v>43868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43868</v>
      </c>
      <c r="B6673" t="s">
        <v>16</v>
      </c>
      <c r="C6673" s="26">
        <v>43872</v>
      </c>
      <c r="D6673">
        <v>24</v>
      </c>
      <c r="E6673">
        <v>15</v>
      </c>
      <c r="F6673">
        <v>0</v>
      </c>
      <c r="G6673">
        <v>0</v>
      </c>
      <c r="H6673">
        <v>18.100000000000001</v>
      </c>
      <c r="I6673">
        <v>8</v>
      </c>
      <c r="J6673">
        <v>28</v>
      </c>
      <c r="K6673">
        <v>3.3</v>
      </c>
      <c r="L6673">
        <v>14.1</v>
      </c>
      <c r="M6673">
        <v>3.8</v>
      </c>
      <c r="N6673">
        <v>11.1</v>
      </c>
      <c r="O6673">
        <v>0</v>
      </c>
      <c r="P6673">
        <v>0</v>
      </c>
      <c r="Q6673">
        <v>17.100000000000001</v>
      </c>
      <c r="R6673">
        <v>3.5</v>
      </c>
      <c r="S6673">
        <v>55.5</v>
      </c>
      <c r="T6673">
        <v>1.3</v>
      </c>
      <c r="U6673">
        <v>10.199999999999999</v>
      </c>
      <c r="V6673">
        <v>1.3</v>
      </c>
      <c r="W6673">
        <v>5</v>
      </c>
      <c r="X6673">
        <v>0</v>
      </c>
      <c r="Y6673">
        <v>0</v>
      </c>
      <c r="Z6673">
        <v>6</v>
      </c>
      <c r="AA6673">
        <v>0</v>
      </c>
      <c r="AB6673">
        <v>10</v>
      </c>
      <c r="AC6673">
        <v>0</v>
      </c>
      <c r="AD6673">
        <v>3</v>
      </c>
      <c r="AE6673">
        <v>0</v>
      </c>
    </row>
    <row r="6674" spans="1:31">
      <c r="A6674" s="26">
        <v>43868</v>
      </c>
      <c r="B6674" t="s">
        <v>17</v>
      </c>
      <c r="C6674" s="26">
        <v>43883</v>
      </c>
      <c r="D6674">
        <v>36</v>
      </c>
      <c r="E6674">
        <v>24.2</v>
      </c>
      <c r="F6674">
        <v>0</v>
      </c>
      <c r="G6674">
        <v>0</v>
      </c>
      <c r="H6674">
        <v>8.8000000000000007</v>
      </c>
      <c r="I6674">
        <v>4.2</v>
      </c>
      <c r="J6674">
        <v>26.6</v>
      </c>
      <c r="K6674">
        <v>7.5</v>
      </c>
      <c r="L6674">
        <v>13.5</v>
      </c>
      <c r="M6674">
        <v>5.2</v>
      </c>
      <c r="N6674">
        <v>36.1</v>
      </c>
      <c r="O6674">
        <v>0</v>
      </c>
      <c r="P6674">
        <v>0</v>
      </c>
      <c r="Q6674">
        <v>4</v>
      </c>
      <c r="R6674">
        <v>1.7</v>
      </c>
      <c r="S6674">
        <v>44.8</v>
      </c>
      <c r="T6674">
        <v>2.9</v>
      </c>
      <c r="U6674">
        <v>8.6999999999999993</v>
      </c>
      <c r="V6674">
        <v>1.8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16</v>
      </c>
      <c r="AC6674">
        <v>0</v>
      </c>
      <c r="AD6674">
        <v>4</v>
      </c>
      <c r="AE6674">
        <v>0</v>
      </c>
    </row>
    <row r="6675" spans="1:31">
      <c r="A6675" s="26">
        <v>43868</v>
      </c>
      <c r="B6675" t="s">
        <v>18</v>
      </c>
      <c r="C6675" s="26">
        <v>43890</v>
      </c>
      <c r="D6675">
        <v>54</v>
      </c>
      <c r="E6675">
        <v>34.4</v>
      </c>
      <c r="F6675">
        <v>0</v>
      </c>
      <c r="G6675">
        <v>0</v>
      </c>
      <c r="H6675">
        <v>6.9</v>
      </c>
      <c r="I6675">
        <v>3.6</v>
      </c>
      <c r="J6675">
        <v>19.600000000000001</v>
      </c>
      <c r="K6675">
        <v>12.2</v>
      </c>
      <c r="L6675">
        <v>9.3000000000000007</v>
      </c>
      <c r="M6675">
        <v>3.3</v>
      </c>
      <c r="N6675">
        <v>72.400000000000006</v>
      </c>
      <c r="O6675">
        <v>0</v>
      </c>
      <c r="P6675">
        <v>0</v>
      </c>
      <c r="Q6675">
        <v>1.9</v>
      </c>
      <c r="R6675">
        <v>1</v>
      </c>
      <c r="S6675">
        <v>15.1</v>
      </c>
      <c r="T6675">
        <v>5.2</v>
      </c>
      <c r="U6675">
        <v>3.5</v>
      </c>
      <c r="V6675">
        <v>0.9</v>
      </c>
      <c r="W6675">
        <v>31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4</v>
      </c>
      <c r="AD6675">
        <v>1</v>
      </c>
      <c r="AE6675">
        <v>0</v>
      </c>
    </row>
    <row r="6676" spans="1:31">
      <c r="A6676" s="26">
        <v>43868</v>
      </c>
      <c r="B6676" t="s">
        <v>19</v>
      </c>
      <c r="C6676" s="26">
        <v>43893</v>
      </c>
      <c r="D6676">
        <v>52</v>
      </c>
      <c r="E6676">
        <v>34.700000000000003</v>
      </c>
      <c r="F6676">
        <v>13.6</v>
      </c>
      <c r="G6676">
        <v>0</v>
      </c>
      <c r="H6676">
        <v>7</v>
      </c>
      <c r="I6676">
        <v>4.0999999999999996</v>
      </c>
      <c r="J6676">
        <v>18.5</v>
      </c>
      <c r="K6676">
        <v>2.4</v>
      </c>
      <c r="L6676">
        <v>11.3</v>
      </c>
      <c r="M6676">
        <v>3.4</v>
      </c>
      <c r="N6676">
        <v>71.2</v>
      </c>
      <c r="O6676">
        <v>6.1</v>
      </c>
      <c r="P6676">
        <v>0</v>
      </c>
      <c r="Q6676">
        <v>2</v>
      </c>
      <c r="R6676">
        <v>1.2</v>
      </c>
      <c r="S6676">
        <v>12.7</v>
      </c>
      <c r="T6676">
        <v>0.8</v>
      </c>
      <c r="U6676">
        <v>5</v>
      </c>
      <c r="V6676">
        <v>0.9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15</v>
      </c>
      <c r="AC6676">
        <v>0</v>
      </c>
      <c r="AD6676">
        <v>3</v>
      </c>
      <c r="AE6676">
        <v>0</v>
      </c>
    </row>
    <row r="6677" spans="1:31">
      <c r="A6677" s="26">
        <v>43868</v>
      </c>
      <c r="B6677" t="s">
        <v>20</v>
      </c>
      <c r="C6677" s="26">
        <v>43893</v>
      </c>
      <c r="D6677">
        <v>6</v>
      </c>
      <c r="E6677">
        <v>25.9</v>
      </c>
      <c r="F6677">
        <v>10.4</v>
      </c>
      <c r="G6677">
        <v>0</v>
      </c>
      <c r="H6677">
        <v>9.6</v>
      </c>
      <c r="I6677">
        <v>4.4000000000000004</v>
      </c>
      <c r="J6677">
        <v>24.4</v>
      </c>
      <c r="K6677">
        <v>1.9</v>
      </c>
      <c r="L6677">
        <v>14.6</v>
      </c>
      <c r="M6677">
        <v>3.9</v>
      </c>
      <c r="N6677">
        <v>40.4</v>
      </c>
      <c r="O6677">
        <v>5.5</v>
      </c>
      <c r="P6677">
        <v>0</v>
      </c>
      <c r="Q6677">
        <v>4.7</v>
      </c>
      <c r="R6677">
        <v>2</v>
      </c>
      <c r="S6677">
        <v>34.200000000000003</v>
      </c>
      <c r="T6677">
        <v>1</v>
      </c>
      <c r="U6677">
        <v>10.7</v>
      </c>
      <c r="V6677">
        <v>1.5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43868</v>
      </c>
      <c r="B6678" t="s">
        <v>21</v>
      </c>
      <c r="C6678" s="26">
        <v>43893</v>
      </c>
      <c r="D6678">
        <v>31</v>
      </c>
      <c r="E6678">
        <v>31.1</v>
      </c>
      <c r="F6678">
        <v>13.8</v>
      </c>
      <c r="G6678">
        <v>0</v>
      </c>
      <c r="H6678">
        <v>8.1999999999999993</v>
      </c>
      <c r="I6678">
        <v>4.5999999999999996</v>
      </c>
      <c r="J6678">
        <v>19.7</v>
      </c>
      <c r="K6678">
        <v>1.8</v>
      </c>
      <c r="L6678">
        <v>12.2</v>
      </c>
      <c r="M6678">
        <v>3.6</v>
      </c>
      <c r="N6678">
        <v>60.8</v>
      </c>
      <c r="O6678">
        <v>7.8</v>
      </c>
      <c r="P6678">
        <v>0</v>
      </c>
      <c r="Q6678">
        <v>3.3</v>
      </c>
      <c r="R6678">
        <v>1.7</v>
      </c>
      <c r="S6678">
        <v>17.7</v>
      </c>
      <c r="T6678">
        <v>1</v>
      </c>
      <c r="U6678">
        <v>6.5</v>
      </c>
      <c r="V6678">
        <v>1.2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43868</v>
      </c>
      <c r="B6679" t="s">
        <v>22</v>
      </c>
      <c r="C6679" s="26">
        <v>43893</v>
      </c>
      <c r="D6679">
        <v>416</v>
      </c>
      <c r="E6679">
        <v>21.2</v>
      </c>
      <c r="F6679">
        <v>10</v>
      </c>
      <c r="G6679">
        <v>0</v>
      </c>
      <c r="H6679">
        <v>8.3000000000000007</v>
      </c>
      <c r="I6679">
        <v>4.2</v>
      </c>
      <c r="J6679">
        <v>27.7</v>
      </c>
      <c r="K6679">
        <v>2.2999999999999998</v>
      </c>
      <c r="L6679">
        <v>16.3</v>
      </c>
      <c r="M6679">
        <v>4.9000000000000004</v>
      </c>
      <c r="N6679">
        <v>24.3</v>
      </c>
      <c r="O6679">
        <v>4.8</v>
      </c>
      <c r="P6679">
        <v>0</v>
      </c>
      <c r="Q6679">
        <v>3.9</v>
      </c>
      <c r="R6679">
        <v>1.9</v>
      </c>
      <c r="S6679">
        <v>48.5</v>
      </c>
      <c r="T6679">
        <v>1.2</v>
      </c>
      <c r="U6679">
        <v>13.5</v>
      </c>
      <c r="V6679">
        <v>2</v>
      </c>
      <c r="W6679">
        <v>129</v>
      </c>
      <c r="X6679">
        <v>12</v>
      </c>
      <c r="Y6679">
        <v>0</v>
      </c>
      <c r="Z6679">
        <v>6</v>
      </c>
      <c r="AA6679">
        <v>0</v>
      </c>
      <c r="AB6679">
        <v>169</v>
      </c>
      <c r="AC6679">
        <v>0</v>
      </c>
      <c r="AD6679">
        <v>99</v>
      </c>
      <c r="AE6679">
        <v>0</v>
      </c>
    </row>
    <row r="6680" spans="1:31">
      <c r="A6680" s="26">
        <v>43868</v>
      </c>
      <c r="B6680" t="s">
        <v>23</v>
      </c>
      <c r="C6680" s="26">
        <v>43893</v>
      </c>
      <c r="D6680">
        <v>67</v>
      </c>
      <c r="E6680">
        <v>20.9</v>
      </c>
      <c r="F6680">
        <v>10.6</v>
      </c>
      <c r="G6680">
        <v>0</v>
      </c>
      <c r="H6680">
        <v>9.6</v>
      </c>
      <c r="I6680">
        <v>4.2</v>
      </c>
      <c r="J6680">
        <v>28.2</v>
      </c>
      <c r="K6680">
        <v>2.5</v>
      </c>
      <c r="L6680">
        <v>14</v>
      </c>
      <c r="M6680">
        <v>4.9000000000000004</v>
      </c>
      <c r="N6680">
        <v>23.5</v>
      </c>
      <c r="O6680">
        <v>5.5</v>
      </c>
      <c r="P6680">
        <v>0</v>
      </c>
      <c r="Q6680">
        <v>4.7</v>
      </c>
      <c r="R6680">
        <v>2</v>
      </c>
      <c r="S6680">
        <v>50.8</v>
      </c>
      <c r="T6680">
        <v>1.2</v>
      </c>
      <c r="U6680">
        <v>10.199999999999999</v>
      </c>
      <c r="V6680">
        <v>2.1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31</v>
      </c>
      <c r="AC6680">
        <v>0</v>
      </c>
      <c r="AD6680">
        <v>8</v>
      </c>
      <c r="AE6680">
        <v>0</v>
      </c>
    </row>
    <row r="6681" spans="1:31">
      <c r="A6681" s="26">
        <v>43868</v>
      </c>
      <c r="B6681" t="s">
        <v>24</v>
      </c>
      <c r="C6681" s="26">
        <v>43893</v>
      </c>
      <c r="D6681">
        <v>13</v>
      </c>
      <c r="E6681">
        <v>25.9</v>
      </c>
      <c r="F6681">
        <v>10.4</v>
      </c>
      <c r="G6681">
        <v>0</v>
      </c>
      <c r="H6681">
        <v>9.6</v>
      </c>
      <c r="I6681">
        <v>4.4000000000000004</v>
      </c>
      <c r="J6681">
        <v>24.4</v>
      </c>
      <c r="K6681">
        <v>1.9</v>
      </c>
      <c r="L6681">
        <v>14.6</v>
      </c>
      <c r="M6681">
        <v>3.9</v>
      </c>
      <c r="N6681">
        <v>40.6</v>
      </c>
      <c r="O6681">
        <v>5.5</v>
      </c>
      <c r="P6681">
        <v>0</v>
      </c>
      <c r="Q6681">
        <v>4.5999999999999996</v>
      </c>
      <c r="R6681">
        <v>1.9</v>
      </c>
      <c r="S6681">
        <v>34.4</v>
      </c>
      <c r="T6681">
        <v>1.1000000000000001</v>
      </c>
      <c r="U6681">
        <v>10.3</v>
      </c>
      <c r="V6681">
        <v>1.7</v>
      </c>
      <c r="W6681">
        <v>6</v>
      </c>
      <c r="X6681">
        <v>0</v>
      </c>
      <c r="Y6681">
        <v>0</v>
      </c>
      <c r="Z6681">
        <v>0</v>
      </c>
      <c r="AA6681">
        <v>0</v>
      </c>
      <c r="AB6681">
        <v>5</v>
      </c>
      <c r="AC6681">
        <v>0</v>
      </c>
      <c r="AD6681">
        <v>2</v>
      </c>
      <c r="AE6681">
        <v>0</v>
      </c>
    </row>
    <row r="6682" spans="1:31">
      <c r="A6682" s="26">
        <v>43868</v>
      </c>
      <c r="B6682" t="s">
        <v>25</v>
      </c>
      <c r="C6682" s="26">
        <v>43893</v>
      </c>
      <c r="D6682">
        <v>24</v>
      </c>
      <c r="E6682">
        <v>20.3</v>
      </c>
      <c r="F6682">
        <v>11.3</v>
      </c>
      <c r="G6682">
        <v>0</v>
      </c>
      <c r="H6682">
        <v>11.6</v>
      </c>
      <c r="I6682">
        <v>4.3</v>
      </c>
      <c r="J6682">
        <v>23.3</v>
      </c>
      <c r="K6682">
        <v>2.9</v>
      </c>
      <c r="L6682">
        <v>17.8</v>
      </c>
      <c r="M6682">
        <v>3.6</v>
      </c>
      <c r="N6682">
        <v>24.9</v>
      </c>
      <c r="O6682">
        <v>7.3</v>
      </c>
      <c r="P6682">
        <v>0</v>
      </c>
      <c r="Q6682">
        <v>7.6</v>
      </c>
      <c r="R6682">
        <v>2.2999999999999998</v>
      </c>
      <c r="S6682">
        <v>35.4</v>
      </c>
      <c r="T6682">
        <v>1.5</v>
      </c>
      <c r="U6682">
        <v>19.2</v>
      </c>
      <c r="V6682">
        <v>1.8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43868</v>
      </c>
      <c r="B6683" t="s">
        <v>26</v>
      </c>
      <c r="C6683" s="26">
        <v>43893</v>
      </c>
      <c r="D6683">
        <v>91</v>
      </c>
      <c r="E6683">
        <v>18.8</v>
      </c>
      <c r="F6683">
        <v>11.1</v>
      </c>
      <c r="G6683">
        <v>0</v>
      </c>
      <c r="H6683">
        <v>11.3</v>
      </c>
      <c r="I6683">
        <v>5.2</v>
      </c>
      <c r="J6683">
        <v>22.6</v>
      </c>
      <c r="K6683">
        <v>2.5</v>
      </c>
      <c r="L6683">
        <v>19.8</v>
      </c>
      <c r="M6683">
        <v>3.6</v>
      </c>
      <c r="N6683">
        <v>21.7</v>
      </c>
      <c r="O6683">
        <v>7.1</v>
      </c>
      <c r="P6683">
        <v>0</v>
      </c>
      <c r="Q6683">
        <v>7.4</v>
      </c>
      <c r="R6683">
        <v>2.5</v>
      </c>
      <c r="S6683">
        <v>33.200000000000003</v>
      </c>
      <c r="T6683">
        <v>1.6</v>
      </c>
      <c r="U6683">
        <v>24.7</v>
      </c>
      <c r="V6683">
        <v>1.9</v>
      </c>
      <c r="W6683">
        <v>26</v>
      </c>
      <c r="X6683">
        <v>4</v>
      </c>
      <c r="Y6683">
        <v>0</v>
      </c>
      <c r="Z6683">
        <v>4</v>
      </c>
      <c r="AA6683">
        <v>0</v>
      </c>
      <c r="AB6683">
        <v>31</v>
      </c>
      <c r="AC6683">
        <v>0</v>
      </c>
      <c r="AD6683">
        <v>27</v>
      </c>
      <c r="AE6683">
        <v>0</v>
      </c>
    </row>
    <row r="6684" spans="1:31">
      <c r="A6684" s="26">
        <v>43868</v>
      </c>
      <c r="B6684" t="s">
        <v>27</v>
      </c>
      <c r="C6684" s="26">
        <v>43893</v>
      </c>
      <c r="D6684">
        <v>75</v>
      </c>
      <c r="E6684">
        <v>18.5</v>
      </c>
      <c r="F6684">
        <v>8.9</v>
      </c>
      <c r="G6684">
        <v>0</v>
      </c>
      <c r="H6684">
        <v>11.7</v>
      </c>
      <c r="I6684">
        <v>17.399999999999999</v>
      </c>
      <c r="J6684">
        <v>20.6</v>
      </c>
      <c r="K6684">
        <v>1.2</v>
      </c>
      <c r="L6684">
        <v>13.4</v>
      </c>
      <c r="M6684">
        <v>3.3</v>
      </c>
      <c r="N6684">
        <v>22.5</v>
      </c>
      <c r="O6684">
        <v>5.5</v>
      </c>
      <c r="P6684">
        <v>0</v>
      </c>
      <c r="Q6684">
        <v>8.6999999999999993</v>
      </c>
      <c r="R6684">
        <v>19.899999999999999</v>
      </c>
      <c r="S6684">
        <v>28.4</v>
      </c>
      <c r="T6684">
        <v>1.3</v>
      </c>
      <c r="U6684">
        <v>11.7</v>
      </c>
      <c r="V6684">
        <v>2</v>
      </c>
      <c r="W6684">
        <v>21</v>
      </c>
      <c r="X6684">
        <v>1</v>
      </c>
      <c r="Y6684">
        <v>0</v>
      </c>
      <c r="Z6684">
        <v>4</v>
      </c>
      <c r="AA6684">
        <v>19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43868</v>
      </c>
      <c r="B6685" t="s">
        <v>28</v>
      </c>
      <c r="C6685" s="26">
        <v>43893</v>
      </c>
      <c r="D6685">
        <v>110</v>
      </c>
      <c r="E6685">
        <v>29.2</v>
      </c>
      <c r="F6685">
        <v>14.7</v>
      </c>
      <c r="G6685">
        <v>0</v>
      </c>
      <c r="H6685">
        <v>8.3000000000000007</v>
      </c>
      <c r="I6685">
        <v>4.5999999999999996</v>
      </c>
      <c r="J6685">
        <v>20.8</v>
      </c>
      <c r="K6685">
        <v>2</v>
      </c>
      <c r="L6685">
        <v>11.4</v>
      </c>
      <c r="M6685">
        <v>4</v>
      </c>
      <c r="N6685">
        <v>54.3</v>
      </c>
      <c r="O6685">
        <v>9.8000000000000007</v>
      </c>
      <c r="P6685">
        <v>0</v>
      </c>
      <c r="Q6685">
        <v>3.9</v>
      </c>
      <c r="R6685">
        <v>2.1</v>
      </c>
      <c r="S6685">
        <v>21.4</v>
      </c>
      <c r="T6685">
        <v>1.1000000000000001</v>
      </c>
      <c r="U6685">
        <v>6</v>
      </c>
      <c r="V6685">
        <v>1.5</v>
      </c>
      <c r="W6685">
        <v>51</v>
      </c>
      <c r="X6685">
        <v>15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43868</v>
      </c>
      <c r="B6686" t="s">
        <v>29</v>
      </c>
      <c r="C6686" s="26">
        <v>43893</v>
      </c>
      <c r="D6686">
        <v>37</v>
      </c>
      <c r="E6686">
        <v>24</v>
      </c>
      <c r="F6686">
        <v>13.7</v>
      </c>
      <c r="G6686">
        <v>0</v>
      </c>
      <c r="H6686">
        <v>7.8</v>
      </c>
      <c r="I6686">
        <v>4.5999999999999996</v>
      </c>
      <c r="J6686">
        <v>25.6</v>
      </c>
      <c r="K6686">
        <v>4.4000000000000004</v>
      </c>
      <c r="L6686">
        <v>11.3</v>
      </c>
      <c r="M6686">
        <v>3.4</v>
      </c>
      <c r="N6686">
        <v>34.6</v>
      </c>
      <c r="O6686">
        <v>9.1999999999999993</v>
      </c>
      <c r="P6686">
        <v>0</v>
      </c>
      <c r="Q6686">
        <v>3.6</v>
      </c>
      <c r="R6686">
        <v>2.6</v>
      </c>
      <c r="S6686">
        <v>39.700000000000003</v>
      </c>
      <c r="T6686">
        <v>2.1</v>
      </c>
      <c r="U6686">
        <v>6.8</v>
      </c>
      <c r="V6686">
        <v>1.5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43868</v>
      </c>
      <c r="B6687" t="s">
        <v>30</v>
      </c>
      <c r="C6687" s="26">
        <v>43893</v>
      </c>
      <c r="D6687">
        <v>64</v>
      </c>
      <c r="E6687">
        <v>31.2</v>
      </c>
      <c r="F6687">
        <v>13.7</v>
      </c>
      <c r="G6687">
        <v>0</v>
      </c>
      <c r="H6687">
        <v>8.5</v>
      </c>
      <c r="I6687">
        <v>4.5</v>
      </c>
      <c r="J6687">
        <v>19.8</v>
      </c>
      <c r="K6687">
        <v>1.8</v>
      </c>
      <c r="L6687">
        <v>11.9</v>
      </c>
      <c r="M6687">
        <v>3.6</v>
      </c>
      <c r="N6687">
        <v>60.9</v>
      </c>
      <c r="O6687">
        <v>7.6</v>
      </c>
      <c r="P6687">
        <v>0</v>
      </c>
      <c r="Q6687">
        <v>3.4</v>
      </c>
      <c r="R6687">
        <v>1.6</v>
      </c>
      <c r="S6687">
        <v>18.100000000000001</v>
      </c>
      <c r="T6687">
        <v>1</v>
      </c>
      <c r="U6687">
        <v>6.2</v>
      </c>
      <c r="V6687">
        <v>1.1000000000000001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43868</v>
      </c>
      <c r="B6688" t="s">
        <v>31</v>
      </c>
      <c r="C6688" s="26">
        <v>43893</v>
      </c>
      <c r="D6688">
        <v>228</v>
      </c>
      <c r="E6688">
        <v>26.2</v>
      </c>
      <c r="F6688">
        <v>13.3</v>
      </c>
      <c r="G6688">
        <v>0</v>
      </c>
      <c r="H6688">
        <v>7.9</v>
      </c>
      <c r="I6688">
        <v>4.3</v>
      </c>
      <c r="J6688">
        <v>23.4</v>
      </c>
      <c r="K6688">
        <v>1.8</v>
      </c>
      <c r="L6688">
        <v>14.4</v>
      </c>
      <c r="M6688">
        <v>3.7</v>
      </c>
      <c r="N6688">
        <v>42.3</v>
      </c>
      <c r="O6688">
        <v>8.1999999999999993</v>
      </c>
      <c r="P6688">
        <v>0</v>
      </c>
      <c r="Q6688">
        <v>3.4</v>
      </c>
      <c r="R6688">
        <v>2</v>
      </c>
      <c r="S6688">
        <v>30.7</v>
      </c>
      <c r="T6688">
        <v>1.2</v>
      </c>
      <c r="U6688">
        <v>10.6</v>
      </c>
      <c r="V6688">
        <v>1.6</v>
      </c>
      <c r="W6688">
        <v>93</v>
      </c>
      <c r="X6688">
        <v>21</v>
      </c>
      <c r="Y6688">
        <v>0</v>
      </c>
      <c r="Z6688">
        <v>2</v>
      </c>
      <c r="AA6688">
        <v>0</v>
      </c>
      <c r="AB6688">
        <v>83</v>
      </c>
      <c r="AC6688">
        <v>0</v>
      </c>
      <c r="AD6688">
        <v>29</v>
      </c>
      <c r="AE6688">
        <v>0</v>
      </c>
    </row>
    <row r="6689" spans="1:31">
      <c r="A6689" s="26">
        <v>43868</v>
      </c>
      <c r="B6689" t="s">
        <v>32</v>
      </c>
      <c r="C6689" s="26">
        <v>43893</v>
      </c>
      <c r="D6689">
        <v>29</v>
      </c>
      <c r="E6689">
        <v>17.600000000000001</v>
      </c>
      <c r="F6689">
        <v>10.8</v>
      </c>
      <c r="G6689">
        <v>0</v>
      </c>
      <c r="H6689">
        <v>10</v>
      </c>
      <c r="I6689">
        <v>5.8</v>
      </c>
      <c r="J6689">
        <v>28.7</v>
      </c>
      <c r="K6689">
        <v>2.2000000000000002</v>
      </c>
      <c r="L6689">
        <v>14.9</v>
      </c>
      <c r="M6689">
        <v>5.0999999999999996</v>
      </c>
      <c r="N6689">
        <v>16.2</v>
      </c>
      <c r="O6689">
        <v>6.1</v>
      </c>
      <c r="P6689">
        <v>0</v>
      </c>
      <c r="Q6689">
        <v>5.3</v>
      </c>
      <c r="R6689">
        <v>2.7</v>
      </c>
      <c r="S6689">
        <v>54.4</v>
      </c>
      <c r="T6689">
        <v>1.2</v>
      </c>
      <c r="U6689">
        <v>11.8</v>
      </c>
      <c r="V6689">
        <v>2.2000000000000002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43868</v>
      </c>
      <c r="B6690" t="s">
        <v>33</v>
      </c>
      <c r="C6690" s="26">
        <v>43893</v>
      </c>
      <c r="D6690">
        <v>16</v>
      </c>
      <c r="E6690">
        <v>14.9</v>
      </c>
      <c r="F6690">
        <v>8.4</v>
      </c>
      <c r="G6690">
        <v>0</v>
      </c>
      <c r="H6690">
        <v>9.8000000000000007</v>
      </c>
      <c r="I6690">
        <v>4.2</v>
      </c>
      <c r="J6690">
        <v>39.299999999999997</v>
      </c>
      <c r="K6690">
        <v>2.1</v>
      </c>
      <c r="L6690">
        <v>13.4</v>
      </c>
      <c r="M6690">
        <v>3</v>
      </c>
      <c r="N6690">
        <v>5</v>
      </c>
      <c r="O6690">
        <v>1.9</v>
      </c>
      <c r="P6690">
        <v>0</v>
      </c>
      <c r="Q6690">
        <v>2.6</v>
      </c>
      <c r="R6690">
        <v>0.7</v>
      </c>
      <c r="S6690">
        <v>84.2</v>
      </c>
      <c r="T6690">
        <v>0.5</v>
      </c>
      <c r="U6690">
        <v>4.4000000000000004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12</v>
      </c>
      <c r="AC6690">
        <v>0</v>
      </c>
      <c r="AD6690">
        <v>2</v>
      </c>
      <c r="AE6690">
        <v>0</v>
      </c>
    </row>
    <row r="6691" spans="1:31">
      <c r="A6691" s="26">
        <v>43868</v>
      </c>
      <c r="B6691" t="s">
        <v>34</v>
      </c>
      <c r="C6691" s="26">
        <v>43893</v>
      </c>
      <c r="D6691">
        <v>99</v>
      </c>
      <c r="E6691">
        <v>27.6</v>
      </c>
      <c r="F6691">
        <v>12.7</v>
      </c>
      <c r="G6691">
        <v>0</v>
      </c>
      <c r="H6691">
        <v>7.9</v>
      </c>
      <c r="I6691">
        <v>5.6</v>
      </c>
      <c r="J6691">
        <v>22.9</v>
      </c>
      <c r="K6691">
        <v>1.7</v>
      </c>
      <c r="L6691">
        <v>12.7</v>
      </c>
      <c r="M6691">
        <v>3.9</v>
      </c>
      <c r="N6691">
        <v>48</v>
      </c>
      <c r="O6691">
        <v>7.6</v>
      </c>
      <c r="P6691">
        <v>0</v>
      </c>
      <c r="Q6691">
        <v>3.5</v>
      </c>
      <c r="R6691">
        <v>2.5</v>
      </c>
      <c r="S6691">
        <v>28</v>
      </c>
      <c r="T6691">
        <v>1</v>
      </c>
      <c r="U6691">
        <v>8</v>
      </c>
      <c r="V6691">
        <v>1.5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37</v>
      </c>
      <c r="AC6691">
        <v>0</v>
      </c>
      <c r="AD6691">
        <v>8</v>
      </c>
      <c r="AE6691">
        <v>0</v>
      </c>
    </row>
    <row r="6692" spans="1:31">
      <c r="A6692" s="26">
        <v>43868</v>
      </c>
      <c r="B6692" t="s">
        <v>35</v>
      </c>
      <c r="C6692" s="26">
        <v>43900</v>
      </c>
      <c r="D6692">
        <v>20</v>
      </c>
      <c r="E6692">
        <v>20.8</v>
      </c>
      <c r="F6692">
        <v>11.2</v>
      </c>
      <c r="G6692">
        <v>0</v>
      </c>
      <c r="H6692">
        <v>9.8000000000000007</v>
      </c>
      <c r="I6692">
        <v>3.8</v>
      </c>
      <c r="J6692">
        <v>30.9</v>
      </c>
      <c r="K6692">
        <v>2.2000000000000002</v>
      </c>
      <c r="L6692">
        <v>11.5</v>
      </c>
      <c r="M6692">
        <v>4.8</v>
      </c>
      <c r="N6692">
        <v>21.3</v>
      </c>
      <c r="O6692">
        <v>5.5</v>
      </c>
      <c r="P6692">
        <v>0</v>
      </c>
      <c r="Q6692">
        <v>4.4000000000000004</v>
      </c>
      <c r="R6692">
        <v>1.7</v>
      </c>
      <c r="S6692">
        <v>58.1</v>
      </c>
      <c r="T6692">
        <v>1.2</v>
      </c>
      <c r="U6692">
        <v>6.2</v>
      </c>
      <c r="V6692">
        <v>1.7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43868</v>
      </c>
      <c r="B6693" t="s">
        <v>36</v>
      </c>
      <c r="C6693" s="26">
        <v>43900</v>
      </c>
      <c r="D6693">
        <v>125</v>
      </c>
      <c r="E6693">
        <v>25.1</v>
      </c>
      <c r="F6693">
        <v>11.7</v>
      </c>
      <c r="G6693">
        <v>0</v>
      </c>
      <c r="H6693">
        <v>10.9</v>
      </c>
      <c r="I6693">
        <v>5.0999999999999996</v>
      </c>
      <c r="J6693">
        <v>24</v>
      </c>
      <c r="K6693">
        <v>1.1000000000000001</v>
      </c>
      <c r="L6693">
        <v>13.4</v>
      </c>
      <c r="M6693">
        <v>3.6</v>
      </c>
      <c r="N6693">
        <v>38.9</v>
      </c>
      <c r="O6693">
        <v>7.1</v>
      </c>
      <c r="P6693">
        <v>0</v>
      </c>
      <c r="Q6693">
        <v>6.1</v>
      </c>
      <c r="R6693">
        <v>2.5</v>
      </c>
      <c r="S6693">
        <v>33</v>
      </c>
      <c r="T6693">
        <v>1.2</v>
      </c>
      <c r="U6693">
        <v>9.5</v>
      </c>
      <c r="V6693">
        <v>1.8</v>
      </c>
      <c r="W6693">
        <v>52</v>
      </c>
      <c r="X6693">
        <v>7</v>
      </c>
      <c r="Y6693">
        <v>0</v>
      </c>
      <c r="Z6693">
        <v>5</v>
      </c>
      <c r="AA6693">
        <v>0</v>
      </c>
      <c r="AB6693">
        <v>49</v>
      </c>
      <c r="AC6693">
        <v>0</v>
      </c>
      <c r="AD6693">
        <v>12</v>
      </c>
      <c r="AE6693">
        <v>0</v>
      </c>
    </row>
    <row r="6694" spans="1:31">
      <c r="A6694" s="26">
        <v>43868</v>
      </c>
      <c r="B6694" t="s">
        <v>37</v>
      </c>
      <c r="C6694" s="26">
        <v>43900</v>
      </c>
      <c r="D6694">
        <v>36</v>
      </c>
      <c r="E6694">
        <v>37</v>
      </c>
      <c r="F6694">
        <v>13.5</v>
      </c>
      <c r="G6694">
        <v>0</v>
      </c>
      <c r="H6694">
        <v>6.3</v>
      </c>
      <c r="I6694">
        <v>3.8</v>
      </c>
      <c r="J6694">
        <v>17.7</v>
      </c>
      <c r="K6694">
        <v>2.7</v>
      </c>
      <c r="L6694">
        <v>10.6</v>
      </c>
      <c r="M6694">
        <v>3.5</v>
      </c>
      <c r="N6694">
        <v>76.8</v>
      </c>
      <c r="O6694">
        <v>5.0999999999999996</v>
      </c>
      <c r="P6694">
        <v>0</v>
      </c>
      <c r="Q6694">
        <v>1.8</v>
      </c>
      <c r="R6694">
        <v>1</v>
      </c>
      <c r="S6694">
        <v>10</v>
      </c>
      <c r="T6694">
        <v>0.8</v>
      </c>
      <c r="U6694">
        <v>3.6</v>
      </c>
      <c r="V6694">
        <v>0.9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43868</v>
      </c>
      <c r="B6695" t="s">
        <v>38</v>
      </c>
      <c r="C6695" s="26">
        <v>43900</v>
      </c>
      <c r="D6695">
        <v>68</v>
      </c>
      <c r="E6695">
        <v>29.9</v>
      </c>
      <c r="F6695">
        <v>16.7</v>
      </c>
      <c r="G6695">
        <v>0</v>
      </c>
      <c r="H6695">
        <v>8.4</v>
      </c>
      <c r="I6695">
        <v>5.0999999999999996</v>
      </c>
      <c r="J6695">
        <v>18.600000000000001</v>
      </c>
      <c r="K6695">
        <v>1.5</v>
      </c>
      <c r="L6695">
        <v>11.6</v>
      </c>
      <c r="M6695">
        <v>3.3</v>
      </c>
      <c r="N6695">
        <v>55.6</v>
      </c>
      <c r="O6695">
        <v>12.8</v>
      </c>
      <c r="P6695">
        <v>0</v>
      </c>
      <c r="Q6695">
        <v>3.8</v>
      </c>
      <c r="R6695">
        <v>1.9</v>
      </c>
      <c r="S6695">
        <v>16.899999999999999</v>
      </c>
      <c r="T6695">
        <v>1.1000000000000001</v>
      </c>
      <c r="U6695">
        <v>6.5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43868</v>
      </c>
      <c r="B6696" t="s">
        <v>39</v>
      </c>
      <c r="C6696" s="26">
        <v>43900</v>
      </c>
      <c r="D6696">
        <v>14</v>
      </c>
      <c r="E6696">
        <v>20.9</v>
      </c>
      <c r="F6696">
        <v>7.4</v>
      </c>
      <c r="G6696">
        <v>0</v>
      </c>
      <c r="H6696">
        <v>13.7</v>
      </c>
      <c r="I6696">
        <v>6.3</v>
      </c>
      <c r="J6696">
        <v>26.8</v>
      </c>
      <c r="K6696">
        <v>1.6</v>
      </c>
      <c r="L6696">
        <v>14.5</v>
      </c>
      <c r="M6696">
        <v>3.7</v>
      </c>
      <c r="N6696">
        <v>24.3</v>
      </c>
      <c r="O6696">
        <v>3.8</v>
      </c>
      <c r="P6696">
        <v>0</v>
      </c>
      <c r="Q6696">
        <v>9.5</v>
      </c>
      <c r="R6696">
        <v>3.2</v>
      </c>
      <c r="S6696">
        <v>45.2</v>
      </c>
      <c r="T6696">
        <v>1.1000000000000001</v>
      </c>
      <c r="U6696">
        <v>11.3</v>
      </c>
      <c r="V6696">
        <v>1.6</v>
      </c>
      <c r="W6696">
        <v>5</v>
      </c>
      <c r="X6696">
        <v>0</v>
      </c>
      <c r="Y6696">
        <v>0</v>
      </c>
      <c r="Z6696">
        <v>1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43868</v>
      </c>
      <c r="B6697" t="s">
        <v>40</v>
      </c>
      <c r="C6697" s="26">
        <v>43900</v>
      </c>
      <c r="D6697">
        <v>89</v>
      </c>
      <c r="E6697">
        <v>17.899999999999999</v>
      </c>
      <c r="F6697">
        <v>12.8</v>
      </c>
      <c r="G6697">
        <v>0</v>
      </c>
      <c r="H6697">
        <v>9.8000000000000007</v>
      </c>
      <c r="I6697">
        <v>4.8</v>
      </c>
      <c r="J6697">
        <v>27.4</v>
      </c>
      <c r="K6697">
        <v>2.2999999999999998</v>
      </c>
      <c r="L6697">
        <v>15.4</v>
      </c>
      <c r="M6697">
        <v>4.5999999999999996</v>
      </c>
      <c r="N6697">
        <v>17.7</v>
      </c>
      <c r="O6697">
        <v>8.6</v>
      </c>
      <c r="P6697">
        <v>0</v>
      </c>
      <c r="Q6697">
        <v>5.4</v>
      </c>
      <c r="R6697">
        <v>2.5</v>
      </c>
      <c r="S6697">
        <v>49.1</v>
      </c>
      <c r="T6697">
        <v>1.4</v>
      </c>
      <c r="U6697">
        <v>13.2</v>
      </c>
      <c r="V6697">
        <v>2.2000000000000002</v>
      </c>
      <c r="W6697">
        <v>24</v>
      </c>
      <c r="X6697">
        <v>7</v>
      </c>
      <c r="Y6697">
        <v>0</v>
      </c>
      <c r="Z6697">
        <v>2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43868</v>
      </c>
      <c r="B6698" t="s">
        <v>41</v>
      </c>
      <c r="C6698" s="26">
        <v>43904</v>
      </c>
      <c r="D6698">
        <v>6</v>
      </c>
      <c r="E6698">
        <v>25.9</v>
      </c>
      <c r="F6698">
        <v>10.4</v>
      </c>
      <c r="G6698">
        <v>0</v>
      </c>
      <c r="H6698">
        <v>9.6</v>
      </c>
      <c r="I6698">
        <v>4.4000000000000004</v>
      </c>
      <c r="J6698">
        <v>24.4</v>
      </c>
      <c r="K6698">
        <v>1.9</v>
      </c>
      <c r="L6698">
        <v>14.6</v>
      </c>
      <c r="M6698">
        <v>3.9</v>
      </c>
      <c r="N6698">
        <v>40</v>
      </c>
      <c r="O6698">
        <v>5.4</v>
      </c>
      <c r="P6698">
        <v>0</v>
      </c>
      <c r="Q6698">
        <v>4.8</v>
      </c>
      <c r="R6698">
        <v>2.2000000000000002</v>
      </c>
      <c r="S6698">
        <v>33.5</v>
      </c>
      <c r="T6698">
        <v>1.3</v>
      </c>
      <c r="U6698">
        <v>11</v>
      </c>
      <c r="V6698">
        <v>1.8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43868</v>
      </c>
      <c r="B6699" t="s">
        <v>42</v>
      </c>
      <c r="C6699" s="26">
        <v>43907</v>
      </c>
      <c r="D6699">
        <v>136</v>
      </c>
      <c r="E6699">
        <v>25.8</v>
      </c>
      <c r="F6699">
        <v>11.8</v>
      </c>
      <c r="G6699">
        <v>0</v>
      </c>
      <c r="H6699">
        <v>11.3</v>
      </c>
      <c r="I6699">
        <v>5.2</v>
      </c>
      <c r="J6699">
        <v>23.2</v>
      </c>
      <c r="K6699">
        <v>1.3</v>
      </c>
      <c r="L6699">
        <v>12.8</v>
      </c>
      <c r="M6699">
        <v>3.6</v>
      </c>
      <c r="N6699">
        <v>40.700000000000003</v>
      </c>
      <c r="O6699">
        <v>7.6</v>
      </c>
      <c r="P6699">
        <v>0</v>
      </c>
      <c r="Q6699">
        <v>6.7</v>
      </c>
      <c r="R6699">
        <v>2.5</v>
      </c>
      <c r="S6699">
        <v>30.3</v>
      </c>
      <c r="T6699">
        <v>1.4</v>
      </c>
      <c r="U6699">
        <v>8.6999999999999993</v>
      </c>
      <c r="V6699">
        <v>2.1</v>
      </c>
      <c r="W6699">
        <v>58</v>
      </c>
      <c r="X6699">
        <v>8</v>
      </c>
      <c r="Y6699">
        <v>0</v>
      </c>
      <c r="Z6699">
        <v>7</v>
      </c>
      <c r="AA6699">
        <v>0</v>
      </c>
      <c r="AB6699">
        <v>52</v>
      </c>
      <c r="AC6699">
        <v>0</v>
      </c>
      <c r="AD6699">
        <v>11</v>
      </c>
      <c r="AE6699">
        <v>0</v>
      </c>
    </row>
    <row r="6700" spans="1:31">
      <c r="A6700" s="26">
        <v>43868</v>
      </c>
      <c r="B6700" t="s">
        <v>43</v>
      </c>
      <c r="C6700" s="26">
        <v>43907</v>
      </c>
      <c r="D6700">
        <v>67</v>
      </c>
      <c r="E6700">
        <v>27.7</v>
      </c>
      <c r="F6700">
        <v>10.9</v>
      </c>
      <c r="G6700">
        <v>0</v>
      </c>
      <c r="H6700">
        <v>9.3000000000000007</v>
      </c>
      <c r="I6700">
        <v>3.8</v>
      </c>
      <c r="J6700">
        <v>23.5</v>
      </c>
      <c r="K6700">
        <v>2.2000000000000002</v>
      </c>
      <c r="L6700">
        <v>13.1</v>
      </c>
      <c r="M6700">
        <v>4.5999999999999996</v>
      </c>
      <c r="N6700">
        <v>45.6</v>
      </c>
      <c r="O6700">
        <v>5.8</v>
      </c>
      <c r="P6700">
        <v>0</v>
      </c>
      <c r="Q6700">
        <v>4.9000000000000004</v>
      </c>
      <c r="R6700">
        <v>1.9</v>
      </c>
      <c r="S6700">
        <v>29.6</v>
      </c>
      <c r="T6700">
        <v>1.4</v>
      </c>
      <c r="U6700">
        <v>8.9</v>
      </c>
      <c r="V6700">
        <v>2</v>
      </c>
      <c r="W6700">
        <v>31</v>
      </c>
      <c r="X6700">
        <v>3</v>
      </c>
      <c r="Y6700">
        <v>0</v>
      </c>
      <c r="Z6700">
        <v>1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43868</v>
      </c>
      <c r="B6701" t="s">
        <v>44</v>
      </c>
      <c r="C6701" s="26">
        <v>43907</v>
      </c>
      <c r="D6701">
        <v>219</v>
      </c>
      <c r="E6701">
        <v>31.4</v>
      </c>
      <c r="F6701">
        <v>15.3</v>
      </c>
      <c r="G6701">
        <v>0</v>
      </c>
      <c r="H6701">
        <v>7.1</v>
      </c>
      <c r="I6701">
        <v>5.0999999999999996</v>
      </c>
      <c r="J6701">
        <v>18.5</v>
      </c>
      <c r="K6701">
        <v>1.8</v>
      </c>
      <c r="L6701">
        <v>12.5</v>
      </c>
      <c r="M6701">
        <v>3.2</v>
      </c>
      <c r="N6701">
        <v>59.3</v>
      </c>
      <c r="O6701">
        <v>10.199999999999999</v>
      </c>
      <c r="P6701">
        <v>0</v>
      </c>
      <c r="Q6701">
        <v>3</v>
      </c>
      <c r="R6701">
        <v>2.2000000000000002</v>
      </c>
      <c r="S6701">
        <v>15.5</v>
      </c>
      <c r="T6701">
        <v>1.2</v>
      </c>
      <c r="U6701">
        <v>7.3</v>
      </c>
      <c r="V6701">
        <v>1.4</v>
      </c>
      <c r="W6701">
        <v>97</v>
      </c>
      <c r="X6701">
        <v>47</v>
      </c>
      <c r="Y6701">
        <v>0</v>
      </c>
      <c r="Z6701">
        <v>2</v>
      </c>
      <c r="AA6701">
        <v>0</v>
      </c>
      <c r="AB6701">
        <v>57</v>
      </c>
      <c r="AC6701">
        <v>0</v>
      </c>
      <c r="AD6701">
        <v>16</v>
      </c>
      <c r="AE6701">
        <v>0</v>
      </c>
    </row>
    <row r="6702" spans="1:31">
      <c r="A6702" s="26">
        <v>43868</v>
      </c>
      <c r="B6702" t="s">
        <v>45</v>
      </c>
      <c r="C6702" s="26">
        <v>43907</v>
      </c>
      <c r="D6702">
        <v>155</v>
      </c>
      <c r="E6702">
        <v>24.7</v>
      </c>
      <c r="F6702">
        <v>11.2</v>
      </c>
      <c r="G6702">
        <v>0</v>
      </c>
      <c r="H6702">
        <v>12.4</v>
      </c>
      <c r="I6702">
        <v>5.6</v>
      </c>
      <c r="J6702">
        <v>22.7</v>
      </c>
      <c r="K6702">
        <v>1.3</v>
      </c>
      <c r="L6702">
        <v>13.5</v>
      </c>
      <c r="M6702">
        <v>3.5</v>
      </c>
      <c r="N6702">
        <v>37.700000000000003</v>
      </c>
      <c r="O6702">
        <v>6.9</v>
      </c>
      <c r="P6702">
        <v>0</v>
      </c>
      <c r="Q6702">
        <v>8.6999999999999993</v>
      </c>
      <c r="R6702">
        <v>2.9</v>
      </c>
      <c r="S6702">
        <v>30.5</v>
      </c>
      <c r="T6702">
        <v>1.3</v>
      </c>
      <c r="U6702">
        <v>10</v>
      </c>
      <c r="V6702">
        <v>2</v>
      </c>
      <c r="W6702">
        <v>64</v>
      </c>
      <c r="X6702">
        <v>7</v>
      </c>
      <c r="Y6702">
        <v>0</v>
      </c>
      <c r="Z6702">
        <v>11</v>
      </c>
      <c r="AA6702">
        <v>0</v>
      </c>
      <c r="AB6702">
        <v>58</v>
      </c>
      <c r="AC6702">
        <v>0</v>
      </c>
      <c r="AD6702">
        <v>15</v>
      </c>
      <c r="AE6702">
        <v>0</v>
      </c>
    </row>
    <row r="6703" spans="1:31">
      <c r="A6703" s="26">
        <v>43868</v>
      </c>
      <c r="B6703" t="s">
        <v>46</v>
      </c>
      <c r="C6703" s="26">
        <v>43914</v>
      </c>
      <c r="D6703">
        <v>105</v>
      </c>
      <c r="E6703">
        <v>33.9</v>
      </c>
      <c r="F6703">
        <v>13.9</v>
      </c>
      <c r="G6703">
        <v>0</v>
      </c>
      <c r="H6703">
        <v>7.2</v>
      </c>
      <c r="I6703">
        <v>4</v>
      </c>
      <c r="J6703">
        <v>19.2</v>
      </c>
      <c r="K6703">
        <v>2.2999999999999998</v>
      </c>
      <c r="L6703">
        <v>11</v>
      </c>
      <c r="M6703">
        <v>3.6</v>
      </c>
      <c r="N6703">
        <v>65.3</v>
      </c>
      <c r="O6703">
        <v>7.4</v>
      </c>
      <c r="P6703">
        <v>0</v>
      </c>
      <c r="Q6703">
        <v>2.4</v>
      </c>
      <c r="R6703">
        <v>1.6</v>
      </c>
      <c r="S6703">
        <v>15.5</v>
      </c>
      <c r="T6703">
        <v>1.2</v>
      </c>
      <c r="U6703">
        <v>5.4</v>
      </c>
      <c r="V6703">
        <v>1.3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43868</v>
      </c>
      <c r="B6704" t="s">
        <v>47</v>
      </c>
      <c r="C6704" s="26">
        <v>43919</v>
      </c>
      <c r="D6704">
        <v>51</v>
      </c>
      <c r="E6704">
        <v>25.9</v>
      </c>
      <c r="F6704">
        <v>10.4</v>
      </c>
      <c r="G6704">
        <v>0</v>
      </c>
      <c r="H6704">
        <v>9.6</v>
      </c>
      <c r="I6704">
        <v>4.4000000000000004</v>
      </c>
      <c r="J6704">
        <v>24.4</v>
      </c>
      <c r="K6704">
        <v>1.9</v>
      </c>
      <c r="L6704">
        <v>14.6</v>
      </c>
      <c r="M6704">
        <v>3.9</v>
      </c>
      <c r="N6704">
        <v>38.200000000000003</v>
      </c>
      <c r="O6704">
        <v>5.9</v>
      </c>
      <c r="P6704">
        <v>0</v>
      </c>
      <c r="Q6704">
        <v>5.6</v>
      </c>
      <c r="R6704">
        <v>2.4</v>
      </c>
      <c r="S6704">
        <v>32.799999999999997</v>
      </c>
      <c r="T6704">
        <v>1.5</v>
      </c>
      <c r="U6704">
        <v>11.6</v>
      </c>
      <c r="V6704">
        <v>2.2000000000000002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43868</v>
      </c>
      <c r="B6705" t="s">
        <v>48</v>
      </c>
      <c r="C6705" s="26">
        <v>43925</v>
      </c>
      <c r="D6705">
        <v>15</v>
      </c>
      <c r="E6705">
        <v>26.4</v>
      </c>
      <c r="F6705">
        <v>10.1</v>
      </c>
      <c r="G6705">
        <v>0</v>
      </c>
      <c r="H6705">
        <v>9.4</v>
      </c>
      <c r="I6705">
        <v>4</v>
      </c>
      <c r="J6705">
        <v>24.2</v>
      </c>
      <c r="K6705">
        <v>2.4</v>
      </c>
      <c r="L6705">
        <v>14.1</v>
      </c>
      <c r="M6705">
        <v>4.3</v>
      </c>
      <c r="N6705">
        <v>39.700000000000003</v>
      </c>
      <c r="O6705">
        <v>6</v>
      </c>
      <c r="P6705">
        <v>0</v>
      </c>
      <c r="Q6705">
        <v>5.4</v>
      </c>
      <c r="R6705">
        <v>2.2999999999999998</v>
      </c>
      <c r="S6705">
        <v>31.4</v>
      </c>
      <c r="T6705">
        <v>1.6</v>
      </c>
      <c r="U6705">
        <v>11.2</v>
      </c>
      <c r="V6705">
        <v>2.4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43868</v>
      </c>
      <c r="B6706" t="s">
        <v>49</v>
      </c>
      <c r="C6706" s="26">
        <v>43925</v>
      </c>
      <c r="D6706">
        <v>24</v>
      </c>
      <c r="E6706">
        <v>21.2</v>
      </c>
      <c r="F6706">
        <v>11.1</v>
      </c>
      <c r="G6706">
        <v>0</v>
      </c>
      <c r="H6706">
        <v>8.8000000000000007</v>
      </c>
      <c r="I6706">
        <v>4.0999999999999996</v>
      </c>
      <c r="J6706">
        <v>26.5</v>
      </c>
      <c r="K6706">
        <v>2.8</v>
      </c>
      <c r="L6706">
        <v>15.1</v>
      </c>
      <c r="M6706">
        <v>5.5</v>
      </c>
      <c r="N6706">
        <v>24.9</v>
      </c>
      <c r="O6706">
        <v>7.4</v>
      </c>
      <c r="P6706">
        <v>0</v>
      </c>
      <c r="Q6706">
        <v>5.0999999999999996</v>
      </c>
      <c r="R6706">
        <v>2.7</v>
      </c>
      <c r="S6706">
        <v>41.8</v>
      </c>
      <c r="T6706">
        <v>2.1</v>
      </c>
      <c r="U6706">
        <v>13.1</v>
      </c>
      <c r="V6706">
        <v>3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10</v>
      </c>
      <c r="AC6706">
        <v>0</v>
      </c>
      <c r="AD6706">
        <v>6</v>
      </c>
      <c r="AE6706">
        <v>0</v>
      </c>
    </row>
    <row r="6707" spans="1:31">
      <c r="A6707" s="26">
        <v>43868</v>
      </c>
      <c r="B6707" t="s">
        <v>50</v>
      </c>
      <c r="C6707" s="26">
        <v>43925</v>
      </c>
      <c r="D6707">
        <v>54</v>
      </c>
      <c r="E6707">
        <v>37.299999999999997</v>
      </c>
      <c r="F6707">
        <v>10.3</v>
      </c>
      <c r="G6707">
        <v>0</v>
      </c>
      <c r="H6707">
        <v>6.7</v>
      </c>
      <c r="I6707">
        <v>4.0999999999999996</v>
      </c>
      <c r="J6707">
        <v>19</v>
      </c>
      <c r="K6707">
        <v>2.6</v>
      </c>
      <c r="L6707">
        <v>11.2</v>
      </c>
      <c r="M6707">
        <v>3.6</v>
      </c>
      <c r="N6707">
        <v>72.599999999999994</v>
      </c>
      <c r="O6707">
        <v>4</v>
      </c>
      <c r="P6707">
        <v>0</v>
      </c>
      <c r="Q6707">
        <v>1.9</v>
      </c>
      <c r="R6707">
        <v>1.6</v>
      </c>
      <c r="S6707">
        <v>13</v>
      </c>
      <c r="T6707">
        <v>1.2</v>
      </c>
      <c r="U6707">
        <v>4.5999999999999996</v>
      </c>
      <c r="V6707">
        <v>1.3</v>
      </c>
      <c r="W6707">
        <v>32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3</v>
      </c>
      <c r="AE6707">
        <v>0</v>
      </c>
    </row>
    <row r="6708" spans="1:31">
      <c r="A6708" s="26">
        <v>43868</v>
      </c>
      <c r="B6708" t="s">
        <v>51</v>
      </c>
      <c r="C6708" s="26">
        <v>43925</v>
      </c>
      <c r="D6708">
        <v>14</v>
      </c>
      <c r="E6708">
        <v>25.1</v>
      </c>
      <c r="F6708">
        <v>9.4</v>
      </c>
      <c r="G6708">
        <v>0</v>
      </c>
      <c r="H6708">
        <v>10.5</v>
      </c>
      <c r="I6708">
        <v>4.2</v>
      </c>
      <c r="J6708">
        <v>25.4</v>
      </c>
      <c r="K6708">
        <v>2.6</v>
      </c>
      <c r="L6708">
        <v>13.3</v>
      </c>
      <c r="M6708">
        <v>4.5</v>
      </c>
      <c r="N6708">
        <v>35.5</v>
      </c>
      <c r="O6708">
        <v>5.3</v>
      </c>
      <c r="P6708">
        <v>0</v>
      </c>
      <c r="Q6708">
        <v>6</v>
      </c>
      <c r="R6708">
        <v>2.6</v>
      </c>
      <c r="S6708">
        <v>36.6</v>
      </c>
      <c r="T6708">
        <v>2</v>
      </c>
      <c r="U6708">
        <v>9.5</v>
      </c>
      <c r="V6708">
        <v>2.5</v>
      </c>
      <c r="W6708">
        <v>6</v>
      </c>
      <c r="X6708">
        <v>0</v>
      </c>
      <c r="Y6708">
        <v>0</v>
      </c>
      <c r="Z6708">
        <v>0</v>
      </c>
      <c r="AA6708">
        <v>0</v>
      </c>
      <c r="AB6708">
        <v>7</v>
      </c>
      <c r="AC6708">
        <v>0</v>
      </c>
      <c r="AD6708">
        <v>1</v>
      </c>
      <c r="AE6708">
        <v>0</v>
      </c>
    </row>
    <row r="6709" spans="1:31">
      <c r="A6709" s="26">
        <v>43868</v>
      </c>
      <c r="B6709" t="s">
        <v>52</v>
      </c>
      <c r="C6709" s="26">
        <v>43928</v>
      </c>
      <c r="D6709">
        <v>84</v>
      </c>
      <c r="E6709">
        <v>20.7</v>
      </c>
      <c r="F6709">
        <v>11.3</v>
      </c>
      <c r="G6709">
        <v>0</v>
      </c>
      <c r="H6709">
        <v>12</v>
      </c>
      <c r="I6709">
        <v>5.9</v>
      </c>
      <c r="J6709">
        <v>25.1</v>
      </c>
      <c r="K6709">
        <v>1.2</v>
      </c>
      <c r="L6709">
        <v>14.6</v>
      </c>
      <c r="M6709">
        <v>4.0999999999999996</v>
      </c>
      <c r="N6709">
        <v>24.9</v>
      </c>
      <c r="O6709">
        <v>7.9</v>
      </c>
      <c r="P6709">
        <v>0</v>
      </c>
      <c r="Q6709">
        <v>8.8000000000000007</v>
      </c>
      <c r="R6709">
        <v>3.5</v>
      </c>
      <c r="S6709">
        <v>37.4</v>
      </c>
      <c r="T6709">
        <v>1.8</v>
      </c>
      <c r="U6709">
        <v>13.2</v>
      </c>
      <c r="V6709">
        <v>2.6</v>
      </c>
      <c r="W6709">
        <v>28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12</v>
      </c>
      <c r="AE6709">
        <v>0</v>
      </c>
    </row>
    <row r="6710" spans="1:31">
      <c r="A6710" s="26">
        <v>43868</v>
      </c>
      <c r="B6710" t="s">
        <v>53</v>
      </c>
      <c r="C6710" s="26">
        <v>43949</v>
      </c>
      <c r="D6710">
        <v>60</v>
      </c>
      <c r="E6710">
        <v>20.7</v>
      </c>
      <c r="F6710">
        <v>12.2</v>
      </c>
      <c r="G6710">
        <v>0</v>
      </c>
      <c r="H6710">
        <v>11.2</v>
      </c>
      <c r="I6710">
        <v>4.5999999999999996</v>
      </c>
      <c r="J6710">
        <v>23.9</v>
      </c>
      <c r="K6710">
        <v>2.5</v>
      </c>
      <c r="L6710">
        <v>16.100000000000001</v>
      </c>
      <c r="M6710">
        <v>3.7</v>
      </c>
      <c r="N6710">
        <v>24.9</v>
      </c>
      <c r="O6710">
        <v>9.1</v>
      </c>
      <c r="P6710">
        <v>0</v>
      </c>
      <c r="Q6710">
        <v>8.3000000000000007</v>
      </c>
      <c r="R6710">
        <v>3.6</v>
      </c>
      <c r="S6710">
        <v>33</v>
      </c>
      <c r="T6710">
        <v>2.5</v>
      </c>
      <c r="U6710">
        <v>15.9</v>
      </c>
      <c r="V6710">
        <v>2.8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43868</v>
      </c>
      <c r="B6711" t="s">
        <v>54</v>
      </c>
      <c r="C6711" s="26">
        <v>43949</v>
      </c>
      <c r="D6711">
        <v>21</v>
      </c>
      <c r="E6711">
        <v>31.9</v>
      </c>
      <c r="F6711">
        <v>11.1</v>
      </c>
      <c r="G6711">
        <v>0</v>
      </c>
      <c r="H6711">
        <v>9.6</v>
      </c>
      <c r="I6711">
        <v>3.5</v>
      </c>
      <c r="J6711">
        <v>21</v>
      </c>
      <c r="K6711">
        <v>2</v>
      </c>
      <c r="L6711">
        <v>12.8</v>
      </c>
      <c r="M6711">
        <v>3.2</v>
      </c>
      <c r="N6711">
        <v>53.5</v>
      </c>
      <c r="O6711">
        <v>6.4</v>
      </c>
      <c r="P6711">
        <v>0</v>
      </c>
      <c r="Q6711">
        <v>5.4</v>
      </c>
      <c r="R6711">
        <v>2.2999999999999998</v>
      </c>
      <c r="S6711">
        <v>20.399999999999999</v>
      </c>
      <c r="T6711">
        <v>1.7</v>
      </c>
      <c r="U6711">
        <v>8.4</v>
      </c>
      <c r="V6711">
        <v>2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43868</v>
      </c>
      <c r="B6712" t="s">
        <v>55</v>
      </c>
      <c r="C6712" s="26">
        <v>43949</v>
      </c>
      <c r="D6712">
        <v>96</v>
      </c>
      <c r="E6712">
        <v>28.6</v>
      </c>
      <c r="F6712">
        <v>11.7</v>
      </c>
      <c r="G6712">
        <v>0</v>
      </c>
      <c r="H6712">
        <v>9.4</v>
      </c>
      <c r="I6712">
        <v>3.4</v>
      </c>
      <c r="J6712">
        <v>21.8</v>
      </c>
      <c r="K6712">
        <v>2.8</v>
      </c>
      <c r="L6712">
        <v>13.9</v>
      </c>
      <c r="M6712">
        <v>3.5</v>
      </c>
      <c r="N6712">
        <v>44.2</v>
      </c>
      <c r="O6712">
        <v>7.9</v>
      </c>
      <c r="P6712">
        <v>0</v>
      </c>
      <c r="Q6712">
        <v>5.8</v>
      </c>
      <c r="R6712">
        <v>2.4</v>
      </c>
      <c r="S6712">
        <v>24</v>
      </c>
      <c r="T6712">
        <v>2.2000000000000002</v>
      </c>
      <c r="U6712">
        <v>11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34</v>
      </c>
      <c r="AC6712">
        <v>0</v>
      </c>
      <c r="AD6712">
        <v>11</v>
      </c>
      <c r="AE6712">
        <v>0</v>
      </c>
    </row>
    <row r="6713" spans="1:31">
      <c r="A6713" s="26">
        <v>43868</v>
      </c>
      <c r="B6713" t="s">
        <v>56</v>
      </c>
      <c r="C6713" s="26">
        <v>43949</v>
      </c>
      <c r="D6713">
        <v>274</v>
      </c>
      <c r="E6713">
        <v>26.1</v>
      </c>
      <c r="F6713">
        <v>17.399999999999999</v>
      </c>
      <c r="G6713">
        <v>0</v>
      </c>
      <c r="H6713">
        <v>8.9</v>
      </c>
      <c r="I6713">
        <v>3.3</v>
      </c>
      <c r="J6713">
        <v>21.2</v>
      </c>
      <c r="K6713">
        <v>2.1</v>
      </c>
      <c r="L6713">
        <v>12.6</v>
      </c>
      <c r="M6713">
        <v>3.4</v>
      </c>
      <c r="N6713">
        <v>38.1</v>
      </c>
      <c r="O6713">
        <v>16</v>
      </c>
      <c r="P6713">
        <v>0</v>
      </c>
      <c r="Q6713">
        <v>5.7</v>
      </c>
      <c r="R6713">
        <v>2.5</v>
      </c>
      <c r="S6713">
        <v>23.7</v>
      </c>
      <c r="T6713">
        <v>2</v>
      </c>
      <c r="U6713">
        <v>9.3000000000000007</v>
      </c>
      <c r="V6713">
        <v>2.7</v>
      </c>
      <c r="W6713">
        <v>100</v>
      </c>
      <c r="X6713">
        <v>67</v>
      </c>
      <c r="Y6713">
        <v>0</v>
      </c>
      <c r="Z6713">
        <v>5</v>
      </c>
      <c r="AA6713">
        <v>0</v>
      </c>
      <c r="AB6713">
        <v>81</v>
      </c>
      <c r="AC6713">
        <v>0</v>
      </c>
      <c r="AD6713">
        <v>21</v>
      </c>
      <c r="AE6713">
        <v>0</v>
      </c>
    </row>
    <row r="6714" spans="1:31">
      <c r="A6714" s="26">
        <v>43868</v>
      </c>
      <c r="B6714" t="s">
        <v>57</v>
      </c>
      <c r="C6714" s="26">
        <v>43949</v>
      </c>
      <c r="D6714">
        <v>186</v>
      </c>
      <c r="E6714">
        <v>27.2</v>
      </c>
      <c r="F6714">
        <v>10.9</v>
      </c>
      <c r="G6714">
        <v>0</v>
      </c>
      <c r="H6714">
        <v>11.1</v>
      </c>
      <c r="I6714">
        <v>5.4</v>
      </c>
      <c r="J6714">
        <v>22.5</v>
      </c>
      <c r="K6714">
        <v>1.1000000000000001</v>
      </c>
      <c r="L6714">
        <v>13</v>
      </c>
      <c r="M6714">
        <v>3.8</v>
      </c>
      <c r="N6714">
        <v>40.799999999999997</v>
      </c>
      <c r="O6714">
        <v>7.3</v>
      </c>
      <c r="P6714">
        <v>0</v>
      </c>
      <c r="Q6714">
        <v>7.7</v>
      </c>
      <c r="R6714">
        <v>3.2</v>
      </c>
      <c r="S6714">
        <v>26.4</v>
      </c>
      <c r="T6714">
        <v>1.9</v>
      </c>
      <c r="U6714">
        <v>10</v>
      </c>
      <c r="V6714">
        <v>2.7</v>
      </c>
      <c r="W6714">
        <v>84</v>
      </c>
      <c r="X6714">
        <v>8</v>
      </c>
      <c r="Y6714">
        <v>0</v>
      </c>
      <c r="Z6714">
        <v>8</v>
      </c>
      <c r="AA6714">
        <v>0</v>
      </c>
      <c r="AB6714">
        <v>70</v>
      </c>
      <c r="AC6714">
        <v>0</v>
      </c>
      <c r="AD6714">
        <v>16</v>
      </c>
      <c r="AE6714">
        <v>0</v>
      </c>
    </row>
    <row r="6715" spans="1:31">
      <c r="A6715" s="26">
        <v>43868</v>
      </c>
      <c r="B6715" t="s">
        <v>58</v>
      </c>
      <c r="C6715" s="26">
        <v>43949</v>
      </c>
      <c r="D6715">
        <v>26</v>
      </c>
      <c r="E6715">
        <v>21.8</v>
      </c>
      <c r="F6715">
        <v>10.4</v>
      </c>
      <c r="G6715">
        <v>0</v>
      </c>
      <c r="H6715">
        <v>11.8</v>
      </c>
      <c r="I6715">
        <v>4.0999999999999996</v>
      </c>
      <c r="J6715">
        <v>24.8</v>
      </c>
      <c r="K6715">
        <v>2.5</v>
      </c>
      <c r="L6715">
        <v>15.9</v>
      </c>
      <c r="M6715">
        <v>3.8</v>
      </c>
      <c r="N6715">
        <v>26.6</v>
      </c>
      <c r="O6715">
        <v>7.3</v>
      </c>
      <c r="P6715">
        <v>0</v>
      </c>
      <c r="Q6715">
        <v>8.6999999999999993</v>
      </c>
      <c r="R6715">
        <v>3.1</v>
      </c>
      <c r="S6715">
        <v>34.299999999999997</v>
      </c>
      <c r="T6715">
        <v>2.4</v>
      </c>
      <c r="U6715">
        <v>15</v>
      </c>
      <c r="V6715">
        <v>2.7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43868</v>
      </c>
      <c r="B6716" t="s">
        <v>59</v>
      </c>
      <c r="C6716" s="26">
        <v>43953</v>
      </c>
      <c r="D6716">
        <v>7</v>
      </c>
      <c r="E6716">
        <v>25.9</v>
      </c>
      <c r="F6716">
        <v>10.4</v>
      </c>
      <c r="G6716">
        <v>0</v>
      </c>
      <c r="H6716">
        <v>9.6</v>
      </c>
      <c r="I6716">
        <v>4.4000000000000004</v>
      </c>
      <c r="J6716">
        <v>24.4</v>
      </c>
      <c r="K6716">
        <v>1.9</v>
      </c>
      <c r="L6716">
        <v>14.6</v>
      </c>
      <c r="M6716">
        <v>3.9</v>
      </c>
      <c r="N6716">
        <v>35.700000000000003</v>
      </c>
      <c r="O6716">
        <v>7.1</v>
      </c>
      <c r="P6716">
        <v>0</v>
      </c>
      <c r="Q6716">
        <v>6.1</v>
      </c>
      <c r="R6716">
        <v>3.3</v>
      </c>
      <c r="S6716">
        <v>30.9</v>
      </c>
      <c r="T6716">
        <v>2.1</v>
      </c>
      <c r="U6716">
        <v>12.1</v>
      </c>
      <c r="V6716">
        <v>2.7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43868</v>
      </c>
      <c r="B6717" t="s">
        <v>60</v>
      </c>
      <c r="C6717" s="26">
        <v>43953</v>
      </c>
      <c r="D6717">
        <v>39</v>
      </c>
      <c r="E6717">
        <v>18.7</v>
      </c>
      <c r="F6717">
        <v>8.6</v>
      </c>
      <c r="G6717">
        <v>0</v>
      </c>
      <c r="H6717">
        <v>13.1</v>
      </c>
      <c r="I6717">
        <v>7.7</v>
      </c>
      <c r="J6717">
        <v>27</v>
      </c>
      <c r="K6717">
        <v>1.2</v>
      </c>
      <c r="L6717">
        <v>14.5</v>
      </c>
      <c r="M6717">
        <v>4.2</v>
      </c>
      <c r="N6717">
        <v>19.7</v>
      </c>
      <c r="O6717">
        <v>5.6</v>
      </c>
      <c r="P6717">
        <v>0</v>
      </c>
      <c r="Q6717">
        <v>10.7</v>
      </c>
      <c r="R6717">
        <v>5.6</v>
      </c>
      <c r="S6717">
        <v>41.5</v>
      </c>
      <c r="T6717">
        <v>1.9</v>
      </c>
      <c r="U6717">
        <v>12.3</v>
      </c>
      <c r="V6717">
        <v>2.8</v>
      </c>
      <c r="W6717">
        <v>12</v>
      </c>
      <c r="X6717">
        <v>1</v>
      </c>
      <c r="Y6717">
        <v>0</v>
      </c>
      <c r="Z6717">
        <v>3</v>
      </c>
      <c r="AA6717">
        <v>0</v>
      </c>
      <c r="AB6717">
        <v>18</v>
      </c>
      <c r="AC6717">
        <v>0</v>
      </c>
      <c r="AD6717">
        <v>5</v>
      </c>
      <c r="AE6717">
        <v>0</v>
      </c>
    </row>
    <row r="6718" spans="1:31">
      <c r="A6718" s="26">
        <v>43868</v>
      </c>
      <c r="B6718" t="s">
        <v>61</v>
      </c>
      <c r="C6718" s="26">
        <v>43956</v>
      </c>
      <c r="D6718">
        <v>82</v>
      </c>
      <c r="E6718">
        <v>23.1</v>
      </c>
      <c r="F6718">
        <v>8.5</v>
      </c>
      <c r="G6718">
        <v>0</v>
      </c>
      <c r="H6718">
        <v>15</v>
      </c>
      <c r="I6718">
        <v>6.2</v>
      </c>
      <c r="J6718">
        <v>23.6</v>
      </c>
      <c r="K6718">
        <v>1.1000000000000001</v>
      </c>
      <c r="L6718">
        <v>13.9</v>
      </c>
      <c r="M6718">
        <v>3.7</v>
      </c>
      <c r="N6718">
        <v>29.6</v>
      </c>
      <c r="O6718">
        <v>5.7</v>
      </c>
      <c r="P6718">
        <v>0</v>
      </c>
      <c r="Q6718">
        <v>12.7</v>
      </c>
      <c r="R6718">
        <v>4.3</v>
      </c>
      <c r="S6718">
        <v>30.6</v>
      </c>
      <c r="T6718">
        <v>2</v>
      </c>
      <c r="U6718">
        <v>12.1</v>
      </c>
      <c r="V6718">
        <v>3</v>
      </c>
      <c r="W6718">
        <v>30</v>
      </c>
      <c r="X6718">
        <v>1</v>
      </c>
      <c r="Y6718">
        <v>0</v>
      </c>
      <c r="Z6718">
        <v>12</v>
      </c>
      <c r="AA6718">
        <v>0</v>
      </c>
      <c r="AB6718">
        <v>30</v>
      </c>
      <c r="AC6718">
        <v>0</v>
      </c>
      <c r="AD6718">
        <v>9</v>
      </c>
      <c r="AE6718">
        <v>0</v>
      </c>
    </row>
    <row r="6719" spans="1:31">
      <c r="A6719" s="26">
        <v>43868</v>
      </c>
      <c r="B6719" t="s">
        <v>62</v>
      </c>
      <c r="C6719" s="26">
        <v>43963</v>
      </c>
      <c r="D6719">
        <v>29</v>
      </c>
      <c r="E6719">
        <v>18.8</v>
      </c>
      <c r="F6719">
        <v>10.6</v>
      </c>
      <c r="G6719">
        <v>0</v>
      </c>
      <c r="H6719">
        <v>12.8</v>
      </c>
      <c r="I6719">
        <v>7.6</v>
      </c>
      <c r="J6719">
        <v>26</v>
      </c>
      <c r="K6719">
        <v>1.2</v>
      </c>
      <c r="L6719">
        <v>14</v>
      </c>
      <c r="M6719">
        <v>4.0999999999999996</v>
      </c>
      <c r="N6719">
        <v>20.3</v>
      </c>
      <c r="O6719">
        <v>7.7</v>
      </c>
      <c r="P6719">
        <v>0</v>
      </c>
      <c r="Q6719">
        <v>10.5</v>
      </c>
      <c r="R6719">
        <v>5.4</v>
      </c>
      <c r="S6719">
        <v>38</v>
      </c>
      <c r="T6719">
        <v>2.2000000000000002</v>
      </c>
      <c r="U6719">
        <v>12.7</v>
      </c>
      <c r="V6719">
        <v>3.2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43868</v>
      </c>
      <c r="B6720" t="s">
        <v>63</v>
      </c>
      <c r="C6720" s="26">
        <v>43963</v>
      </c>
      <c r="D6720">
        <v>28</v>
      </c>
      <c r="E6720">
        <v>24.5</v>
      </c>
      <c r="F6720">
        <v>13.3</v>
      </c>
      <c r="G6720">
        <v>0</v>
      </c>
      <c r="H6720">
        <v>9.8000000000000007</v>
      </c>
      <c r="I6720">
        <v>5.2</v>
      </c>
      <c r="J6720">
        <v>26.8</v>
      </c>
      <c r="K6720">
        <v>2.1</v>
      </c>
      <c r="L6720">
        <v>9.6999999999999993</v>
      </c>
      <c r="M6720">
        <v>3.5</v>
      </c>
      <c r="N6720">
        <v>31</v>
      </c>
      <c r="O6720">
        <v>10</v>
      </c>
      <c r="P6720">
        <v>0</v>
      </c>
      <c r="Q6720">
        <v>6.7</v>
      </c>
      <c r="R6720">
        <v>3.8</v>
      </c>
      <c r="S6720">
        <v>36.799999999999997</v>
      </c>
      <c r="T6720">
        <v>2.4</v>
      </c>
      <c r="U6720">
        <v>6.8</v>
      </c>
      <c r="V6720">
        <v>2.6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43868</v>
      </c>
      <c r="B6721" t="s">
        <v>64</v>
      </c>
      <c r="C6721" s="26">
        <v>43970</v>
      </c>
      <c r="D6721">
        <v>54</v>
      </c>
      <c r="E6721">
        <v>25.8</v>
      </c>
      <c r="F6721">
        <v>13.5</v>
      </c>
      <c r="G6721">
        <v>0</v>
      </c>
      <c r="H6721">
        <v>8.6999999999999993</v>
      </c>
      <c r="I6721">
        <v>5</v>
      </c>
      <c r="J6721">
        <v>24.3</v>
      </c>
      <c r="K6721">
        <v>1.6</v>
      </c>
      <c r="L6721">
        <v>12.5</v>
      </c>
      <c r="M6721">
        <v>3.6</v>
      </c>
      <c r="N6721">
        <v>34.9</v>
      </c>
      <c r="O6721">
        <v>10.199999999999999</v>
      </c>
      <c r="P6721">
        <v>0</v>
      </c>
      <c r="Q6721">
        <v>5.8</v>
      </c>
      <c r="R6721">
        <v>3.8</v>
      </c>
      <c r="S6721">
        <v>30.6</v>
      </c>
      <c r="T6721">
        <v>2</v>
      </c>
      <c r="U6721">
        <v>9.6999999999999993</v>
      </c>
      <c r="V6721">
        <v>3.1</v>
      </c>
      <c r="W6721">
        <v>23</v>
      </c>
      <c r="X6721">
        <v>5</v>
      </c>
      <c r="Y6721">
        <v>0</v>
      </c>
      <c r="Z6721">
        <v>1</v>
      </c>
      <c r="AA6721">
        <v>0</v>
      </c>
      <c r="AB6721">
        <v>21</v>
      </c>
      <c r="AC6721">
        <v>0</v>
      </c>
      <c r="AD6721">
        <v>4</v>
      </c>
      <c r="AE6721">
        <v>0</v>
      </c>
    </row>
    <row r="6722" spans="1:31">
      <c r="A6722" s="26">
        <v>43868</v>
      </c>
      <c r="B6722" t="s">
        <v>65</v>
      </c>
      <c r="C6722" s="26">
        <v>43970</v>
      </c>
      <c r="D6722">
        <v>61</v>
      </c>
      <c r="E6722">
        <v>20.5</v>
      </c>
      <c r="F6722">
        <v>11.3</v>
      </c>
      <c r="G6722">
        <v>0</v>
      </c>
      <c r="H6722">
        <v>9.6999999999999993</v>
      </c>
      <c r="I6722">
        <v>5</v>
      </c>
      <c r="J6722">
        <v>26.3</v>
      </c>
      <c r="K6722">
        <v>2.2999999999999998</v>
      </c>
      <c r="L6722">
        <v>15.2</v>
      </c>
      <c r="M6722">
        <v>4.8</v>
      </c>
      <c r="N6722">
        <v>22.6</v>
      </c>
      <c r="O6722">
        <v>8.3000000000000007</v>
      </c>
      <c r="P6722">
        <v>0</v>
      </c>
      <c r="Q6722">
        <v>7.3</v>
      </c>
      <c r="R6722">
        <v>4</v>
      </c>
      <c r="S6722">
        <v>37.6</v>
      </c>
      <c r="T6722">
        <v>2.6</v>
      </c>
      <c r="U6722">
        <v>14.1</v>
      </c>
      <c r="V6722">
        <v>3.5</v>
      </c>
      <c r="W6722">
        <v>19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43868</v>
      </c>
      <c r="B6723" t="s">
        <v>143</v>
      </c>
      <c r="C6723" s="26">
        <v>43984</v>
      </c>
      <c r="D6723">
        <v>20</v>
      </c>
      <c r="E6723">
        <v>35.799999999999997</v>
      </c>
      <c r="F6723">
        <v>13.4</v>
      </c>
      <c r="G6723">
        <v>0</v>
      </c>
      <c r="H6723">
        <v>5.9</v>
      </c>
      <c r="I6723">
        <v>3.6</v>
      </c>
      <c r="J6723">
        <v>19.3</v>
      </c>
      <c r="K6723">
        <v>2.6</v>
      </c>
      <c r="L6723">
        <v>10.8</v>
      </c>
      <c r="M6723">
        <v>3.6</v>
      </c>
      <c r="N6723">
        <v>60.1</v>
      </c>
      <c r="O6723">
        <v>8.3000000000000007</v>
      </c>
      <c r="P6723">
        <v>0</v>
      </c>
      <c r="Q6723">
        <v>3.2</v>
      </c>
      <c r="R6723">
        <v>2.4</v>
      </c>
      <c r="S6723">
        <v>15.2</v>
      </c>
      <c r="T6723">
        <v>2.2999999999999998</v>
      </c>
      <c r="U6723">
        <v>6.5</v>
      </c>
      <c r="V6723">
        <v>2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43868</v>
      </c>
      <c r="B6724" t="s">
        <v>67</v>
      </c>
      <c r="C6724" s="26">
        <v>43984</v>
      </c>
      <c r="D6724">
        <v>19</v>
      </c>
      <c r="E6724">
        <v>24.8</v>
      </c>
      <c r="F6724">
        <v>11</v>
      </c>
      <c r="G6724">
        <v>0</v>
      </c>
      <c r="H6724">
        <v>9.9</v>
      </c>
      <c r="I6724">
        <v>3.9</v>
      </c>
      <c r="J6724">
        <v>24.6</v>
      </c>
      <c r="K6724">
        <v>2.2000000000000002</v>
      </c>
      <c r="L6724">
        <v>13.8</v>
      </c>
      <c r="M6724">
        <v>4.8</v>
      </c>
      <c r="N6724">
        <v>31.7</v>
      </c>
      <c r="O6724">
        <v>8.5</v>
      </c>
      <c r="P6724">
        <v>0</v>
      </c>
      <c r="Q6724">
        <v>6.8</v>
      </c>
      <c r="R6724">
        <v>3.8</v>
      </c>
      <c r="S6724">
        <v>30.8</v>
      </c>
      <c r="T6724">
        <v>2.6</v>
      </c>
      <c r="U6724">
        <v>11.9</v>
      </c>
      <c r="V6724">
        <v>3.9</v>
      </c>
      <c r="W6724">
        <v>8</v>
      </c>
      <c r="X6724">
        <v>1</v>
      </c>
      <c r="Y6724">
        <v>0</v>
      </c>
      <c r="Z6724">
        <v>1</v>
      </c>
      <c r="AA6724">
        <v>0</v>
      </c>
      <c r="AB6724">
        <v>7</v>
      </c>
      <c r="AC6724">
        <v>0</v>
      </c>
      <c r="AD6724">
        <v>2</v>
      </c>
      <c r="AE6724">
        <v>0</v>
      </c>
    </row>
    <row r="6725" spans="1:31">
      <c r="A6725" s="26">
        <v>43868</v>
      </c>
      <c r="B6725" t="s">
        <v>68</v>
      </c>
      <c r="C6725" s="26">
        <v>43984</v>
      </c>
      <c r="D6725">
        <v>126</v>
      </c>
      <c r="E6725">
        <v>26.3</v>
      </c>
      <c r="F6725">
        <v>9.6999999999999993</v>
      </c>
      <c r="G6725">
        <v>0</v>
      </c>
      <c r="H6725">
        <v>10.1</v>
      </c>
      <c r="I6725">
        <v>3.9</v>
      </c>
      <c r="J6725">
        <v>24.5</v>
      </c>
      <c r="K6725">
        <v>1.9</v>
      </c>
      <c r="L6725">
        <v>14.7</v>
      </c>
      <c r="M6725">
        <v>3.9</v>
      </c>
      <c r="N6725">
        <v>35</v>
      </c>
      <c r="O6725">
        <v>6.6</v>
      </c>
      <c r="P6725">
        <v>0</v>
      </c>
      <c r="Q6725">
        <v>7.4</v>
      </c>
      <c r="R6725">
        <v>3.3</v>
      </c>
      <c r="S6725">
        <v>29.6</v>
      </c>
      <c r="T6725">
        <v>2.5</v>
      </c>
      <c r="U6725">
        <v>12.3</v>
      </c>
      <c r="V6725">
        <v>3.3</v>
      </c>
      <c r="W6725">
        <v>53</v>
      </c>
      <c r="X6725">
        <v>3</v>
      </c>
      <c r="Y6725">
        <v>0</v>
      </c>
      <c r="Z6725">
        <v>4</v>
      </c>
      <c r="AA6725">
        <v>0</v>
      </c>
      <c r="AB6725">
        <v>49</v>
      </c>
      <c r="AC6725">
        <v>0</v>
      </c>
      <c r="AD6725">
        <v>17</v>
      </c>
      <c r="AE6725">
        <v>0</v>
      </c>
    </row>
    <row r="6726" spans="1:31">
      <c r="A6726" s="26">
        <v>43868</v>
      </c>
      <c r="B6726" t="s">
        <v>69</v>
      </c>
      <c r="C6726" s="26">
        <v>43984</v>
      </c>
      <c r="D6726">
        <v>34</v>
      </c>
      <c r="E6726">
        <v>22.5</v>
      </c>
      <c r="F6726">
        <v>9.6999999999999993</v>
      </c>
      <c r="G6726">
        <v>0</v>
      </c>
      <c r="H6726">
        <v>9.1</v>
      </c>
      <c r="I6726">
        <v>4.0999999999999996</v>
      </c>
      <c r="J6726">
        <v>27.5</v>
      </c>
      <c r="K6726">
        <v>2.5</v>
      </c>
      <c r="L6726">
        <v>13.7</v>
      </c>
      <c r="M6726">
        <v>5.9</v>
      </c>
      <c r="N6726">
        <v>26.4</v>
      </c>
      <c r="O6726">
        <v>6.9</v>
      </c>
      <c r="P6726">
        <v>0</v>
      </c>
      <c r="Q6726">
        <v>6.7</v>
      </c>
      <c r="R6726">
        <v>3.6</v>
      </c>
      <c r="S6726">
        <v>38.799999999999997</v>
      </c>
      <c r="T6726">
        <v>2.6</v>
      </c>
      <c r="U6726">
        <v>10.8</v>
      </c>
      <c r="V6726">
        <v>4.0999999999999996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15</v>
      </c>
      <c r="AC6726">
        <v>0</v>
      </c>
      <c r="AD6726">
        <v>4</v>
      </c>
      <c r="AE6726">
        <v>0</v>
      </c>
    </row>
    <row r="6727" spans="1:31">
      <c r="A6727" s="26">
        <v>43868</v>
      </c>
      <c r="B6727" t="s">
        <v>70</v>
      </c>
      <c r="C6727" s="26">
        <v>43984</v>
      </c>
      <c r="D6727">
        <v>16</v>
      </c>
      <c r="E6727">
        <v>18.8</v>
      </c>
      <c r="F6727">
        <v>9.6999999999999993</v>
      </c>
      <c r="G6727">
        <v>0</v>
      </c>
      <c r="H6727">
        <v>13.2</v>
      </c>
      <c r="I6727">
        <v>7.6</v>
      </c>
      <c r="J6727">
        <v>25.6</v>
      </c>
      <c r="K6727">
        <v>1.3</v>
      </c>
      <c r="L6727">
        <v>14.4</v>
      </c>
      <c r="M6727">
        <v>4.3</v>
      </c>
      <c r="N6727">
        <v>19.5</v>
      </c>
      <c r="O6727">
        <v>7.7</v>
      </c>
      <c r="P6727">
        <v>0</v>
      </c>
      <c r="Q6727">
        <v>11.2</v>
      </c>
      <c r="R6727">
        <v>6</v>
      </c>
      <c r="S6727">
        <v>35.700000000000003</v>
      </c>
      <c r="T6727">
        <v>2.6</v>
      </c>
      <c r="U6727">
        <v>13.3</v>
      </c>
      <c r="V6727">
        <v>3.9</v>
      </c>
      <c r="W6727">
        <v>6</v>
      </c>
      <c r="X6727">
        <v>0</v>
      </c>
      <c r="Y6727">
        <v>0</v>
      </c>
      <c r="Z6727">
        <v>1</v>
      </c>
      <c r="AA6727">
        <v>0</v>
      </c>
      <c r="AB6727">
        <v>7</v>
      </c>
      <c r="AC6727">
        <v>0</v>
      </c>
      <c r="AD6727">
        <v>2</v>
      </c>
      <c r="AE6727">
        <v>0</v>
      </c>
    </row>
    <row r="6728" spans="1:31">
      <c r="A6728" s="26">
        <v>43868</v>
      </c>
      <c r="B6728" t="s">
        <v>71</v>
      </c>
      <c r="C6728" s="26">
        <v>43988</v>
      </c>
      <c r="D6728">
        <v>7</v>
      </c>
      <c r="E6728">
        <v>25.9</v>
      </c>
      <c r="F6728">
        <v>10.4</v>
      </c>
      <c r="G6728">
        <v>0</v>
      </c>
      <c r="H6728">
        <v>9.6</v>
      </c>
      <c r="I6728">
        <v>4.4000000000000004</v>
      </c>
      <c r="J6728">
        <v>24.4</v>
      </c>
      <c r="K6728">
        <v>1.9</v>
      </c>
      <c r="L6728">
        <v>14.6</v>
      </c>
      <c r="M6728">
        <v>3.9</v>
      </c>
      <c r="N6728">
        <v>33.9</v>
      </c>
      <c r="O6728">
        <v>7.6</v>
      </c>
      <c r="P6728">
        <v>0</v>
      </c>
      <c r="Q6728">
        <v>7.2</v>
      </c>
      <c r="R6728">
        <v>3.5</v>
      </c>
      <c r="S6728">
        <v>29.4</v>
      </c>
      <c r="T6728">
        <v>2.4</v>
      </c>
      <c r="U6728">
        <v>12.7</v>
      </c>
      <c r="V6728">
        <v>3.3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43868</v>
      </c>
      <c r="B6729" t="s">
        <v>73</v>
      </c>
      <c r="C6729" s="26">
        <v>44013</v>
      </c>
      <c r="D6729">
        <v>3979</v>
      </c>
      <c r="E6729">
        <v>25.4</v>
      </c>
      <c r="F6729">
        <v>11.8</v>
      </c>
      <c r="G6729">
        <v>0</v>
      </c>
      <c r="H6729">
        <v>9.6</v>
      </c>
      <c r="I6729">
        <v>5</v>
      </c>
      <c r="J6729">
        <v>23.3</v>
      </c>
      <c r="K6729">
        <v>2.1</v>
      </c>
      <c r="L6729">
        <v>13.8</v>
      </c>
      <c r="M6729">
        <v>3.9</v>
      </c>
      <c r="N6729">
        <v>40.1</v>
      </c>
      <c r="O6729">
        <v>6.8</v>
      </c>
      <c r="P6729">
        <v>0</v>
      </c>
      <c r="Q6729">
        <v>4.9000000000000004</v>
      </c>
      <c r="R6729">
        <v>1.8</v>
      </c>
      <c r="S6729">
        <v>33.4</v>
      </c>
      <c r="T6729">
        <v>0.7</v>
      </c>
      <c r="U6729">
        <v>11.1</v>
      </c>
      <c r="V6729">
        <v>1.4</v>
      </c>
      <c r="W6729">
        <v>1579</v>
      </c>
      <c r="X6729">
        <v>313</v>
      </c>
      <c r="Y6729">
        <v>0</v>
      </c>
      <c r="Z6729">
        <v>132</v>
      </c>
      <c r="AA6729">
        <v>20</v>
      </c>
      <c r="AB6729">
        <v>1450</v>
      </c>
      <c r="AC6729">
        <v>4</v>
      </c>
      <c r="AD6729">
        <v>483</v>
      </c>
      <c r="AE67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</row>
    <row r="3" spans="1:10">
      <c r="A3" t="s">
        <v>2</v>
      </c>
      <c r="B3" s="5">
        <f ca="1"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 ca="1"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</row>
    <row r="5" spans="1:10">
      <c r="A5" t="s">
        <v>5</v>
      </c>
      <c r="B5" s="5">
        <f ca="1"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 ca="1"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</row>
    <row r="7" spans="1:10">
      <c r="A7" t="s">
        <v>7</v>
      </c>
      <c r="B7" s="5">
        <f ca="1"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11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20</v>
      </c>
      <c r="F3" s="23">
        <f ca="1">'[1]Delegate Counter'!BP3</f>
        <v>1</v>
      </c>
      <c r="G3" s="23">
        <f ca="1">'[1]Delegate Counter'!BQ3</f>
        <v>22</v>
      </c>
      <c r="H3" s="23">
        <f ca="1">'[1]Delegate Counter'!BR3</f>
        <v>0</v>
      </c>
      <c r="I3" s="23">
        <f ca="1">'[1]Delegate Counter'!BS3</f>
        <v>11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26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21</v>
      </c>
      <c r="F4" s="23">
        <f ca="1">'[1]Delegate Counter'!BP4</f>
        <v>1</v>
      </c>
      <c r="G4" s="23">
        <f ca="1">'[1]Delegate Counter'!BQ4</f>
        <v>38</v>
      </c>
      <c r="H4" s="23">
        <f ca="1">'[1]Delegate Counter'!BR4</f>
        <v>0</v>
      </c>
      <c r="I4" s="23">
        <f ca="1">'[1]Delegate Counter'!BS4</f>
        <v>15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57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21</v>
      </c>
      <c r="F5" s="23">
        <f ca="1">'[1]Delegate Counter'!BP5</f>
        <v>1</v>
      </c>
      <c r="G5" s="23">
        <f ca="1">'[1]Delegate Counter'!BQ5</f>
        <v>56</v>
      </c>
      <c r="H5" s="23">
        <f ca="1">'[1]Delegate Counter'!BR5</f>
        <v>4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564</v>
      </c>
      <c r="C6" s="23">
        <f ca="1">'[1]Delegate Counter'!BM6</f>
        <v>85</v>
      </c>
      <c r="D6" s="23">
        <f ca="1">'[1]Delegate Counter'!BN6</f>
        <v>0</v>
      </c>
      <c r="E6" s="23">
        <f ca="1">'[1]Delegate Counter'!BO6</f>
        <v>45</v>
      </c>
      <c r="F6" s="23">
        <f ca="1">'[1]Delegate Counter'!BP6</f>
        <v>20</v>
      </c>
      <c r="G6" s="23">
        <f ca="1">'[1]Delegate Counter'!BQ6</f>
        <v>569</v>
      </c>
      <c r="H6" s="23">
        <f ca="1">'[1]Delegate Counter'!BR6</f>
        <v>4</v>
      </c>
      <c r="I6" s="23">
        <f ca="1">'[1]Delegate Counter'!BS6</f>
        <v>225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702</v>
      </c>
      <c r="C7" s="23">
        <f ca="1">'[1]Delegate Counter'!BM7</f>
        <v>120</v>
      </c>
      <c r="D7" s="23">
        <f ca="1">'[1]Delegate Counter'!BN7</f>
        <v>0</v>
      </c>
      <c r="E7" s="23">
        <f ca="1">'[1]Delegate Counter'!BO7</f>
        <v>55</v>
      </c>
      <c r="F7" s="23">
        <f ca="1">'[1]Delegate Counter'!BP7</f>
        <v>20</v>
      </c>
      <c r="G7" s="23">
        <f ca="1">'[1]Delegate Counter'!BQ7</f>
        <v>698</v>
      </c>
      <c r="H7" s="23">
        <f ca="1">'[1]Delegate Counter'!BR7</f>
        <v>4</v>
      </c>
      <c r="I7" s="23">
        <f ca="1">'[1]Delegate Counter'!BS7</f>
        <v>265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705</v>
      </c>
      <c r="C8" s="23">
        <f ca="1">'[1]Delegate Counter'!BM8</f>
        <v>120</v>
      </c>
      <c r="D8" s="23">
        <f ca="1">'[1]Delegate Counter'!BN8</f>
        <v>0</v>
      </c>
      <c r="E8" s="23">
        <f ca="1">'[1]Delegate Counter'!BO8</f>
        <v>55</v>
      </c>
      <c r="F8" s="23">
        <f ca="1">'[1]Delegate Counter'!BP8</f>
        <v>20</v>
      </c>
      <c r="G8" s="23">
        <f ca="1">'[1]Delegate Counter'!BQ8</f>
        <v>700</v>
      </c>
      <c r="H8" s="23">
        <f ca="1">'[1]Delegate Counter'!BR8</f>
        <v>4</v>
      </c>
      <c r="I8" s="23">
        <f ca="1">'[1]Delegate Counter'!BS8</f>
        <v>266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955</v>
      </c>
      <c r="C9" s="23">
        <f ca="1">'[1]Delegate Counter'!BM9</f>
        <v>185</v>
      </c>
      <c r="D9" s="23">
        <f ca="1">'[1]Delegate Counter'!BN9</f>
        <v>0</v>
      </c>
      <c r="E9" s="23">
        <f ca="1">'[1]Delegate Counter'!BO9</f>
        <v>76</v>
      </c>
      <c r="F9" s="23">
        <f ca="1">'[1]Delegate Counter'!BP9</f>
        <v>20</v>
      </c>
      <c r="G9" s="23">
        <f ca="1">'[1]Delegate Counter'!BQ9</f>
        <v>893</v>
      </c>
      <c r="H9" s="23">
        <f ca="1">'[1]Delegate Counter'!BR9</f>
        <v>4</v>
      </c>
      <c r="I9" s="23">
        <f ca="1">'[1]Delegate Counter'!BS9</f>
        <v>314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1011</v>
      </c>
      <c r="C10" s="23">
        <f ca="1">'[1]Delegate Counter'!BM10</f>
        <v>197</v>
      </c>
      <c r="D10" s="23">
        <f ca="1">'[1]Delegate Counter'!BN10</f>
        <v>0</v>
      </c>
      <c r="E10" s="23">
        <f ca="1">'[1]Delegate Counter'!BO10</f>
        <v>77</v>
      </c>
      <c r="F10" s="23">
        <f ca="1">'[1]Delegate Counter'!BP10</f>
        <v>20</v>
      </c>
      <c r="G10" s="23">
        <f ca="1">'[1]Delegate Counter'!BQ10</f>
        <v>925</v>
      </c>
      <c r="H10" s="23">
        <f ca="1">'[1]Delegate Counter'!BR10</f>
        <v>4</v>
      </c>
      <c r="I10" s="23">
        <f ca="1">'[1]Delegate Counter'!BS10</f>
        <v>318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1032</v>
      </c>
      <c r="C11" s="23">
        <f ca="1">'[1]Delegate Counter'!BM11</f>
        <v>199</v>
      </c>
      <c r="D11" s="23">
        <f ca="1">'[1]Delegate Counter'!BN11</f>
        <v>0</v>
      </c>
      <c r="E11" s="23">
        <f ca="1">'[1]Delegate Counter'!BO11</f>
        <v>78</v>
      </c>
      <c r="F11" s="23">
        <f ca="1">'[1]Delegate Counter'!BP11</f>
        <v>20</v>
      </c>
      <c r="G11" s="23">
        <f ca="1">'[1]Delegate Counter'!BQ11</f>
        <v>945</v>
      </c>
      <c r="H11" s="23">
        <f ca="1">'[1]Delegate Counter'!BR11</f>
        <v>4</v>
      </c>
      <c r="I11" s="23">
        <f ca="1">'[1]Delegate Counter'!BS11</f>
        <v>325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1085</v>
      </c>
      <c r="C12" s="23">
        <f ca="1">'[1]Delegate Counter'!BM12</f>
        <v>202</v>
      </c>
      <c r="D12" s="23">
        <f ca="1">'[1]Delegate Counter'!BN12</f>
        <v>0</v>
      </c>
      <c r="E12" s="23">
        <f ca="1">'[1]Delegate Counter'!BO12</f>
        <v>78</v>
      </c>
      <c r="F12" s="23">
        <f ca="1">'[1]Delegate Counter'!BP12</f>
        <v>20</v>
      </c>
      <c r="G12" s="23">
        <f ca="1">'[1]Delegate Counter'!BQ12</f>
        <v>985</v>
      </c>
      <c r="H12" s="23">
        <f ca="1">'[1]Delegate Counter'!BR12</f>
        <v>4</v>
      </c>
      <c r="I12" s="23">
        <f ca="1">'[1]Delegate Counter'!BS12</f>
        <v>337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1113</v>
      </c>
      <c r="C13" s="23">
        <f ca="1">'[1]Delegate Counter'!BM13</f>
        <v>206</v>
      </c>
      <c r="D13" s="23">
        <f ca="1">'[1]Delegate Counter'!BN13</f>
        <v>0</v>
      </c>
      <c r="E13" s="23">
        <f ca="1">'[1]Delegate Counter'!BO13</f>
        <v>83</v>
      </c>
      <c r="F13" s="23">
        <f ca="1">'[1]Delegate Counter'!BP13</f>
        <v>20</v>
      </c>
      <c r="G13" s="23">
        <f ca="1">'[1]Delegate Counter'!BQ13</f>
        <v>1020</v>
      </c>
      <c r="H13" s="23">
        <f ca="1">'[1]Delegate Counter'!BR13</f>
        <v>4</v>
      </c>
      <c r="I13" s="23">
        <f ca="1">'[1]Delegate Counter'!BS13</f>
        <v>349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1377</v>
      </c>
      <c r="C14" s="23">
        <f ca="1">'[1]Delegate Counter'!BM14</f>
        <v>292</v>
      </c>
      <c r="D14" s="23">
        <f ca="1">'[1]Delegate Counter'!BN14</f>
        <v>0</v>
      </c>
      <c r="E14" s="23">
        <f ca="1">'[1]Delegate Counter'!BO14</f>
        <v>104</v>
      </c>
      <c r="F14" s="23">
        <f ca="1">'[1]Delegate Counter'!BP14</f>
        <v>20</v>
      </c>
      <c r="G14" s="23">
        <f ca="1">'[1]Delegate Counter'!BQ14</f>
        <v>1242</v>
      </c>
      <c r="H14" s="23">
        <f ca="1">'[1]Delegate Counter'!BR14</f>
        <v>4</v>
      </c>
      <c r="I14" s="23">
        <f ca="1">'[1]Delegate Counter'!BS14</f>
        <v>419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1392</v>
      </c>
      <c r="C15" s="23">
        <f ca="1">'[1]Delegate Counter'!BM15</f>
        <v>293</v>
      </c>
      <c r="D15" s="23">
        <f ca="1">'[1]Delegate Counter'!BN15</f>
        <v>0</v>
      </c>
      <c r="E15" s="23">
        <f ca="1">'[1]Delegate Counter'!BO15</f>
        <v>107</v>
      </c>
      <c r="F15" s="23">
        <f ca="1">'[1]Delegate Counter'!BP15</f>
        <v>20</v>
      </c>
      <c r="G15" s="23">
        <f ca="1">'[1]Delegate Counter'!BQ15</f>
        <v>1263</v>
      </c>
      <c r="H15" s="23">
        <f ca="1">'[1]Delegate Counter'!BR15</f>
        <v>4</v>
      </c>
      <c r="I15" s="23">
        <f ca="1">'[1]Delegate Counter'!BS15</f>
        <v>425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1422</v>
      </c>
      <c r="C16" s="23">
        <f ca="1">'[1]Delegate Counter'!BM16</f>
        <v>294</v>
      </c>
      <c r="D16" s="23">
        <f ca="1">'[1]Delegate Counter'!BN16</f>
        <v>0</v>
      </c>
      <c r="E16" s="23">
        <f ca="1">'[1]Delegate Counter'!BO16</f>
        <v>119</v>
      </c>
      <c r="F16" s="23">
        <f ca="1">'[1]Delegate Counter'!BP16</f>
        <v>20</v>
      </c>
      <c r="G16" s="23">
        <f ca="1">'[1]Delegate Counter'!BQ16</f>
        <v>1293</v>
      </c>
      <c r="H16" s="23">
        <f ca="1">'[1]Delegate Counter'!BR16</f>
        <v>4</v>
      </c>
      <c r="I16" s="23">
        <f ca="1">'[1]Delegate Counter'!BS16</f>
        <v>434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1443</v>
      </c>
      <c r="C17" s="23">
        <f ca="1">'[1]Delegate Counter'!BM17</f>
        <v>298</v>
      </c>
      <c r="D17" s="23">
        <f ca="1">'[1]Delegate Counter'!BN17</f>
        <v>0</v>
      </c>
      <c r="E17" s="23">
        <f ca="1">'[1]Delegate Counter'!BO17</f>
        <v>122</v>
      </c>
      <c r="F17" s="23">
        <f ca="1">'[1]Delegate Counter'!BP17</f>
        <v>20</v>
      </c>
      <c r="G17" s="23">
        <f ca="1">'[1]Delegate Counter'!BQ17</f>
        <v>1318</v>
      </c>
      <c r="H17" s="23">
        <f ca="1">'[1]Delegate Counter'!BR17</f>
        <v>4</v>
      </c>
      <c r="I17" s="23">
        <f ca="1">'[1]Delegate Counter'!BS17</f>
        <v>438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1485</v>
      </c>
      <c r="C18" s="23">
        <f ca="1">'[1]Delegate Counter'!BM18</f>
        <v>306</v>
      </c>
      <c r="D18" s="23">
        <f ca="1">'[1]Delegate Counter'!BN18</f>
        <v>0</v>
      </c>
      <c r="E18" s="23">
        <f ca="1">'[1]Delegate Counter'!BO18</f>
        <v>125</v>
      </c>
      <c r="F18" s="23">
        <f ca="1">'[1]Delegate Counter'!BP18</f>
        <v>20</v>
      </c>
      <c r="G18" s="23">
        <f ca="1">'[1]Delegate Counter'!BQ18</f>
        <v>1363</v>
      </c>
      <c r="H18" s="23">
        <f ca="1">'[1]Delegate Counter'!BR18</f>
        <v>4</v>
      </c>
      <c r="I18" s="23">
        <f ca="1">'[1]Delegate Counter'!BS18</f>
        <v>456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1576</v>
      </c>
      <c r="C19" s="23">
        <f ca="1">'[1]Delegate Counter'!BM19</f>
        <v>313</v>
      </c>
      <c r="D19" s="23">
        <f ca="1">'[1]Delegate Counter'!BN19</f>
        <v>0</v>
      </c>
      <c r="E19" s="23">
        <f ca="1">'[1]Delegate Counter'!BO19</f>
        <v>132</v>
      </c>
      <c r="F19" s="23">
        <f ca="1">'[1]Delegate Counter'!BP19</f>
        <v>20</v>
      </c>
      <c r="G19" s="23">
        <f ca="1">'[1]Delegate Counter'!BQ19</f>
        <v>1447</v>
      </c>
      <c r="H19" s="23">
        <f ca="1">'[1]Delegate Counter'!BR19</f>
        <v>4</v>
      </c>
      <c r="I19" s="23">
        <f ca="1">'[1]Delegate Counter'!BS19</f>
        <v>482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1579</v>
      </c>
      <c r="C20" s="23">
        <f ca="1">'[1]Delegate Counter'!BM20</f>
        <v>313</v>
      </c>
      <c r="D20" s="23">
        <f ca="1">'[1]Delegate Counter'!BN20</f>
        <v>0</v>
      </c>
      <c r="E20" s="23">
        <f ca="1">'[1]Delegate Counter'!BO20</f>
        <v>132</v>
      </c>
      <c r="F20" s="23">
        <f ca="1">'[1]Delegate Counter'!BP20</f>
        <v>20</v>
      </c>
      <c r="G20" s="23">
        <f ca="1">'[1]Delegate Counter'!BQ20</f>
        <v>1450</v>
      </c>
      <c r="H20" s="23">
        <f ca="1">'[1]Delegate Counter'!BR20</f>
        <v>4</v>
      </c>
      <c r="I20" s="23">
        <f ca="1">'[1]Delegate Counter'!BS20</f>
        <v>483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1579</v>
      </c>
      <c r="C21" s="23">
        <f t="shared" ref="C21:J21" ca="1" si="0">C20</f>
        <v>313</v>
      </c>
      <c r="D21" s="23">
        <f t="shared" ca="1" si="0"/>
        <v>0</v>
      </c>
      <c r="E21" s="23">
        <f t="shared" ca="1" si="0"/>
        <v>132</v>
      </c>
      <c r="F21" s="23">
        <f t="shared" ca="1" si="0"/>
        <v>20</v>
      </c>
      <c r="G21" s="23">
        <f t="shared" ca="1" si="0"/>
        <v>1450</v>
      </c>
      <c r="H21" s="23">
        <f t="shared" ca="1" si="0"/>
        <v>4</v>
      </c>
      <c r="I21" s="23">
        <f t="shared" ca="1" si="0"/>
        <v>483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5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20</v>
      </c>
      <c r="H4">
        <f t="shared" si="9"/>
        <v>1</v>
      </c>
      <c r="I4">
        <f t="shared" si="9"/>
        <v>22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0.30769230769230771</v>
      </c>
      <c r="Q4">
        <f t="shared" si="4"/>
        <v>1.5384615384615385E-2</v>
      </c>
      <c r="R4">
        <f t="shared" si="5"/>
        <v>0.33846153846153848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21</v>
      </c>
      <c r="H6">
        <f t="shared" si="10"/>
        <v>1</v>
      </c>
      <c r="I6">
        <f t="shared" si="10"/>
        <v>38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0.20792079207920791</v>
      </c>
      <c r="Q6">
        <f t="shared" si="4"/>
        <v>9.9009900990099011E-3</v>
      </c>
      <c r="R6">
        <f t="shared" si="5"/>
        <v>0.37623762376237624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7.407407407407407E-2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57</v>
      </c>
      <c r="E8">
        <f t="shared" si="11"/>
        <v>0</v>
      </c>
      <c r="F8">
        <f t="shared" si="11"/>
        <v>0</v>
      </c>
      <c r="G8">
        <f t="shared" si="11"/>
        <v>21</v>
      </c>
      <c r="H8">
        <f t="shared" si="11"/>
        <v>1</v>
      </c>
      <c r="I8">
        <f t="shared" si="11"/>
        <v>56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0.36774193548387096</v>
      </c>
      <c r="N8">
        <f t="shared" si="1"/>
        <v>0</v>
      </c>
      <c r="O8">
        <f t="shared" si="2"/>
        <v>0</v>
      </c>
      <c r="P8">
        <f t="shared" si="3"/>
        <v>0.13548387096774195</v>
      </c>
      <c r="Q8">
        <f t="shared" si="4"/>
        <v>6.4516129032258064E-3</v>
      </c>
      <c r="R8">
        <f t="shared" si="5"/>
        <v>0.36129032258064514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507</v>
      </c>
      <c r="E9">
        <f t="shared" si="12"/>
        <v>85</v>
      </c>
      <c r="F9">
        <f t="shared" si="12"/>
        <v>0</v>
      </c>
      <c r="G9">
        <f t="shared" si="12"/>
        <v>24</v>
      </c>
      <c r="H9">
        <f t="shared" si="12"/>
        <v>19</v>
      </c>
      <c r="I9">
        <f t="shared" si="12"/>
        <v>513</v>
      </c>
      <c r="J9">
        <f t="shared" si="12"/>
        <v>0</v>
      </c>
      <c r="K9">
        <f t="shared" si="12"/>
        <v>209</v>
      </c>
      <c r="L9">
        <f t="shared" si="12"/>
        <v>0</v>
      </c>
      <c r="M9">
        <f t="shared" si="0"/>
        <v>0.37334315169366716</v>
      </c>
      <c r="N9">
        <f t="shared" si="1"/>
        <v>6.2592047128129602E-2</v>
      </c>
      <c r="O9">
        <f t="shared" si="2"/>
        <v>0</v>
      </c>
      <c r="P9">
        <f t="shared" si="3"/>
        <v>1.7673048600883652E-2</v>
      </c>
      <c r="Q9">
        <f t="shared" si="4"/>
        <v>1.3991163475699559E-2</v>
      </c>
      <c r="R9">
        <f t="shared" si="5"/>
        <v>0.37776141384388806</v>
      </c>
      <c r="S9">
        <f t="shared" si="6"/>
        <v>0</v>
      </c>
      <c r="T9">
        <f t="shared" si="7"/>
        <v>0.15390279823269515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4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4.3956043956043959E-2</v>
      </c>
      <c r="O17">
        <f t="shared" si="2"/>
        <v>0</v>
      </c>
      <c r="P17">
        <f t="shared" si="3"/>
        <v>4.3956043956043959E-2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0.28000000000000003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93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0.40789473684210525</v>
      </c>
      <c r="N22">
        <f t="shared" si="1"/>
        <v>9.2105263157894732E-2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12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564</v>
      </c>
      <c r="E26">
        <f t="shared" si="13"/>
        <v>85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569</v>
      </c>
      <c r="J26">
        <f t="shared" si="13"/>
        <v>4</v>
      </c>
      <c r="K26">
        <f t="shared" si="13"/>
        <v>225</v>
      </c>
      <c r="L26">
        <f t="shared" si="13"/>
        <v>0</v>
      </c>
      <c r="M26">
        <f t="shared" si="0"/>
        <v>0.37276933245208194</v>
      </c>
      <c r="N26">
        <f t="shared" si="1"/>
        <v>5.6179775280898875E-2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0.37607402511566423</v>
      </c>
      <c r="S26">
        <f t="shared" si="6"/>
        <v>2.6437541308658294E-3</v>
      </c>
      <c r="T26">
        <f t="shared" si="7"/>
        <v>0.14871116986120292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129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0.39204545454545453</v>
      </c>
      <c r="N27">
        <f t="shared" si="1"/>
        <v>9.9431818181818177E-2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0.36647727272727271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52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0.41599999999999998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2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7.8651685393258425E-2</v>
      </c>
      <c r="O33">
        <f t="shared" si="2"/>
        <v>0</v>
      </c>
      <c r="P33">
        <f t="shared" si="3"/>
        <v>2.247191011235955E-2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702</v>
      </c>
      <c r="E34">
        <f t="shared" si="15"/>
        <v>120</v>
      </c>
      <c r="F34">
        <f t="shared" si="15"/>
        <v>0</v>
      </c>
      <c r="G34">
        <f t="shared" si="15"/>
        <v>55</v>
      </c>
      <c r="H34">
        <f t="shared" si="15"/>
        <v>20</v>
      </c>
      <c r="I34">
        <f t="shared" si="15"/>
        <v>698</v>
      </c>
      <c r="J34">
        <f t="shared" si="15"/>
        <v>4</v>
      </c>
      <c r="K34">
        <f t="shared" si="15"/>
        <v>265</v>
      </c>
      <c r="L34">
        <f t="shared" si="15"/>
        <v>0</v>
      </c>
      <c r="M34">
        <f t="shared" ref="M34:M65" si="16">D34/$C34</f>
        <v>0.37640750670241285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2.9490616621983913E-2</v>
      </c>
      <c r="Q34">
        <f t="shared" ref="Q34:Q65" si="20">H34/$C34</f>
        <v>1.0723860589812333E-2</v>
      </c>
      <c r="R34">
        <f t="shared" ref="R34:R65" si="21">I34/$C34</f>
        <v>0.37426273458445042</v>
      </c>
      <c r="S34">
        <f t="shared" ref="S34:S65" si="22">J34/$C34</f>
        <v>2.1447721179624667E-3</v>
      </c>
      <c r="T34">
        <f t="shared" ref="T34:T65" si="23">K34/$C34</f>
        <v>0.14209115281501342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705</v>
      </c>
      <c r="E36">
        <f t="shared" si="25"/>
        <v>120</v>
      </c>
      <c r="F36">
        <f t="shared" si="25"/>
        <v>0</v>
      </c>
      <c r="G36">
        <f t="shared" si="25"/>
        <v>55</v>
      </c>
      <c r="H36">
        <f t="shared" si="25"/>
        <v>20</v>
      </c>
      <c r="I36">
        <f t="shared" si="25"/>
        <v>700</v>
      </c>
      <c r="J36">
        <f t="shared" si="25"/>
        <v>4</v>
      </c>
      <c r="K36">
        <f t="shared" si="25"/>
        <v>266</v>
      </c>
      <c r="L36">
        <f t="shared" si="25"/>
        <v>0</v>
      </c>
      <c r="M36">
        <f t="shared" si="16"/>
        <v>0.37680384820951363</v>
      </c>
      <c r="N36">
        <f t="shared" si="17"/>
        <v>6.4136825227151251E-2</v>
      </c>
      <c r="O36">
        <f t="shared" si="18"/>
        <v>0</v>
      </c>
      <c r="P36">
        <f t="shared" si="19"/>
        <v>2.939604489577766E-2</v>
      </c>
      <c r="Q36">
        <f t="shared" si="20"/>
        <v>1.0689470871191877E-2</v>
      </c>
      <c r="R36">
        <f t="shared" si="21"/>
        <v>0.37413148049171568</v>
      </c>
      <c r="S36">
        <f t="shared" si="22"/>
        <v>2.137894174238375E-3</v>
      </c>
      <c r="T36">
        <f t="shared" si="23"/>
        <v>0.14216996258685194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250</v>
      </c>
      <c r="E37">
        <f t="shared" si="26"/>
        <v>65</v>
      </c>
      <c r="F37">
        <f t="shared" si="26"/>
        <v>0</v>
      </c>
      <c r="G37">
        <f t="shared" si="26"/>
        <v>21</v>
      </c>
      <c r="H37">
        <f t="shared" si="26"/>
        <v>0</v>
      </c>
      <c r="I37">
        <f t="shared" si="26"/>
        <v>193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0.43327556325823224</v>
      </c>
      <c r="N37">
        <f t="shared" si="17"/>
        <v>0.11265164644714037</v>
      </c>
      <c r="O37">
        <f t="shared" si="18"/>
        <v>0</v>
      </c>
      <c r="P37">
        <f t="shared" si="19"/>
        <v>3.6395147313691506E-2</v>
      </c>
      <c r="Q37">
        <f t="shared" si="20"/>
        <v>0</v>
      </c>
      <c r="R37">
        <f t="shared" si="21"/>
        <v>0.33448873483535529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58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0.4264705882352941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4.4776119402985072E-2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97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0.44292237442922372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64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0.41290322580645161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955</v>
      </c>
      <c r="E42">
        <f t="shared" si="27"/>
        <v>185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893</v>
      </c>
      <c r="J42">
        <f t="shared" si="27"/>
        <v>4</v>
      </c>
      <c r="K42">
        <f t="shared" si="27"/>
        <v>314</v>
      </c>
      <c r="L42">
        <f t="shared" si="27"/>
        <v>0</v>
      </c>
      <c r="M42">
        <f t="shared" si="16"/>
        <v>0.39011437908496732</v>
      </c>
      <c r="N42">
        <f t="shared" si="17"/>
        <v>7.5571895424836596E-2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0.36478758169934639</v>
      </c>
      <c r="S42">
        <f t="shared" si="22"/>
        <v>1.6339869281045752E-3</v>
      </c>
      <c r="T42">
        <f t="shared" si="23"/>
        <v>0.12826797385620914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1011</v>
      </c>
      <c r="E44">
        <f t="shared" si="28"/>
        <v>197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925</v>
      </c>
      <c r="J44">
        <f t="shared" si="28"/>
        <v>4</v>
      </c>
      <c r="K44">
        <f t="shared" si="28"/>
        <v>318</v>
      </c>
      <c r="L44">
        <f t="shared" si="28"/>
        <v>0</v>
      </c>
      <c r="M44">
        <f t="shared" si="16"/>
        <v>0.39600470035252644</v>
      </c>
      <c r="N44">
        <f t="shared" si="17"/>
        <v>7.7164120642381512E-2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0.36231884057971014</v>
      </c>
      <c r="S44">
        <f t="shared" si="22"/>
        <v>1.5667841754798276E-3</v>
      </c>
      <c r="T44">
        <f t="shared" si="23"/>
        <v>0.1245593419506463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1032</v>
      </c>
      <c r="E46">
        <f t="shared" si="29"/>
        <v>199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945</v>
      </c>
      <c r="J46">
        <f t="shared" si="29"/>
        <v>4</v>
      </c>
      <c r="K46">
        <f t="shared" si="29"/>
        <v>325</v>
      </c>
      <c r="L46">
        <f t="shared" si="29"/>
        <v>0</v>
      </c>
      <c r="M46">
        <f t="shared" si="16"/>
        <v>0.39631336405529954</v>
      </c>
      <c r="N46">
        <f t="shared" si="17"/>
        <v>7.6420890937019967E-2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0.36290322580645162</v>
      </c>
      <c r="S46">
        <f t="shared" si="22"/>
        <v>1.5360983102918587E-3</v>
      </c>
      <c r="T46">
        <f t="shared" si="23"/>
        <v>0.12480798771121351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53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0.49532710280373832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1085</v>
      </c>
      <c r="E52">
        <f t="shared" si="31"/>
        <v>202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985</v>
      </c>
      <c r="J52">
        <f t="shared" si="31"/>
        <v>4</v>
      </c>
      <c r="K52">
        <f t="shared" si="31"/>
        <v>337</v>
      </c>
      <c r="L52">
        <f t="shared" si="31"/>
        <v>0</v>
      </c>
      <c r="M52">
        <f t="shared" si="16"/>
        <v>0.40022132054592402</v>
      </c>
      <c r="N52">
        <f t="shared" si="17"/>
        <v>7.4511250461084477E-2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0.36333456289192179</v>
      </c>
      <c r="S52">
        <f t="shared" si="22"/>
        <v>1.4754703061600886E-3</v>
      </c>
      <c r="T52">
        <f t="shared" si="23"/>
        <v>0.12430837329398746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28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0.33333333333333331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1113</v>
      </c>
      <c r="E54">
        <f t="shared" si="32"/>
        <v>206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1020</v>
      </c>
      <c r="J54">
        <f t="shared" si="32"/>
        <v>4</v>
      </c>
      <c r="K54">
        <f t="shared" si="32"/>
        <v>349</v>
      </c>
      <c r="L54">
        <f t="shared" si="32"/>
        <v>0</v>
      </c>
      <c r="M54">
        <f t="shared" si="16"/>
        <v>0.39821109123434706</v>
      </c>
      <c r="N54">
        <f t="shared" si="17"/>
        <v>7.3703041144901615E-2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0.36493738819320215</v>
      </c>
      <c r="S54">
        <f t="shared" si="22"/>
        <v>1.4311270125223613E-3</v>
      </c>
      <c r="T54">
        <f t="shared" si="23"/>
        <v>0.12486583184257603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86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222</v>
      </c>
      <c r="J55">
        <f t="shared" si="33"/>
        <v>0</v>
      </c>
      <c r="K55">
        <f t="shared" si="33"/>
        <v>70</v>
      </c>
      <c r="L55">
        <f t="shared" si="33"/>
        <v>0</v>
      </c>
      <c r="M55">
        <f t="shared" si="16"/>
        <v>0.39819004524886875</v>
      </c>
      <c r="N55">
        <f t="shared" si="17"/>
        <v>0.1297134238310709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0.33484162895927599</v>
      </c>
      <c r="S55">
        <f t="shared" si="22"/>
        <v>0</v>
      </c>
      <c r="T55">
        <f t="shared" si="23"/>
        <v>0.10558069381598793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8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16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8.6021505376344093E-2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1377</v>
      </c>
      <c r="E62">
        <f t="shared" si="34"/>
        <v>292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1242</v>
      </c>
      <c r="J62">
        <f t="shared" si="34"/>
        <v>4</v>
      </c>
      <c r="K62">
        <f t="shared" si="34"/>
        <v>419</v>
      </c>
      <c r="L62">
        <f t="shared" si="34"/>
        <v>0</v>
      </c>
      <c r="M62">
        <f t="shared" si="16"/>
        <v>0.39820705610179297</v>
      </c>
      <c r="N62">
        <f t="shared" si="17"/>
        <v>8.444187391555813E-2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0.35916714864083288</v>
      </c>
      <c r="S62">
        <f t="shared" si="22"/>
        <v>1.1567379988432619E-3</v>
      </c>
      <c r="T62">
        <f t="shared" si="23"/>
        <v>0.12116830537883169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45</v>
      </c>
      <c r="E63">
        <f t="shared" si="35"/>
        <v>2</v>
      </c>
      <c r="F63">
        <f t="shared" si="35"/>
        <v>0</v>
      </c>
      <c r="G63">
        <f t="shared" si="35"/>
        <v>15</v>
      </c>
      <c r="H63">
        <f t="shared" si="35"/>
        <v>0</v>
      </c>
      <c r="I63">
        <f t="shared" si="35"/>
        <v>51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0.3515625</v>
      </c>
      <c r="N63">
        <f t="shared" si="17"/>
        <v>1.5625E-2</v>
      </c>
      <c r="O63">
        <f t="shared" si="18"/>
        <v>0</v>
      </c>
      <c r="P63">
        <f t="shared" si="19"/>
        <v>0.1171875</v>
      </c>
      <c r="Q63">
        <f t="shared" si="20"/>
        <v>0</v>
      </c>
      <c r="R63">
        <f t="shared" si="21"/>
        <v>0.3984375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30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0.36585365853658536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0.14634146341463414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1422</v>
      </c>
      <c r="E67">
        <f t="shared" si="45"/>
        <v>294</v>
      </c>
      <c r="F67">
        <f t="shared" si="45"/>
        <v>0</v>
      </c>
      <c r="G67">
        <f t="shared" si="45"/>
        <v>119</v>
      </c>
      <c r="H67">
        <f t="shared" si="45"/>
        <v>20</v>
      </c>
      <c r="I67">
        <f t="shared" si="45"/>
        <v>1293</v>
      </c>
      <c r="J67">
        <f t="shared" si="45"/>
        <v>4</v>
      </c>
      <c r="K67">
        <f t="shared" si="45"/>
        <v>434</v>
      </c>
      <c r="L67">
        <f t="shared" si="45"/>
        <v>0</v>
      </c>
      <c r="M67">
        <f t="shared" si="36"/>
        <v>0.3965421081985499</v>
      </c>
      <c r="N67">
        <f t="shared" si="37"/>
        <v>8.1985499163413272E-2</v>
      </c>
      <c r="O67">
        <f t="shared" si="38"/>
        <v>0</v>
      </c>
      <c r="P67">
        <f t="shared" si="39"/>
        <v>3.3184606804238709E-2</v>
      </c>
      <c r="Q67">
        <f t="shared" si="40"/>
        <v>5.5772448410485219E-3</v>
      </c>
      <c r="R67">
        <f t="shared" si="41"/>
        <v>0.36056887897378692</v>
      </c>
      <c r="S67">
        <f t="shared" si="42"/>
        <v>1.1154489682097045E-3</v>
      </c>
      <c r="T67">
        <f t="shared" si="43"/>
        <v>0.12102621305075292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298</v>
      </c>
      <c r="F71">
        <f t="shared" si="47"/>
        <v>0</v>
      </c>
      <c r="G71">
        <f t="shared" si="47"/>
        <v>122</v>
      </c>
      <c r="H71">
        <f t="shared" si="47"/>
        <v>20</v>
      </c>
      <c r="I71">
        <f t="shared" si="47"/>
        <v>1318</v>
      </c>
      <c r="J71">
        <f t="shared" si="47"/>
        <v>4</v>
      </c>
      <c r="K71">
        <f t="shared" si="47"/>
        <v>438</v>
      </c>
      <c r="L71">
        <f t="shared" si="47"/>
        <v>0</v>
      </c>
      <c r="M71">
        <f t="shared" si="36"/>
        <v>0.39610211364260223</v>
      </c>
      <c r="N71">
        <f t="shared" si="37"/>
        <v>8.1800713697502053E-2</v>
      </c>
      <c r="O71">
        <f t="shared" si="38"/>
        <v>0</v>
      </c>
      <c r="P71">
        <f t="shared" si="39"/>
        <v>3.348888278891024E-2</v>
      </c>
      <c r="Q71">
        <f t="shared" si="40"/>
        <v>5.4899807850672519E-3</v>
      </c>
      <c r="R71">
        <f t="shared" si="41"/>
        <v>0.36178973373593193</v>
      </c>
      <c r="S71">
        <f t="shared" si="42"/>
        <v>1.0979961570134504E-3</v>
      </c>
      <c r="T71">
        <f t="shared" si="43"/>
        <v>0.12023057919297282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23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0.42592592592592593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306</v>
      </c>
      <c r="F75">
        <f t="shared" si="49"/>
        <v>0</v>
      </c>
      <c r="G75">
        <f t="shared" si="49"/>
        <v>125</v>
      </c>
      <c r="H75">
        <f t="shared" si="49"/>
        <v>20</v>
      </c>
      <c r="I75">
        <f t="shared" si="49"/>
        <v>1363</v>
      </c>
      <c r="J75">
        <f t="shared" si="49"/>
        <v>4</v>
      </c>
      <c r="K75">
        <f t="shared" si="49"/>
        <v>456</v>
      </c>
      <c r="L75">
        <f t="shared" si="49"/>
        <v>0</v>
      </c>
      <c r="M75">
        <f t="shared" si="36"/>
        <v>0.39515699840340607</v>
      </c>
      <c r="N75">
        <f t="shared" si="37"/>
        <v>8.1426290580095789E-2</v>
      </c>
      <c r="O75">
        <f t="shared" si="38"/>
        <v>0</v>
      </c>
      <c r="P75">
        <f t="shared" si="39"/>
        <v>3.3262373602980309E-2</v>
      </c>
      <c r="Q75">
        <f t="shared" si="40"/>
        <v>5.3219797764768491E-3</v>
      </c>
      <c r="R75">
        <f t="shared" si="41"/>
        <v>0.36269292176689727</v>
      </c>
      <c r="S75">
        <f t="shared" si="42"/>
        <v>1.0643959552953698E-3</v>
      </c>
      <c r="T75">
        <f t="shared" si="43"/>
        <v>0.12134113890367217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1576</v>
      </c>
      <c r="E82">
        <f t="shared" si="51"/>
        <v>313</v>
      </c>
      <c r="F82">
        <f t="shared" si="51"/>
        <v>0</v>
      </c>
      <c r="G82">
        <f t="shared" si="51"/>
        <v>132</v>
      </c>
      <c r="H82">
        <f t="shared" si="51"/>
        <v>20</v>
      </c>
      <c r="I82">
        <f t="shared" si="51"/>
        <v>1447</v>
      </c>
      <c r="J82">
        <f t="shared" si="51"/>
        <v>4</v>
      </c>
      <c r="K82">
        <f t="shared" si="51"/>
        <v>482</v>
      </c>
      <c r="L82">
        <f t="shared" si="51"/>
        <v>0</v>
      </c>
      <c r="M82">
        <f t="shared" si="36"/>
        <v>0.39667757362194817</v>
      </c>
      <c r="N82">
        <f t="shared" si="37"/>
        <v>7.8781776994714323E-2</v>
      </c>
      <c r="O82">
        <f t="shared" si="38"/>
        <v>0</v>
      </c>
      <c r="P82">
        <f t="shared" si="39"/>
        <v>3.3224263780518501E-2</v>
      </c>
      <c r="Q82">
        <f t="shared" si="40"/>
        <v>5.0339793606846211E-3</v>
      </c>
      <c r="R82">
        <f t="shared" si="41"/>
        <v>0.36420840674553234</v>
      </c>
      <c r="S82">
        <f t="shared" si="42"/>
        <v>1.0067958721369243E-3</v>
      </c>
      <c r="T82">
        <f t="shared" si="43"/>
        <v>0.12131890259249938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1579</v>
      </c>
      <c r="E84">
        <f t="shared" si="52"/>
        <v>313</v>
      </c>
      <c r="F84">
        <f t="shared" si="52"/>
        <v>0</v>
      </c>
      <c r="G84">
        <f t="shared" si="52"/>
        <v>132</v>
      </c>
      <c r="H84">
        <f t="shared" si="52"/>
        <v>20</v>
      </c>
      <c r="I84">
        <f t="shared" si="52"/>
        <v>1450</v>
      </c>
      <c r="J84">
        <f t="shared" si="52"/>
        <v>4</v>
      </c>
      <c r="K84">
        <f t="shared" si="52"/>
        <v>483</v>
      </c>
      <c r="L84">
        <f t="shared" si="52"/>
        <v>0</v>
      </c>
      <c r="M84">
        <f t="shared" si="36"/>
        <v>0.39673366834170853</v>
      </c>
      <c r="N84">
        <f t="shared" si="37"/>
        <v>7.8643216080402006E-2</v>
      </c>
      <c r="O84">
        <f t="shared" si="38"/>
        <v>0</v>
      </c>
      <c r="P84">
        <f t="shared" si="39"/>
        <v>3.3165829145728645E-2</v>
      </c>
      <c r="Q84">
        <f t="shared" si="40"/>
        <v>5.0251256281407036E-3</v>
      </c>
      <c r="R84">
        <f t="shared" si="41"/>
        <v>0.36432160804020103</v>
      </c>
      <c r="S84">
        <f t="shared" si="42"/>
        <v>1.0050251256281408E-3</v>
      </c>
      <c r="T84">
        <f t="shared" si="43"/>
        <v>0.12135678391959799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14.4</v>
      </c>
      <c r="D3">
        <f>IF([1]Calculation!CE5="",0,ROUND([1]Calculation!CE5*100,1))</f>
        <v>5.3</v>
      </c>
      <c r="E3">
        <v>0</v>
      </c>
      <c r="F3">
        <f>IF([1]Calculation!CG5="",0,ROUND([1]Calculation!CG5*100,1))</f>
        <v>18.2</v>
      </c>
      <c r="G3">
        <f>IF([1]Calculation!CH5="",0,ROUND([1]Calculation!CH5*100,1))</f>
        <v>8.3000000000000007</v>
      </c>
      <c r="H3">
        <f>IF([1]Calculation!CI5="",0,ROUND([1]Calculation!CI5*100,1))</f>
        <v>28.1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3.7</v>
      </c>
      <c r="L3" s="34">
        <f>[1]Calculation!$EJ5</f>
        <v>88.5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22.4</v>
      </c>
      <c r="D4">
        <f>IF([1]Calculation!CE6="",0,ROUND([1]Calculation!CE6*100,1))</f>
        <v>7.9</v>
      </c>
      <c r="E4">
        <v>0</v>
      </c>
      <c r="F4">
        <f>IF([1]Calculation!CG6="",0,ROUND([1]Calculation!CG6*100,1))</f>
        <v>8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33.700000000000003</v>
      </c>
      <c r="D5">
        <f>IF([1]Calculation!CE7="",0,ROUND([1]Calculation!CE7*100,1))</f>
        <v>7.8</v>
      </c>
      <c r="E5">
        <v>0</v>
      </c>
      <c r="F5">
        <f>IF([1]Calculation!CG7="",0,ROUND([1]Calculation!CG7*100,1))</f>
        <v>6.9</v>
      </c>
      <c r="G5">
        <f>IF([1]Calculation!CH7="",0,ROUND([1]Calculation!CH7*100,1))</f>
        <v>3.4</v>
      </c>
      <c r="H5">
        <f>IF([1]Calculation!CI7="",0,ROUND([1]Calculation!CI7*100,1))</f>
        <v>19.8</v>
      </c>
      <c r="I5">
        <f>IF([1]Calculation!CJ7="",0,ROUND([1]Calculation!CJ7*100,1))</f>
        <v>12.2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38.200000000000003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2.7</v>
      </c>
      <c r="H6">
        <f>IF([1]Calculation!CI8="",0,ROUND([1]Calculation!CI8*100,1))</f>
        <v>15.2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20.9</v>
      </c>
      <c r="D9">
        <f>IF([1]Calculation!CE11="",0,ROUND([1]Calculation!CE11*100,1))</f>
        <v>10.199999999999999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20.6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10.7</v>
      </c>
      <c r="G10">
        <f>IF([1]Calculation!CH12="",0,ROUND([1]Calculation!CH12*100,1))</f>
        <v>3.2</v>
      </c>
      <c r="H10">
        <f>IF([1]Calculation!CI12="",0,ROUND([1]Calculation!CI12*100,1))</f>
        <v>27.4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3.3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10.9</v>
      </c>
      <c r="E13">
        <v>0</v>
      </c>
      <c r="F13">
        <f>IF([1]Calculation!CG15="",0,ROUND([1]Calculation!CG15*100,1))</f>
        <v>10.4</v>
      </c>
      <c r="G13">
        <f>IF([1]Calculation!CH15="",0,ROUND([1]Calculation!CH15*100,1))</f>
        <v>5.9</v>
      </c>
      <c r="H13">
        <f>IF([1]Calculation!CI15="",0,ROUND([1]Calculation!CI15*100,1))</f>
        <v>18.2</v>
      </c>
      <c r="I13">
        <f>IF([1]Calculation!CJ15="",0,ROUND([1]Calculation!CJ15*100,1))</f>
        <v>3</v>
      </c>
      <c r="J13">
        <f>IF([1]Calculation!CK15="",0,ROUND([1]Calculation!CK15*100,1))</f>
        <v>24.5</v>
      </c>
      <c r="K13">
        <f>IF([1]Calculation!CL15="",0,ROUND([1]Calculation!CL15*100,1))</f>
        <v>3</v>
      </c>
      <c r="L13" s="34">
        <f>[1]Calculation!$EJ15</f>
        <v>34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21.6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15.7</v>
      </c>
      <c r="E15">
        <v>0</v>
      </c>
      <c r="F15">
        <f>IF([1]Calculation!CG17="",0,ROUND([1]Calculation!CG17*100,1))</f>
        <v>8.8000000000000007</v>
      </c>
      <c r="G15">
        <f>IF([1]Calculation!CH17="",0,ROUND([1]Calculation!CH17*100,1))</f>
        <v>4.9000000000000004</v>
      </c>
      <c r="H15">
        <f>IF([1]Calculation!CI17="",0,ROUND([1]Calculation!CI17*100,1))</f>
        <v>22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58.3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16.899999999999999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18.7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27.7</v>
      </c>
      <c r="D18">
        <f>IF([1]Calculation!CE20="",0,ROUND([1]Calculation!CE20*100,1))</f>
        <v>14.6</v>
      </c>
      <c r="E18">
        <v>0</v>
      </c>
      <c r="F18">
        <f>IF([1]Calculation!CG20="",0,ROUND([1]Calculation!CG20*100,1))</f>
        <v>8.6999999999999993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56.4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12.3</v>
      </c>
      <c r="D19">
        <f>IF([1]Calculation!CE21="",0,ROUND([1]Calculation!CE21*100,1))</f>
        <v>14.6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31.9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13.2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27.3</v>
      </c>
      <c r="D23">
        <f>IF([1]Calculation!CE25="",0,ROUND([1]Calculation!CE25*100,1))</f>
        <v>13.3</v>
      </c>
      <c r="E23">
        <v>0</v>
      </c>
      <c r="F23">
        <f>IF([1]Calculation!CG25="",0,ROUND([1]Calculation!CG25*100,1))</f>
        <v>8.3000000000000007</v>
      </c>
      <c r="G23">
        <f>IF([1]Calculation!CH25="",0,ROUND([1]Calculation!CH25*100,1))</f>
        <v>3.6</v>
      </c>
      <c r="H23">
        <f>IF([1]Calculation!CI25="",0,ROUND([1]Calculation!CI25*100,1))</f>
        <v>27.4</v>
      </c>
      <c r="I23">
        <f>IF([1]Calculation!CJ25="",0,ROUND([1]Calculation!CJ25*100,1))</f>
        <v>1.3</v>
      </c>
      <c r="J23">
        <f>IF([1]Calculation!CK25="",0,ROUND([1]Calculation!CK25*100,1))</f>
        <v>14.4</v>
      </c>
      <c r="K23">
        <f>IF([1]Calculation!CL25="",0,ROUND([1]Calculation!CL25*100,1))</f>
        <v>3.7</v>
      </c>
      <c r="L23" s="34">
        <f>[1]Calculation!$EJ25</f>
        <v>32.4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</v>
      </c>
      <c r="G24">
        <f>IF([1]Calculation!CH26="",0,ROUND([1]Calculation!CH26*100,1))</f>
        <v>4.4000000000000004</v>
      </c>
      <c r="H24">
        <f>IF([1]Calculation!CI26="",0,ROUND([1]Calculation!CI26*100,1))</f>
        <v>17.3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17.7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11.9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30</v>
      </c>
      <c r="D27">
        <f>IF([1]Calculation!CE29="",0,ROUND([1]Calculation!CE29*100,1))</f>
        <v>14.3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3.4</v>
      </c>
      <c r="H27">
        <f>IF([1]Calculation!CI29="",0,ROUND([1]Calculation!CI29*100,1))</f>
        <v>25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24.8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15.8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46.7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11.8</v>
      </c>
      <c r="G30">
        <f>IF([1]Calculation!CH32="",0,ROUND([1]Calculation!CH32*100,1))</f>
        <v>4.3</v>
      </c>
      <c r="H30">
        <f>IF([1]Calculation!CI32="",0,ROUND([1]Calculation!CI32*100,1))</f>
        <v>27.6</v>
      </c>
      <c r="I30">
        <f>IF([1]Calculation!CJ32="",0,ROUND([1]Calculation!CJ32*100,1))</f>
        <v>1.4</v>
      </c>
      <c r="J30">
        <f>IF([1]Calculation!CK32="",0,ROUND([1]Calculation!CK32*100,1))</f>
        <v>14.8</v>
      </c>
      <c r="K30">
        <f>IF([1]Calculation!CL32="",0,ROUND([1]Calculation!CL32*100,1))</f>
        <v>5.3</v>
      </c>
      <c r="L30" s="34">
        <f>[1]Calculation!$EJ32</f>
        <v>26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15.8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57.6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13.8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21.2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16.7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22.3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28.8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12.3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4.8</v>
      </c>
      <c r="H38">
        <f>IF([1]Calculation!CI40="",0,ROUND([1]Calculation!CI40*100,1))</f>
        <v>27.1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31.1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25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8.5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36.6</v>
      </c>
      <c r="D40">
        <f>IF([1]Calculation!CE42="",0,ROUND([1]Calculation!CE42*100,1))</f>
        <v>12.2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21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20.8</v>
      </c>
      <c r="I41">
        <f>IF([1]Calculation!CJ43="",0,ROUND([1]Calculation!CJ43*100,1))</f>
        <v>1.3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28.7</v>
      </c>
      <c r="D42">
        <f>IF([1]Calculation!CE44="",0,ROUND([1]Calculation!CE44*100,1))</f>
        <v>21.4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23.2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27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27.8</v>
      </c>
      <c r="D43">
        <f>IF([1]Calculation!CE45="",0,ROUND([1]Calculation!CE45*100,1))</f>
        <v>12.2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5.0999999999999996</v>
      </c>
      <c r="H43">
        <f>IF([1]Calculation!CI45="",0,ROUND([1]Calculation!CI45*100,1))</f>
        <v>22.2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29.7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25.5</v>
      </c>
      <c r="D54">
        <f>IF([1]Calculation!CE56="",0,ROUND([1]Calculation!CE56*100,1))</f>
        <v>12.9</v>
      </c>
      <c r="E54">
        <v>0</v>
      </c>
      <c r="F54">
        <f>IF([1]Calculation!CG56="",0,ROUND([1]Calculation!CG56*100,1))</f>
        <v>8.5</v>
      </c>
      <c r="G54">
        <f>IF([1]Calculation!CH56="",0,ROUND([1]Calculation!CH56*100,1))</f>
        <v>4.5999999999999996</v>
      </c>
      <c r="H54">
        <f>IF([1]Calculation!CI56="",0,ROUND([1]Calculation!CI56*100,1))</f>
        <v>27.1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4.5999999999999996</v>
      </c>
      <c r="L54" s="34">
        <f>[1]Calculation!$EJ56</f>
        <v>28.7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24.6</v>
      </c>
      <c r="D55">
        <f>IF([1]Calculation!CE57="",0,ROUND([1]Calculation!CE57*100,1))</f>
        <v>8.6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3.3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16.7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22.7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11.5</v>
      </c>
      <c r="G60">
        <f>IF([1]Calculation!CR5="",0,ROUND([1]Calculation!CR5*100,1))</f>
        <v>8.3000000000000007</v>
      </c>
      <c r="H60">
        <f>IF([1]Calculation!CS5="",0,ROUND([1]Calculation!CS5*100,1))</f>
        <v>22.6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3.8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10.8</v>
      </c>
      <c r="G61">
        <f>IF([1]Calculation!CR6="",0,ROUND([1]Calculation!CR6*100,1))</f>
        <v>4.2</v>
      </c>
      <c r="H61">
        <f>IF([1]Calculation!CS6="",0,ROUND([1]Calculation!CS6*100,1))</f>
        <v>26.9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12.8</v>
      </c>
    </row>
    <row r="62" spans="1:23">
      <c r="A62" t="s">
        <v>18</v>
      </c>
      <c r="B62" t="s">
        <v>172</v>
      </c>
      <c r="C62">
        <f>IF([1]Calculation!CN7="",0,ROUND([1]Calculation!CN7*100,1))</f>
        <v>34.700000000000003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8.6</v>
      </c>
      <c r="G62">
        <f>IF([1]Calculation!CR7="",0,ROUND([1]Calculation!CR7*100,1))</f>
        <v>4.4000000000000004</v>
      </c>
      <c r="H62">
        <f>IF([1]Calculation!CS7="",0,ROUND([1]Calculation!CS7*100,1))</f>
        <v>19.3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9.4</v>
      </c>
    </row>
    <row r="63" spans="1:23">
      <c r="A63" t="s">
        <v>19</v>
      </c>
      <c r="B63" t="s">
        <v>172</v>
      </c>
      <c r="C63">
        <f>IF([1]Calculation!CN8="",0,ROUND([1]Calculation!CN8*100,1))</f>
        <v>32.1</v>
      </c>
      <c r="D63">
        <f>IF([1]Calculation!CO8="",0,ROUND([1]Calculation!CO8*100,1))</f>
        <v>14</v>
      </c>
      <c r="E63">
        <v>0</v>
      </c>
      <c r="F63">
        <f>IF([1]Calculation!CQ8="",0,ROUND([1]Calculation!CQ8*100,1))</f>
        <v>8.8000000000000007</v>
      </c>
      <c r="G63">
        <f>IF([1]Calculation!CR8="",0,ROUND([1]Calculation!CR8*100,1))</f>
        <v>4.5999999999999996</v>
      </c>
      <c r="H63">
        <f>IF([1]Calculation!CS8="",0,ROUND([1]Calculation!CS8*100,1))</f>
        <v>20.5</v>
      </c>
      <c r="I63">
        <f>IF([1]Calculation!CT8="",0,ROUND([1]Calculation!CT8*100,1))</f>
        <v>3.4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28.4</v>
      </c>
      <c r="D65">
        <f>IF([1]Calculation!CO10="",0,ROUND([1]Calculation!CO10*100,1))</f>
        <v>14.3</v>
      </c>
      <c r="E65">
        <v>0</v>
      </c>
      <c r="F65">
        <f>IF([1]Calculation!CQ10="",0,ROUND([1]Calculation!CQ10*100,1))</f>
        <v>10.3</v>
      </c>
      <c r="G65">
        <f>IF([1]Calculation!CR10="",0,ROUND([1]Calculation!CR10*100,1))</f>
        <v>4.9000000000000004</v>
      </c>
      <c r="H65">
        <f>IF([1]Calculation!CS10="",0,ROUND([1]Calculation!CS10*100,1))</f>
        <v>22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13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26.1</v>
      </c>
      <c r="I66">
        <f>IF([1]Calculation!CT11="",0,ROUND([1]Calculation!CT11*100,1))</f>
        <v>2.5</v>
      </c>
      <c r="J66">
        <f>IF([1]Calculation!CU11="",0,ROUND([1]Calculation!CU11*100,1))</f>
        <v>13.6</v>
      </c>
      <c r="K66">
        <f>IF([1]Calculation!CV11="",0,ROUND([1]Calculation!CV11*100,1))</f>
        <v>5.5</v>
      </c>
      <c r="L66" s="34">
        <f>[1]Calculation!$EK11</f>
        <v>8.6999999999999993</v>
      </c>
    </row>
    <row r="67" spans="1:12">
      <c r="A67" t="s">
        <v>23</v>
      </c>
      <c r="B67" t="s">
        <v>172</v>
      </c>
      <c r="C67">
        <f>IF([1]Calculation!CN12="",0,ROUND([1]Calculation!CN12*100,1))</f>
        <v>25.1</v>
      </c>
      <c r="D67">
        <f>IF([1]Calculation!CO12="",0,ROUND([1]Calculation!CO12*100,1))</f>
        <v>13.6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24.3</v>
      </c>
      <c r="D69">
        <f>IF([1]Calculation!CO14="",0,ROUND([1]Calculation!CO14*100,1))</f>
        <v>10.9</v>
      </c>
      <c r="E69">
        <v>0</v>
      </c>
      <c r="F69">
        <f>IF([1]Calculation!CQ14="",0,ROUND([1]Calculation!CQ14*100,1))</f>
        <v>10.9</v>
      </c>
      <c r="G69">
        <f>IF([1]Calculation!CR14="",0,ROUND([1]Calculation!CR14*100,1))</f>
        <v>5.9</v>
      </c>
      <c r="H69">
        <f>IF([1]Calculation!CS14="",0,ROUND([1]Calculation!CS14*100,1))</f>
        <v>21.5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22.8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11.9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</v>
      </c>
    </row>
    <row r="71" spans="1:12">
      <c r="A71" t="s">
        <v>27</v>
      </c>
      <c r="B71" t="s">
        <v>172</v>
      </c>
      <c r="C71">
        <f>IF([1]Calculation!CN16="",0,ROUND([1]Calculation!CN16*100,1))</f>
        <v>25.4</v>
      </c>
      <c r="D71">
        <f>IF([1]Calculation!CO16="",0,ROUND([1]Calculation!CO16*100,1))</f>
        <v>10.9</v>
      </c>
      <c r="E71">
        <v>0</v>
      </c>
      <c r="F71">
        <f>IF([1]Calculation!CQ16="",0,ROUND([1]Calculation!CQ16*100,1))</f>
        <v>13</v>
      </c>
      <c r="G71">
        <f>IF([1]Calculation!CR16="",0,ROUND([1]Calculation!CR16*100,1))</f>
        <v>18</v>
      </c>
      <c r="H71">
        <f>IF([1]Calculation!CS16="",0,ROUND([1]Calculation!CS16*100,1))</f>
        <v>21.6</v>
      </c>
      <c r="I71">
        <f>IF([1]Calculation!CT16="",0,ROUND([1]Calculation!CT16*100,1))</f>
        <v>2.1</v>
      </c>
      <c r="J71">
        <f>IF([1]Calculation!CU16="",0,ROUND([1]Calculation!CU16*100,1))</f>
        <v>14.9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29.5</v>
      </c>
      <c r="D72">
        <f>IF([1]Calculation!CO17="",0,ROUND([1]Calculation!CO17*100,1))</f>
        <v>14.6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22.1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13.9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16</v>
      </c>
      <c r="E73">
        <v>0</v>
      </c>
      <c r="F73">
        <f>IF([1]Calculation!CQ18="",0,ROUND([1]Calculation!CQ18*100,1))</f>
        <v>9.5</v>
      </c>
      <c r="G73">
        <f>IF([1]Calculation!CR18="",0,ROUND([1]Calculation!CR18*100,1))</f>
        <v>5.4</v>
      </c>
      <c r="H73">
        <f>IF([1]Calculation!CS18="",0,ROUND([1]Calculation!CS18*100,1))</f>
        <v>21.4</v>
      </c>
      <c r="I73">
        <f>IF([1]Calculation!CT18="",0,ROUND([1]Calculation!CT18*100,1))</f>
        <v>10.9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28.5</v>
      </c>
      <c r="D74">
        <f>IF([1]Calculation!CO19="",0,ROUND([1]Calculation!CO19*100,1))</f>
        <v>14.4</v>
      </c>
      <c r="E74">
        <v>0</v>
      </c>
      <c r="F74">
        <f>IF([1]Calculation!CQ19="",0,ROUND([1]Calculation!CQ19*100,1))</f>
        <v>11.6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12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24.3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14.5</v>
      </c>
    </row>
    <row r="76" spans="1:12">
      <c r="A76" t="s">
        <v>32</v>
      </c>
      <c r="B76" t="s">
        <v>172</v>
      </c>
      <c r="C76">
        <f>IF([1]Calculation!CN21="",0,ROUND([1]Calculation!CN21*100,1))</f>
        <v>18.2</v>
      </c>
      <c r="D76">
        <f>IF([1]Calculation!CO21="",0,ROUND([1]Calculation!CO21*100,1))</f>
        <v>9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26.2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26.4</v>
      </c>
    </row>
    <row r="77" spans="1:12">
      <c r="A77" t="s">
        <v>33</v>
      </c>
      <c r="B77" t="s">
        <v>172</v>
      </c>
      <c r="C77">
        <f>IF([1]Calculation!CN22="",0,ROUND([1]Calculation!CN22*100,1))</f>
        <v>21.3</v>
      </c>
      <c r="D77">
        <f>IF([1]Calculation!CO22="",0,ROUND([1]Calculation!CO22*100,1))</f>
        <v>8.5</v>
      </c>
      <c r="E77">
        <v>0</v>
      </c>
      <c r="F77">
        <f>IF([1]Calculation!CQ22="",0,ROUND([1]Calculation!CQ22*100,1))</f>
        <v>12.7</v>
      </c>
      <c r="G77">
        <f>IF([1]Calculation!CR22="",0,ROUND([1]Calculation!CR22*100,1))</f>
        <v>8.3000000000000007</v>
      </c>
      <c r="H77">
        <f>IF([1]Calculation!CS22="",0,ROUND([1]Calculation!CS22*100,1))</f>
        <v>23.5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28.6</v>
      </c>
      <c r="D78">
        <f>IF([1]Calculation!CO23="",0,ROUND([1]Calculation!CO23*100,1))</f>
        <v>15.2</v>
      </c>
      <c r="E78">
        <v>0</v>
      </c>
      <c r="F78">
        <f>IF([1]Calculation!CQ23="",0,ROUND([1]Calculation!CQ23*100,1))</f>
        <v>10.7</v>
      </c>
      <c r="G78">
        <f>IF([1]Calculation!CR23="",0,ROUND([1]Calculation!CR23*100,1))</f>
        <v>4.5999999999999996</v>
      </c>
      <c r="H78">
        <f>IF([1]Calculation!CS23="",0,ROUND([1]Calculation!CS23*100,1))</f>
        <v>22.2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15.2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28.3</v>
      </c>
      <c r="I79">
        <f>IF([1]Calculation!CT24="",0,ROUND([1]Calculation!CT24*100,1))</f>
        <v>1.2</v>
      </c>
      <c r="J79">
        <f>IF([1]Calculation!CU24="",0,ROUND([1]Calculation!CU24*100,1))</f>
        <v>14.8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30.4</v>
      </c>
      <c r="D80">
        <f>IF([1]Calculation!CO25="",0,ROUND([1]Calculation!CO25*100,1))</f>
        <v>14.2</v>
      </c>
      <c r="E80">
        <v>0</v>
      </c>
      <c r="F80">
        <f>IF([1]Calculation!CQ25="",0,ROUND([1]Calculation!CQ25*100,1))</f>
        <v>10.8</v>
      </c>
      <c r="G80">
        <f>IF([1]Calculation!CR25="",0,ROUND([1]Calculation!CR25*100,1))</f>
        <v>4.7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22.5</v>
      </c>
    </row>
    <row r="81" spans="1:12">
      <c r="A81" t="s">
        <v>37</v>
      </c>
      <c r="B81" t="s">
        <v>172</v>
      </c>
      <c r="C81">
        <f>IF([1]Calculation!CN26="",0,ROUND([1]Calculation!CN26*100,1))</f>
        <v>33.1</v>
      </c>
      <c r="D81">
        <f>IF([1]Calculation!CO26="",0,ROUND([1]Calculation!CO26*100,1))</f>
        <v>13.6</v>
      </c>
      <c r="E81">
        <v>0</v>
      </c>
      <c r="F81">
        <f>IF([1]Calculation!CQ26="",0,ROUND([1]Calculation!CQ26*100,1))</f>
        <v>8.9</v>
      </c>
      <c r="G81">
        <f>IF([1]Calculation!CR26="",0,ROUND([1]Calculation!CR26*100,1))</f>
        <v>4.2</v>
      </c>
      <c r="H81">
        <f>IF([1]Calculation!CS26="",0,ROUND([1]Calculation!CS26*100,1))</f>
        <v>19.5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26.5</v>
      </c>
      <c r="D82">
        <f>IF([1]Calculation!CO27="",0,ROUND([1]Calculation!CO27*100,1))</f>
        <v>13.1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24.4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26.2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20.6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30.3</v>
      </c>
      <c r="D84">
        <f>IF([1]Calculation!CO29="",0,ROUND([1]Calculation!CO29*100,1))</f>
        <v>13.9</v>
      </c>
      <c r="E84">
        <v>0</v>
      </c>
      <c r="F84">
        <f>IF([1]Calculation!CQ29="",0,ROUND([1]Calculation!CQ29*100,1))</f>
        <v>10.4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17.2</v>
      </c>
      <c r="D85">
        <f>IF([1]Calculation!CO30="",0,ROUND([1]Calculation!CO30*100,1))</f>
        <v>12.6</v>
      </c>
      <c r="E85">
        <v>0</v>
      </c>
      <c r="F85">
        <f>IF([1]Calculation!CQ30="",0,ROUND([1]Calculation!CQ30*100,1))</f>
        <v>10.5</v>
      </c>
      <c r="G85">
        <f>IF([1]Calculation!CR30="",0,ROUND([1]Calculation!CR30*100,1))</f>
        <v>8.5</v>
      </c>
      <c r="H85">
        <f>IF([1]Calculation!CS30="",0,ROUND([1]Calculation!CS30*100,1))</f>
        <v>25.9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17.8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26.7</v>
      </c>
      <c r="D87">
        <f>IF([1]Calculation!CO32="",0,ROUND([1]Calculation!CO32*100,1))</f>
        <v>15.8</v>
      </c>
      <c r="E87">
        <v>0</v>
      </c>
      <c r="F87">
        <f>IF([1]Calculation!CQ32="",0,ROUND([1]Calculation!CQ32*100,1))</f>
        <v>9.3000000000000007</v>
      </c>
      <c r="G87">
        <f>IF([1]Calculation!CR32="",0,ROUND([1]Calculation!CR32*100,1))</f>
        <v>4.7</v>
      </c>
      <c r="H87">
        <f>IF([1]Calculation!CS32="",0,ROUND([1]Calculation!CS32*100,1))</f>
        <v>24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29.5</v>
      </c>
      <c r="D88">
        <f>IF([1]Calculation!CO33="",0,ROUND([1]Calculation!CO33*100,1))</f>
        <v>15.8</v>
      </c>
      <c r="E88">
        <v>0</v>
      </c>
      <c r="F88">
        <f>IF([1]Calculation!CQ33="",0,ROUND([1]Calculation!CQ33*100,1))</f>
        <v>9.9</v>
      </c>
      <c r="G88">
        <f>IF([1]Calculation!CR33="",0,ROUND([1]Calculation!CR33*100,1))</f>
        <v>4.3</v>
      </c>
      <c r="H88">
        <f>IF([1]Calculation!CS33="",0,ROUND([1]Calculation!CS33*100,1))</f>
        <v>21.5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14.1</v>
      </c>
    </row>
    <row r="89" spans="1:12">
      <c r="A89" t="s">
        <v>45</v>
      </c>
      <c r="B89" t="s">
        <v>172</v>
      </c>
      <c r="C89">
        <f>IF([1]Calculation!CN34="",0,ROUND([1]Calculation!CN34*100,1))</f>
        <v>29.6</v>
      </c>
      <c r="D89">
        <f>IF([1]Calculation!CO34="",0,ROUND([1]Calculation!CO34*100,1))</f>
        <v>13.2</v>
      </c>
      <c r="E89">
        <v>0</v>
      </c>
      <c r="F89">
        <f>IF([1]Calculation!CQ34="",0,ROUND([1]Calculation!CQ34*100,1))</f>
        <v>10.7</v>
      </c>
      <c r="G89">
        <f>IF([1]Calculation!CR34="",0,ROUND([1]Calculation!CR34*100,1))</f>
        <v>4.7</v>
      </c>
      <c r="H89">
        <f>IF([1]Calculation!CS34="",0,ROUND([1]Calculation!CS34*100,1))</f>
        <v>21.6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32.700000000000003</v>
      </c>
      <c r="D90">
        <f>IF([1]Calculation!CO35="",0,ROUND([1]Calculation!CO35*100,1))</f>
        <v>12.7</v>
      </c>
      <c r="E90">
        <v>0</v>
      </c>
      <c r="F90">
        <f>IF([1]Calculation!CQ35="",0,ROUND([1]Calculation!CQ35*100,1))</f>
        <v>9.1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27.6</v>
      </c>
      <c r="D91">
        <f>IF([1]Calculation!CO36="",0,ROUND([1]Calculation!CO36*100,1))</f>
        <v>12.6</v>
      </c>
      <c r="E91">
        <v>0</v>
      </c>
      <c r="F91">
        <f>IF([1]Calculation!CQ36="",0,ROUND([1]Calculation!CQ36*100,1))</f>
        <v>9.1</v>
      </c>
      <c r="G91">
        <f>IF([1]Calculation!CR36="",0,ROUND([1]Calculation!CR36*100,1))</f>
        <v>4.7</v>
      </c>
      <c r="H91">
        <f>IF([1]Calculation!CS36="",0,ROUND([1]Calculation!CS36*100,1))</f>
        <v>23.8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13.8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24.5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34.299999999999997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8.4</v>
      </c>
      <c r="G93">
        <f>IF([1]Calculation!CR38="",0,ROUND([1]Calculation!CR38*100,1))</f>
        <v>4.2</v>
      </c>
      <c r="H93">
        <f>IF([1]Calculation!CS38="",0,ROUND([1]Calculation!CS38*100,1))</f>
        <v>19.600000000000001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23.6</v>
      </c>
      <c r="D94">
        <f>IF([1]Calculation!CO39="",0,ROUND([1]Calculation!CO39*100,1))</f>
        <v>10.3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22.9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23.5</v>
      </c>
      <c r="D95">
        <f>IF([1]Calculation!CO40="",0,ROUND([1]Calculation!CO40*100,1))</f>
        <v>10.8</v>
      </c>
      <c r="E95">
        <v>0</v>
      </c>
      <c r="F95">
        <f>IF([1]Calculation!CQ40="",0,ROUND([1]Calculation!CQ40*100,1))</f>
        <v>13.3</v>
      </c>
      <c r="G95">
        <f>IF([1]Calculation!CR40="",0,ROUND([1]Calculation!CR40*100,1))</f>
        <v>9.1999999999999993</v>
      </c>
      <c r="H95">
        <f>IF([1]Calculation!CS40="",0,ROUND([1]Calculation!CS40*100,1))</f>
        <v>20.5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14.5</v>
      </c>
    </row>
    <row r="96" spans="1:12">
      <c r="A96" t="s">
        <v>53</v>
      </c>
      <c r="B96" t="s">
        <v>172</v>
      </c>
      <c r="C96">
        <f>IF([1]Calculation!CN41="",0,ROUND([1]Calculation!CN41*100,1))</f>
        <v>21.2</v>
      </c>
      <c r="D96">
        <f>IF([1]Calculation!CO41="",0,ROUND([1]Calculation!CO41*100,1))</f>
        <v>14.3</v>
      </c>
      <c r="E96">
        <v>0</v>
      </c>
      <c r="F96">
        <f>IF([1]Calculation!CQ41="",0,ROUND([1]Calculation!CQ41*100,1))</f>
        <v>11.8</v>
      </c>
      <c r="G96">
        <f>IF([1]Calculation!CR41="",0,ROUND([1]Calculation!CR41*100,1))</f>
        <v>6.9</v>
      </c>
      <c r="H96">
        <f>IF([1]Calculation!CS41="",0,ROUND([1]Calculation!CS41*100,1))</f>
        <v>23.2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29.3</v>
      </c>
      <c r="D97">
        <f>IF([1]Calculation!CO42="",0,ROUND([1]Calculation!CO42*100,1))</f>
        <v>14.5</v>
      </c>
      <c r="E97">
        <v>0</v>
      </c>
      <c r="F97">
        <f>IF([1]Calculation!CQ42="",0,ROUND([1]Calculation!CQ42*100,1))</f>
        <v>10.5</v>
      </c>
      <c r="G97">
        <f>IF([1]Calculation!CR42="",0,ROUND([1]Calculation!CR42*100,1))</f>
        <v>4.5999999999999996</v>
      </c>
      <c r="H97">
        <f>IF([1]Calculation!CS42="",0,ROUND([1]Calculation!CS42*100,1))</f>
        <v>23.1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30.5</v>
      </c>
      <c r="D98">
        <f>IF([1]Calculation!CO43="",0,ROUND([1]Calculation!CO43*100,1))</f>
        <v>13.3</v>
      </c>
      <c r="E98">
        <v>0</v>
      </c>
      <c r="F98">
        <f>IF([1]Calculation!CQ43="",0,ROUND([1]Calculation!CQ43*100,1))</f>
        <v>9.4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28.5</v>
      </c>
      <c r="D99">
        <f>IF([1]Calculation!CO44="",0,ROUND([1]Calculation!CO44*100,1))</f>
        <v>15.1</v>
      </c>
      <c r="E99">
        <v>0</v>
      </c>
      <c r="F99">
        <f>IF([1]Calculation!CQ44="",0,ROUND([1]Calculation!CQ44*100,1))</f>
        <v>11.5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24.3</v>
      </c>
    </row>
    <row r="100" spans="1:12">
      <c r="A100" t="s">
        <v>57</v>
      </c>
      <c r="B100" t="s">
        <v>172</v>
      </c>
      <c r="C100">
        <f>IF([1]Calculation!CN45="",0,ROUND([1]Calculation!CN45*100,1))</f>
        <v>29.6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10.9</v>
      </c>
      <c r="G100">
        <f>IF([1]Calculation!CR45="",0,ROUND([1]Calculation!CR45*100,1))</f>
        <v>4.4000000000000004</v>
      </c>
      <c r="H100">
        <f>IF([1]Calculation!CS45="",0,ROUND([1]Calculation!CS45*100,1))</f>
        <v>22.1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19.2</v>
      </c>
    </row>
    <row r="101" spans="1:12">
      <c r="A101" t="s">
        <v>58</v>
      </c>
      <c r="B101" t="s">
        <v>172</v>
      </c>
      <c r="C101">
        <f>IF([1]Calculation!CN46="",0,ROUND([1]Calculation!CN46*100,1))</f>
        <v>26</v>
      </c>
      <c r="D101">
        <f>IF([1]Calculation!CO46="",0,ROUND([1]Calculation!CO46*100,1))</f>
        <v>7.1</v>
      </c>
      <c r="E101">
        <v>0</v>
      </c>
      <c r="F101">
        <f>IF([1]Calculation!CQ46="",0,ROUND([1]Calculation!CQ46*100,1))</f>
        <v>11.7</v>
      </c>
      <c r="G101">
        <f>IF([1]Calculation!CR46="",0,ROUND([1]Calculation!CR46*100,1))</f>
        <v>4.7</v>
      </c>
      <c r="H101">
        <f>IF([1]Calculation!CS46="",0,ROUND([1]Calculation!CS46*100,1))</f>
        <v>24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18.399999999999999</v>
      </c>
      <c r="D103">
        <f>IF([1]Calculation!CO48="",0,ROUND([1]Calculation!CO48*100,1))</f>
        <v>7.1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27.1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22.9</v>
      </c>
      <c r="I104">
        <f>IF([1]Calculation!CT49="",0,ROUND([1]Calculation!CT49*100,1))</f>
        <v>1.3</v>
      </c>
      <c r="J104">
        <f>IF([1]Calculation!CU49="",0,ROUND([1]Calculation!CU49*100,1))</f>
        <v>13.1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18.399999999999999</v>
      </c>
      <c r="D105">
        <f>IF([1]Calculation!CO50="",0,ROUND([1]Calculation!CO50*100,1))</f>
        <v>13.8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18.2</v>
      </c>
      <c r="D106">
        <f>IF([1]Calculation!CO51="",0,ROUND([1]Calculation!CO51*100,1))</f>
        <v>14.3</v>
      </c>
      <c r="E106">
        <v>0</v>
      </c>
      <c r="F106">
        <f>IF([1]Calculation!CQ51="",0,ROUND([1]Calculation!CQ51*100,1))</f>
        <v>14.6</v>
      </c>
      <c r="G106">
        <f>IF([1]Calculation!CR51="",0,ROUND([1]Calculation!CR51*100,1))</f>
        <v>6.7</v>
      </c>
      <c r="H106">
        <f>IF([1]Calculation!CS51="",0,ROUND([1]Calculation!CS51*100,1))</f>
        <v>22.8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4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14.4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21.7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15.2</v>
      </c>
      <c r="E108">
        <v>0</v>
      </c>
      <c r="F108">
        <f>IF([1]Calculation!CQ53="",0,ROUND([1]Calculation!CQ53*100,1))</f>
        <v>9.6999999999999993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33.4</v>
      </c>
      <c r="D109">
        <f>IF([1]Calculation!CO54="",0,ROUND([1]Calculation!CO54*100,1))</f>
        <v>14.9</v>
      </c>
      <c r="E109">
        <v>0</v>
      </c>
      <c r="F109">
        <f>IF([1]Calculation!CQ54="",0,ROUND([1]Calculation!CQ54*100,1))</f>
        <v>8.8000000000000007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3.8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14.2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28.3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29.8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10.6</v>
      </c>
      <c r="G111">
        <f>IF([1]Calculation!CR56="",0,ROUND([1]Calculation!CR56*100,1))</f>
        <v>4</v>
      </c>
      <c r="H111">
        <f>IF([1]Calculation!CS56="",0,ROUND([1]Calculation!CS56*100,1))</f>
        <v>22.8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23.8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9.6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23.5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18.600000000000001</v>
      </c>
      <c r="D113">
        <f>IF([1]Calculation!CO58="",0,ROUND([1]Calculation!CO58*100,1))</f>
        <v>10.4</v>
      </c>
      <c r="E113">
        <v>0</v>
      </c>
      <c r="F113">
        <f>IF([1]Calculation!CQ58="",0,ROUND([1]Calculation!CQ58*100,1))</f>
        <v>13.7</v>
      </c>
      <c r="G113">
        <f>IF([1]Calculation!CR58="",0,ROUND([1]Calculation!CR58*100,1))</f>
        <v>10.4</v>
      </c>
      <c r="H113">
        <f>IF([1]Calculation!CS58="",0,ROUND([1]Calculation!CS58*100,1))</f>
        <v>24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</v>
      </c>
      <c r="G117">
        <f>IF([1]Calculation!DB5="",0,ROUND([1]Calculation!DB5*100,1))</f>
        <v>4.2</v>
      </c>
      <c r="H117">
        <f>IF([1]Calculation!DC5="",0,ROUND([1]Calculation!DC5*100,1))</f>
        <v>27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</v>
      </c>
      <c r="L117" s="34">
        <f>[1]Calculation!$EL5</f>
        <v>7.7</v>
      </c>
    </row>
    <row r="118" spans="1:12">
      <c r="A118" t="s">
        <v>17</v>
      </c>
      <c r="B118" t="s">
        <v>171</v>
      </c>
      <c r="C118">
        <f>IF([1]Calculation!CX6="",0,ROUND([1]Calculation!CX6*100,1))</f>
        <v>26.6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26.6</v>
      </c>
      <c r="I118">
        <f>IF([1]Calculation!DD6="",0,ROUND([1]Calculation!DD6*100,1))</f>
        <v>8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25.6</v>
      </c>
    </row>
    <row r="119" spans="1:12">
      <c r="A119" t="s">
        <v>18</v>
      </c>
      <c r="B119" t="s">
        <v>171</v>
      </c>
      <c r="C119">
        <f>IF([1]Calculation!CX7="",0,ROUND([1]Calculation!CX7*100,1))</f>
        <v>35.9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</v>
      </c>
      <c r="I119">
        <f>IF([1]Calculation!DD7="",0,ROUND([1]Calculation!DD7*100,1))</f>
        <v>12.1</v>
      </c>
      <c r="J119">
        <f>IF([1]Calculation!DE7="",0,ROUND([1]Calculation!DE7*100,1))</f>
        <v>11</v>
      </c>
      <c r="K119">
        <f>IF([1]Calculation!DF7="",0,ROUND([1]Calculation!DF7*100,1))</f>
        <v>3.5</v>
      </c>
      <c r="L119" s="34">
        <f>[1]Calculation!$EL7</f>
        <v>18.7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14.1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18.7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10.4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24.4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14.5</v>
      </c>
      <c r="E122">
        <v>0</v>
      </c>
      <c r="F122">
        <f>IF([1]Calculation!DA10="",0,ROUND([1]Calculation!DA10*100,1))</f>
        <v>7.7</v>
      </c>
      <c r="G122">
        <f>IF([1]Calculation!DB10="",0,ROUND([1]Calculation!DB10*100,1))</f>
        <v>4.8</v>
      </c>
      <c r="H122">
        <f>IF([1]Calculation!DC10="",0,ROUND([1]Calculation!DC10*100,1))</f>
        <v>19.899999999999999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9.1999999999999993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17.5</v>
      </c>
    </row>
    <row r="124" spans="1:12">
      <c r="A124" t="s">
        <v>23</v>
      </c>
      <c r="B124" t="s">
        <v>171</v>
      </c>
      <c r="C124">
        <f>IF([1]Calculation!CX12="",0,ROUND([1]Calculation!CX12*100,1))</f>
        <v>20.100000000000001</v>
      </c>
      <c r="D124">
        <f>IF([1]Calculation!CY12="",0,ROUND([1]Calculation!CY12*100,1))</f>
        <v>9.8000000000000007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32.5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10.4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24.4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12.3</v>
      </c>
      <c r="E126">
        <v>0</v>
      </c>
      <c r="F126">
        <f>IF([1]Calculation!DA14="",0,ROUND([1]Calculation!DA14*100,1))</f>
        <v>12.6</v>
      </c>
      <c r="G126">
        <f>IF([1]Calculation!DB14="",0,ROUND([1]Calculation!DB14*100,1))</f>
        <v>4.0999999999999996</v>
      </c>
      <c r="H126">
        <f>IF([1]Calculation!DC14="",0,ROUND([1]Calculation!DC14*100,1))</f>
        <v>26.7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12.3</v>
      </c>
      <c r="E127">
        <v>0</v>
      </c>
      <c r="F127">
        <f>IF([1]Calculation!DA15="",0,ROUND([1]Calculation!DA15*100,1))</f>
        <v>12.6</v>
      </c>
      <c r="G127">
        <f>IF([1]Calculation!DB15="",0,ROUND([1]Calculation!DB15*100,1))</f>
        <v>4.0999999999999996</v>
      </c>
      <c r="H127">
        <f>IF([1]Calculation!DC15="",0,ROUND([1]Calculation!DC15*100,1))</f>
        <v>27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10.3</v>
      </c>
      <c r="E128">
        <v>0</v>
      </c>
      <c r="F128">
        <f>IF([1]Calculation!DA16="",0,ROUND([1]Calculation!DA16*100,1))</f>
        <v>14.3</v>
      </c>
      <c r="G128">
        <f>IF([1]Calculation!DB16="",0,ROUND([1]Calculation!DB16*100,1))</f>
        <v>22</v>
      </c>
      <c r="H128">
        <f>IF([1]Calculation!DC16="",0,ROUND([1]Calculation!DC16*100,1))</f>
        <v>25.8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14.5</v>
      </c>
      <c r="E129">
        <v>0</v>
      </c>
      <c r="F129">
        <f>IF([1]Calculation!DA17="",0,ROUND([1]Calculation!DA17*100,1))</f>
        <v>7.5</v>
      </c>
      <c r="G129">
        <f>IF([1]Calculation!DB17="",0,ROUND([1]Calculation!DB17*100,1))</f>
        <v>4.5999999999999996</v>
      </c>
      <c r="H129">
        <f>IF([1]Calculation!DC17="",0,ROUND([1]Calculation!DC17*100,1))</f>
        <v>20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27.8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14.5</v>
      </c>
      <c r="E130">
        <v>0</v>
      </c>
      <c r="F130">
        <f>IF([1]Calculation!DA18="",0,ROUND([1]Calculation!DA18*100,1))</f>
        <v>8</v>
      </c>
      <c r="G130">
        <f>IF([1]Calculation!DB18="",0,ROUND([1]Calculation!DB18*100,1))</f>
        <v>4.9000000000000004</v>
      </c>
      <c r="H130">
        <f>IF([1]Calculation!DC18="",0,ROUND([1]Calculation!DC18*100,1))</f>
        <v>31.9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</v>
      </c>
      <c r="D131">
        <f>IF([1]Calculation!CY19="",0,ROUND([1]Calculation!CY19*100,1))</f>
        <v>14.5</v>
      </c>
      <c r="E131">
        <v>0</v>
      </c>
      <c r="F131">
        <f>IF([1]Calculation!DA19="",0,ROUND([1]Calculation!DA19*100,1))</f>
        <v>7.6</v>
      </c>
      <c r="G131">
        <f>IF([1]Calculation!DB19="",0,ROUND([1]Calculation!DB19*100,1))</f>
        <v>4.5999999999999996</v>
      </c>
      <c r="H131">
        <f>IF([1]Calculation!DC19="",0,ROUND([1]Calculation!DC19*100,1))</f>
        <v>20.399999999999999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13.5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25.5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29.1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10.6</v>
      </c>
      <c r="E133">
        <v>0</v>
      </c>
      <c r="F133">
        <f>IF([1]Calculation!DA21="",0,ROUND([1]Calculation!DA21*100,1))</f>
        <v>10.7</v>
      </c>
      <c r="G133">
        <f>IF([1]Calculation!DB21="",0,ROUND([1]Calculation!DB21*100,1))</f>
        <v>4.0999999999999996</v>
      </c>
      <c r="H133">
        <f>IF([1]Calculation!DC21="",0,ROUND([1]Calculation!DC21*100,1))</f>
        <v>29.8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52.7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12.6</v>
      </c>
      <c r="E134">
        <v>0</v>
      </c>
      <c r="F134">
        <f>IF([1]Calculation!DA22="",0,ROUND([1]Calculation!DA22*100,1))</f>
        <v>13.3</v>
      </c>
      <c r="G134">
        <f>IF([1]Calculation!DB22="",0,ROUND([1]Calculation!DB22*100,1))</f>
        <v>4.3</v>
      </c>
      <c r="H134">
        <f>IF([1]Calculation!DC22="",0,ROUND([1]Calculation!DC22*100,1))</f>
        <v>66.900000000000006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33.200000000000003</v>
      </c>
      <c r="D135">
        <f>IF([1]Calculation!CY23="",0,ROUND([1]Calculation!CY23*100,1))</f>
        <v>14.1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28.7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10.5</v>
      </c>
      <c r="E136">
        <v>0</v>
      </c>
      <c r="F136">
        <f>IF([1]Calculation!DA24="",0,ROUND([1]Calculation!DA24*100,1))</f>
        <v>10.6</v>
      </c>
      <c r="G136">
        <f>IF([1]Calculation!DB24="",0,ROUND([1]Calculation!DB24*100,1))</f>
        <v>4.2</v>
      </c>
      <c r="H136">
        <f>IF([1]Calculation!DC24="",0,ROUND([1]Calculation!DC24*100,1))</f>
        <v>35.9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10.3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24.8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45.1</v>
      </c>
    </row>
    <row r="138" spans="1:12">
      <c r="A138" t="s">
        <v>37</v>
      </c>
      <c r="B138" t="s">
        <v>171</v>
      </c>
      <c r="C138">
        <f>IF([1]Calculation!CX26="",0,ROUND([1]Calculation!CX26*100,1))</f>
        <v>40.200000000000003</v>
      </c>
      <c r="D138">
        <f>IF([1]Calculation!CY26="",0,ROUND([1]Calculation!CY26*100,1))</f>
        <v>14.1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3.7</v>
      </c>
      <c r="H138">
        <f>IF([1]Calculation!DC26="",0,ROUND([1]Calculation!DC26*100,1))</f>
        <v>17.8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20.2</v>
      </c>
      <c r="E139">
        <v>0</v>
      </c>
      <c r="F139">
        <f>IF([1]Calculation!DA27="",0,ROUND([1]Calculation!DA27*100,1))</f>
        <v>7.8</v>
      </c>
      <c r="G139">
        <f>IF([1]Calculation!DB27="",0,ROUND([1]Calculation!DB27*100,1))</f>
        <v>4.7</v>
      </c>
      <c r="H139">
        <f>IF([1]Calculation!DC27="",0,ROUND([1]Calculation!DC27*100,1))</f>
        <v>20.9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52.3</v>
      </c>
    </row>
    <row r="140" spans="1:12">
      <c r="A140" t="s">
        <v>39</v>
      </c>
      <c r="B140" t="s">
        <v>171</v>
      </c>
      <c r="C140">
        <f>IF([1]Calculation!CX28="",0,ROUND([1]Calculation!CX28*100,1))</f>
        <v>21.5</v>
      </c>
      <c r="D140">
        <f>IF([1]Calculation!CY28="",0,ROUND([1]Calculation!CY28*100,1))</f>
        <v>10.7</v>
      </c>
      <c r="E140">
        <v>0</v>
      </c>
      <c r="F140">
        <f>IF([1]Calculation!DA28="",0,ROUND([1]Calculation!DA28*100,1))</f>
        <v>14.7</v>
      </c>
      <c r="G140">
        <f>IF([1]Calculation!DB28="",0,ROUND([1]Calculation!DB28*100,1))</f>
        <v>7.2</v>
      </c>
      <c r="H140">
        <f>IF([1]Calculation!DC28="",0,ROUND([1]Calculation!DC28*100,1))</f>
        <v>32.4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10.1</v>
      </c>
      <c r="E141">
        <v>0</v>
      </c>
      <c r="F141">
        <f>IF([1]Calculation!DA29="",0,ROUND([1]Calculation!DA29*100,1))</f>
        <v>13.7</v>
      </c>
      <c r="G141">
        <f>IF([1]Calculation!DB29="",0,ROUND([1]Calculation!DB29*100,1))</f>
        <v>6.7</v>
      </c>
      <c r="H141">
        <f>IF([1]Calculation!DC29="",0,ROUND([1]Calculation!DC29*100,1))</f>
        <v>24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50.1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9.9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27.4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35.5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10.4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24.4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10.199999999999999</v>
      </c>
      <c r="E144">
        <v>0</v>
      </c>
      <c r="F144">
        <f>IF([1]Calculation!DA32="",0,ROUND([1]Calculation!DA32*100,1))</f>
        <v>9.9</v>
      </c>
      <c r="G144">
        <f>IF([1]Calculation!DB32="",0,ROUND([1]Calculation!DB32*100,1))</f>
        <v>3.9</v>
      </c>
      <c r="H144">
        <f>IF([1]Calculation!DC32="",0,ROUND([1]Calculation!DC32*100,1))</f>
        <v>26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16.8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20.2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28.3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10</v>
      </c>
      <c r="E146">
        <v>0</v>
      </c>
      <c r="F146">
        <f>IF([1]Calculation!DA34="",0,ROUND([1]Calculation!DA34*100,1))</f>
        <v>13.1</v>
      </c>
      <c r="G146">
        <f>IF([1]Calculation!DB34="",0,ROUND([1]Calculation!DB34*100,1))</f>
        <v>6.5</v>
      </c>
      <c r="H146">
        <f>IF([1]Calculation!DC34="",0,ROUND([1]Calculation!DC34*100,1))</f>
        <v>24.5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57.6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14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18.7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47.4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10.199999999999999</v>
      </c>
      <c r="E148">
        <v>0</v>
      </c>
      <c r="F148">
        <f>IF([1]Calculation!DA36="",0,ROUND([1]Calculation!DA36*100,1))</f>
        <v>10.7</v>
      </c>
      <c r="G148">
        <f>IF([1]Calculation!DB36="",0,ROUND([1]Calculation!DB36*100,1))</f>
        <v>4.2</v>
      </c>
      <c r="H148">
        <f>IF([1]Calculation!DC36="",0,ROUND([1]Calculation!DC36*100,1))</f>
        <v>27.3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9.1999999999999993</v>
      </c>
      <c r="E149">
        <v>0</v>
      </c>
      <c r="F149">
        <f>IF([1]Calculation!DA37="",0,ROUND([1]Calculation!DA37*100,1))</f>
        <v>7.9</v>
      </c>
      <c r="G149">
        <f>IF([1]Calculation!DB37="",0,ROUND([1]Calculation!DB37*100,1))</f>
        <v>3.3</v>
      </c>
      <c r="H149">
        <f>IF([1]Calculation!DC37="",0,ROUND([1]Calculation!DC37*100,1))</f>
        <v>26.3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38.6</v>
      </c>
      <c r="D150">
        <f>IF([1]Calculation!CY38="",0,ROUND([1]Calculation!CY38*100,1))</f>
        <v>14.2</v>
      </c>
      <c r="E150">
        <v>0</v>
      </c>
      <c r="F150">
        <f>IF([1]Calculation!DA38="",0,ROUND([1]Calculation!DA38*100,1))</f>
        <v>5.9</v>
      </c>
      <c r="G150">
        <f>IF([1]Calculation!DB38="",0,ROUND([1]Calculation!DB38*100,1))</f>
        <v>4</v>
      </c>
      <c r="H150">
        <f>IF([1]Calculation!DC38="",0,ROUND([1]Calculation!DC38*100,1))</f>
        <v>18.600000000000001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30.5</v>
      </c>
      <c r="D151">
        <f>IF([1]Calculation!CY39="",0,ROUND([1]Calculation!CY39*100,1))</f>
        <v>10.7</v>
      </c>
      <c r="E151">
        <v>0</v>
      </c>
      <c r="F151">
        <f>IF([1]Calculation!DA39="",0,ROUND([1]Calculation!DA39*100,1))</f>
        <v>10.7</v>
      </c>
      <c r="G151">
        <f>IF([1]Calculation!DB39="",0,ROUND([1]Calculation!DB39*100,1))</f>
        <v>4.2</v>
      </c>
      <c r="H151">
        <f>IF([1]Calculation!DC39="",0,ROUND([1]Calculation!DC39*100,1))</f>
        <v>31.4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10.3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25.7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3.9</v>
      </c>
      <c r="L152" s="34">
        <f>[1]Calculation!$EL40</f>
        <v>28.9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12.2</v>
      </c>
      <c r="E153">
        <v>0</v>
      </c>
      <c r="F153">
        <f>IF([1]Calculation!DA41="",0,ROUND([1]Calculation!DA41*100,1))</f>
        <v>12</v>
      </c>
      <c r="G153">
        <f>IF([1]Calculation!DB41="",0,ROUND([1]Calculation!DB41*100,1))</f>
        <v>3.8</v>
      </c>
      <c r="H153">
        <f>IF([1]Calculation!DC41="",0,ROUND([1]Calculation!DC41*100,1))</f>
        <v>26.3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12.4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25.8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30.3</v>
      </c>
      <c r="D155">
        <f>IF([1]Calculation!CY43="",0,ROUND([1]Calculation!CY43*100,1))</f>
        <v>12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24.4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31.9</v>
      </c>
      <c r="D156">
        <f>IF([1]Calculation!CY44="",0,ROUND([1]Calculation!CY44*100,1))</f>
        <v>21.9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3.5</v>
      </c>
      <c r="H156">
        <f>IF([1]Calculation!DC44="",0,ROUND([1]Calculation!DC44*100,1))</f>
        <v>26.1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48.7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10.1</v>
      </c>
      <c r="E157">
        <v>0</v>
      </c>
      <c r="F157">
        <f>IF([1]Calculation!DA45="",0,ROUND([1]Calculation!DA45*100,1))</f>
        <v>13.6</v>
      </c>
      <c r="G157">
        <f>IF([1]Calculation!DB45="",0,ROUND([1]Calculation!DB45*100,1))</f>
        <v>6.7</v>
      </c>
      <c r="H157">
        <f>IF([1]Calculation!DC45="",0,ROUND([1]Calculation!DC45*100,1))</f>
        <v>25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38.4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12.4</v>
      </c>
      <c r="E158">
        <v>0</v>
      </c>
      <c r="F158">
        <f>IF([1]Calculation!DA46="",0,ROUND([1]Calculation!DA46*100,1))</f>
        <v>12.3</v>
      </c>
      <c r="G158">
        <f>IF([1]Calculation!DB46="",0,ROUND([1]Calculation!DB46*100,1))</f>
        <v>4</v>
      </c>
      <c r="H158">
        <f>IF([1]Calculation!DC46="",0,ROUND([1]Calculation!DC46*100,1))</f>
        <v>26.1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10.4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24.4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</v>
      </c>
      <c r="D160">
        <f>IF([1]Calculation!CY48="",0,ROUND([1]Calculation!CY48*100,1))</f>
        <v>10.3</v>
      </c>
      <c r="E160">
        <v>0</v>
      </c>
      <c r="F160">
        <f>IF([1]Calculation!DA48="",0,ROUND([1]Calculation!DA48*100,1))</f>
        <v>14.7</v>
      </c>
      <c r="G160">
        <f>IF([1]Calculation!DB48="",0,ROUND([1]Calculation!DB48*100,1))</f>
        <v>7.1</v>
      </c>
      <c r="H160">
        <f>IF([1]Calculation!DC48="",0,ROUND([1]Calculation!DC48*100,1))</f>
        <v>31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22.5</v>
      </c>
      <c r="D161">
        <f>IF([1]Calculation!CY49="",0,ROUND([1]Calculation!CY49*100,1))</f>
        <v>10.199999999999999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25.5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10.6</v>
      </c>
      <c r="E162">
        <v>0</v>
      </c>
      <c r="F162">
        <f>IF([1]Calculation!DA50="",0,ROUND([1]Calculation!DA50*100,1))</f>
        <v>14.7</v>
      </c>
      <c r="G162">
        <f>IF([1]Calculation!DB50="",0,ROUND([1]Calculation!DB50*100,1))</f>
        <v>7.1</v>
      </c>
      <c r="H162">
        <f>IF([1]Calculation!DC50="",0,ROUND([1]Calculation!DC50*100,1))</f>
        <v>30.3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31.4</v>
      </c>
      <c r="D163">
        <f>IF([1]Calculation!CY51="",0,ROUND([1]Calculation!CY51*100,1))</f>
        <v>14.8</v>
      </c>
      <c r="E163">
        <v>0</v>
      </c>
      <c r="F163">
        <f>IF([1]Calculation!DA51="",0,ROUND([1]Calculation!DA51*100,1))</f>
        <v>9</v>
      </c>
      <c r="G163">
        <f>IF([1]Calculation!DB51="",0,ROUND([1]Calculation!DB51*100,1))</f>
        <v>5.3</v>
      </c>
      <c r="H163">
        <f>IF([1]Calculation!DC51="",0,ROUND([1]Calculation!DC51*100,1))</f>
        <v>32.9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14.6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28.4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24.1</v>
      </c>
      <c r="D165">
        <f>IF([1]Calculation!CY53="",0,ROUND([1]Calculation!CY53*100,1))</f>
        <v>10</v>
      </c>
      <c r="E165">
        <v>0</v>
      </c>
      <c r="F165">
        <f>IF([1]Calculation!DA53="",0,ROUND([1]Calculation!DA53*100,1))</f>
        <v>10.199999999999999</v>
      </c>
      <c r="G165">
        <f>IF([1]Calculation!DB53="",0,ROUND([1]Calculation!DB53*100,1))</f>
        <v>4</v>
      </c>
      <c r="H165">
        <f>IF([1]Calculation!DC53="",0,ROUND([1]Calculation!DC53*100,1))</f>
        <v>27.2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38.700000000000003</v>
      </c>
      <c r="D166">
        <f>IF([1]Calculation!CY54="",0,ROUND([1]Calculation!CY54*100,1))</f>
        <v>13.3</v>
      </c>
      <c r="E166">
        <v>0</v>
      </c>
      <c r="F166">
        <f>IF([1]Calculation!DA54="",0,ROUND([1]Calculation!DA54*100,1))</f>
        <v>4.7</v>
      </c>
      <c r="G166">
        <f>IF([1]Calculation!DB54="",0,ROUND([1]Calculation!DB54*100,1))</f>
        <v>3.5</v>
      </c>
      <c r="H166">
        <f>IF([1]Calculation!DC54="",0,ROUND([1]Calculation!DC54*100,1))</f>
        <v>19.600000000000001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10.8</v>
      </c>
      <c r="E167">
        <v>0</v>
      </c>
      <c r="F167">
        <f>IF([1]Calculation!DA55="",0,ROUND([1]Calculation!DA55*100,1))</f>
        <v>10.9</v>
      </c>
      <c r="G167">
        <f>IF([1]Calculation!DB55="",0,ROUND([1]Calculation!DB55*100,1))</f>
        <v>4.3</v>
      </c>
      <c r="H167">
        <f>IF([1]Calculation!DC55="",0,ROUND([1]Calculation!DC55*100,1))</f>
        <v>25.9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12.3</v>
      </c>
      <c r="E168">
        <v>0</v>
      </c>
      <c r="F168">
        <f>IF([1]Calculation!DA56="",0,ROUND([1]Calculation!DA56*100,1))</f>
        <v>11.7</v>
      </c>
      <c r="G168">
        <f>IF([1]Calculation!DB56="",0,ROUND([1]Calculation!DB56*100,1))</f>
        <v>3.7</v>
      </c>
      <c r="H168">
        <f>IF([1]Calculation!DC56="",0,ROUND([1]Calculation!DC56*100,1))</f>
        <v>25.7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47.5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9.6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26.7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</v>
      </c>
      <c r="L169" s="34">
        <f>[1]Calculation!$EL57</f>
        <v>55.5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10.4</v>
      </c>
      <c r="E170">
        <v>0</v>
      </c>
      <c r="F170">
        <f>IF([1]Calculation!DA58="",0,ROUND([1]Calculation!DA58*100,1))</f>
        <v>14.5</v>
      </c>
      <c r="G170">
        <f>IF([1]Calculation!DB58="",0,ROUND([1]Calculation!DB58*100,1))</f>
        <v>7.1</v>
      </c>
      <c r="H170">
        <f>IF([1]Calculation!DC58="",0,ROUND([1]Calculation!DC58*100,1))</f>
        <v>29.2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10.4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24.4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10.4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24.4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18.100000000000001</v>
      </c>
      <c r="G231">
        <f>ROUND([1]projections!H4*100,1)</f>
        <v>8</v>
      </c>
      <c r="H231">
        <f>ROUND([1]projections!I4*100,1)</f>
        <v>28</v>
      </c>
      <c r="I231">
        <f>ROUND([1]projections!J4*100,1)</f>
        <v>3.3</v>
      </c>
      <c r="J231">
        <f>ROUND([1]projections!K4*100,1)</f>
        <v>14.1</v>
      </c>
      <c r="K231">
        <f>ROUND([1]projections!L4*100,1)</f>
        <v>3.8</v>
      </c>
    </row>
    <row r="232" spans="1:22">
      <c r="A232" t="s">
        <v>17</v>
      </c>
      <c r="B232" t="s">
        <v>170</v>
      </c>
      <c r="C232">
        <f>ROUND([1]projections!D5*100,1)</f>
        <v>24.2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26.6</v>
      </c>
      <c r="I232">
        <f>ROUND([1]projections!J5*100,1)</f>
        <v>7.5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34.4</v>
      </c>
      <c r="D233">
        <f>ROUND([1]projections!E6*100,1)</f>
        <v>0</v>
      </c>
      <c r="E233">
        <f>ROUND([1]projections!F6*100,1)</f>
        <v>0</v>
      </c>
      <c r="F233">
        <f>ROUND([1]projections!G6*100,1)</f>
        <v>6.9</v>
      </c>
      <c r="G233">
        <f>ROUND([1]projections!H6*100,1)</f>
        <v>3.6</v>
      </c>
      <c r="H233">
        <f>ROUND([1]projections!I6*100,1)</f>
        <v>19.600000000000001</v>
      </c>
      <c r="I233">
        <f>ROUND([1]projections!J6*100,1)</f>
        <v>12.2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34.700000000000003</v>
      </c>
      <c r="D234">
        <f>ROUND([1]projections!E7*100,1)</f>
        <v>13.6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18.5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25.9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</v>
      </c>
      <c r="G235">
        <f>ROUND([1]projections!H8*100,1)</f>
        <v>4.4000000000000004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14.6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31.1</v>
      </c>
      <c r="D236">
        <f>ROUND([1]projections!E9*100,1)</f>
        <v>13.8</v>
      </c>
      <c r="E236">
        <f>ROUND([1]projections!F9*100,1)</f>
        <v>0</v>
      </c>
      <c r="F236">
        <f>ROUND([1]projections!G9*100,1)</f>
        <v>8.1999999999999993</v>
      </c>
      <c r="G236">
        <f>ROUND([1]projections!H9*100,1)</f>
        <v>4.5999999999999996</v>
      </c>
      <c r="H236">
        <f>ROUND([1]projections!I9*100,1)</f>
        <v>19.7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3.6</v>
      </c>
    </row>
    <row r="237" spans="1:22">
      <c r="A237" t="s">
        <v>22</v>
      </c>
      <c r="B237" t="s">
        <v>170</v>
      </c>
      <c r="C237">
        <f>ROUND([1]projections!D10*100,1)</f>
        <v>21.2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8.3000000000000007</v>
      </c>
      <c r="G237">
        <f>ROUND([1]projections!H10*100,1)</f>
        <v>4.2</v>
      </c>
      <c r="H237">
        <f>ROUND([1]projections!I10*100,1)</f>
        <v>27.7</v>
      </c>
      <c r="I237">
        <f>ROUND([1]projections!J10*100,1)</f>
        <v>2.2999999999999998</v>
      </c>
      <c r="J237">
        <f>ROUND([1]projections!K10*100,1)</f>
        <v>16.3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20.9</v>
      </c>
      <c r="D238">
        <f>ROUND([1]projections!E11*100,1)</f>
        <v>10.6</v>
      </c>
      <c r="E238">
        <f>ROUND([1]projections!F11*100,1)</f>
        <v>0</v>
      </c>
      <c r="F238">
        <f>ROUND([1]projections!G11*100,1)</f>
        <v>9.6</v>
      </c>
      <c r="G238">
        <f>ROUND([1]projections!H11*100,1)</f>
        <v>4.2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14</v>
      </c>
      <c r="K238">
        <f>ROUND([1]projections!L11*100,1)</f>
        <v>4.9000000000000004</v>
      </c>
    </row>
    <row r="239" spans="1:22">
      <c r="A239" t="s">
        <v>24</v>
      </c>
      <c r="B239" t="s">
        <v>170</v>
      </c>
      <c r="C239">
        <f>ROUND([1]projections!D12*100,1)</f>
        <v>25.9</v>
      </c>
      <c r="D239">
        <f>ROUND([1]projections!E12*100,1)</f>
        <v>10.4</v>
      </c>
      <c r="E239">
        <f>ROUND([1]projections!F12*100,1)</f>
        <v>0</v>
      </c>
      <c r="F239">
        <f>ROUND([1]projections!G12*100,1)</f>
        <v>9.6</v>
      </c>
      <c r="G239">
        <f>ROUND([1]projections!H12*100,1)</f>
        <v>4.4000000000000004</v>
      </c>
      <c r="H239">
        <f>ROUND([1]projections!I12*100,1)</f>
        <v>24.4</v>
      </c>
      <c r="I239">
        <f>ROUND([1]projections!J12*100,1)</f>
        <v>1.9</v>
      </c>
      <c r="J239">
        <f>ROUND([1]projections!K12*100,1)</f>
        <v>14.6</v>
      </c>
      <c r="K239">
        <f>ROUND([1]projections!L12*100,1)</f>
        <v>3.9</v>
      </c>
    </row>
    <row r="240" spans="1:22">
      <c r="A240" t="s">
        <v>25</v>
      </c>
      <c r="B240" t="s">
        <v>170</v>
      </c>
      <c r="C240">
        <f>ROUND([1]projections!D13*100,1)</f>
        <v>20.3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11.6</v>
      </c>
      <c r="G240">
        <f>ROUND([1]projections!H13*100,1)</f>
        <v>4.3</v>
      </c>
      <c r="H240">
        <f>ROUND([1]projections!I13*100,1)</f>
        <v>23.3</v>
      </c>
      <c r="I240">
        <f>ROUND([1]projections!J13*100,1)</f>
        <v>2.9</v>
      </c>
      <c r="J240">
        <f>ROUND([1]projections!K13*100,1)</f>
        <v>17.8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18.8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11.3</v>
      </c>
      <c r="G241">
        <f>ROUND([1]projections!H14*100,1)</f>
        <v>5.2</v>
      </c>
      <c r="H241">
        <f>ROUND([1]projections!I14*100,1)</f>
        <v>22.6</v>
      </c>
      <c r="I241">
        <f>ROUND([1]projections!J14*100,1)</f>
        <v>2.5</v>
      </c>
      <c r="J241">
        <f>ROUND([1]projections!K14*100,1)</f>
        <v>19.8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18.5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11.7</v>
      </c>
      <c r="G242">
        <f>ROUND([1]projections!H15*100,1)</f>
        <v>17.399999999999999</v>
      </c>
      <c r="H242">
        <f>ROUND([1]projections!I15*100,1)</f>
        <v>20.6</v>
      </c>
      <c r="I242">
        <f>ROUND([1]projections!J15*100,1)</f>
        <v>1.2</v>
      </c>
      <c r="J242">
        <f>ROUND([1]projections!K15*100,1)</f>
        <v>13.4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29.2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8.3000000000000007</v>
      </c>
      <c r="G243">
        <f>ROUND([1]projections!H16*100,1)</f>
        <v>4.5999999999999996</v>
      </c>
      <c r="H243">
        <f>ROUND([1]projections!I16*100,1)</f>
        <v>20.8</v>
      </c>
      <c r="I243">
        <f>ROUND([1]projections!J16*100,1)</f>
        <v>2</v>
      </c>
      <c r="J243">
        <f>ROUND([1]projections!K16*100,1)</f>
        <v>11.4</v>
      </c>
      <c r="K243">
        <f>ROUND([1]projections!L16*100,1)</f>
        <v>4</v>
      </c>
    </row>
    <row r="244" spans="1:11">
      <c r="A244" t="s">
        <v>29</v>
      </c>
      <c r="B244" t="s">
        <v>170</v>
      </c>
      <c r="C244">
        <f>ROUND([1]projections!D17*100,1)</f>
        <v>24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7.8</v>
      </c>
      <c r="G244">
        <f>ROUND([1]projections!H17*100,1)</f>
        <v>4.5999999999999996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31.2</v>
      </c>
      <c r="D245">
        <f>ROUND([1]projections!E18*100,1)</f>
        <v>13.7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4.5</v>
      </c>
      <c r="H245">
        <f>ROUND([1]projections!I18*100,1)</f>
        <v>19.8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26.2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7.9</v>
      </c>
      <c r="G246">
        <f>ROUND([1]projections!H19*100,1)</f>
        <v>4.3</v>
      </c>
      <c r="H246">
        <f>ROUND([1]projections!I19*100,1)</f>
        <v>23.4</v>
      </c>
      <c r="I246">
        <f>ROUND([1]projections!J19*100,1)</f>
        <v>1.8</v>
      </c>
      <c r="J246">
        <f>ROUND([1]projections!K19*100,1)</f>
        <v>14.4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17.600000000000001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</v>
      </c>
      <c r="G247">
        <f>ROUND([1]projections!H20*100,1)</f>
        <v>5.8</v>
      </c>
      <c r="H247">
        <f>ROUND([1]projections!I20*100,1)</f>
        <v>28.7</v>
      </c>
      <c r="I247">
        <f>ROUND([1]projections!J20*100,1)</f>
        <v>2.2000000000000002</v>
      </c>
      <c r="J247">
        <f>ROUND([1]projections!K20*100,1)</f>
        <v>14.9</v>
      </c>
      <c r="K247">
        <f>ROUND([1]projections!L20*100,1)</f>
        <v>5.0999999999999996</v>
      </c>
    </row>
    <row r="248" spans="1:11">
      <c r="A248" t="s">
        <v>33</v>
      </c>
      <c r="B248" t="s">
        <v>170</v>
      </c>
      <c r="C248">
        <f>ROUND([1]projections!D21*100,1)</f>
        <v>14.9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9.8000000000000007</v>
      </c>
      <c r="G248">
        <f>ROUND([1]projections!H21*100,1)</f>
        <v>4.2</v>
      </c>
      <c r="H248">
        <f>ROUND([1]projections!I21*100,1)</f>
        <v>39.299999999999997</v>
      </c>
      <c r="I248">
        <f>ROUND([1]projections!J21*100,1)</f>
        <v>2.1</v>
      </c>
      <c r="J248">
        <f>ROUND([1]projections!K21*100,1)</f>
        <v>13.4</v>
      </c>
      <c r="K248">
        <f>ROUND([1]projections!L21*100,1)</f>
        <v>3</v>
      </c>
    </row>
    <row r="249" spans="1:11">
      <c r="A249" t="s">
        <v>34</v>
      </c>
      <c r="B249" t="s">
        <v>170</v>
      </c>
      <c r="C249">
        <f>ROUND([1]projections!D22*100,1)</f>
        <v>27.6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5.6</v>
      </c>
      <c r="H249">
        <f>ROUND([1]projections!I22*100,1)</f>
        <v>22.9</v>
      </c>
      <c r="I249">
        <f>ROUND([1]projections!J22*100,1)</f>
        <v>1.7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20.8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9.8000000000000007</v>
      </c>
      <c r="G250">
        <f>ROUND([1]projections!H23*100,1)</f>
        <v>3.8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11.5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25.1</v>
      </c>
      <c r="D251">
        <f>ROUND([1]projections!E24*100,1)</f>
        <v>11.7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5.0999999999999996</v>
      </c>
      <c r="H251">
        <f>ROUND([1]projections!I24*100,1)</f>
        <v>24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37</v>
      </c>
      <c r="D252">
        <f>ROUND([1]projections!E25*100,1)</f>
        <v>13.5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17.7</v>
      </c>
      <c r="I252">
        <f>ROUND([1]projections!J25*100,1)</f>
        <v>2.7</v>
      </c>
      <c r="J252">
        <f>ROUND([1]projections!K25*100,1)</f>
        <v>10.6</v>
      </c>
      <c r="K252">
        <f>ROUND([1]projections!L25*100,1)</f>
        <v>3.5</v>
      </c>
    </row>
    <row r="253" spans="1:11">
      <c r="A253" t="s">
        <v>38</v>
      </c>
      <c r="B253" t="s">
        <v>170</v>
      </c>
      <c r="C253">
        <f>ROUND([1]projections!D26*100,1)</f>
        <v>29.9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8.4</v>
      </c>
      <c r="G253">
        <f>ROUND([1]projections!H26*100,1)</f>
        <v>5.0999999999999996</v>
      </c>
      <c r="H253">
        <f>ROUND([1]projections!I26*100,1)</f>
        <v>18.600000000000001</v>
      </c>
      <c r="I253">
        <f>ROUND([1]projections!J26*100,1)</f>
        <v>1.5</v>
      </c>
      <c r="J253">
        <f>ROUND([1]projections!K26*100,1)</f>
        <v>11.6</v>
      </c>
      <c r="K253">
        <f>ROUND([1]projections!L26*100,1)</f>
        <v>3.3</v>
      </c>
    </row>
    <row r="254" spans="1:11">
      <c r="A254" t="s">
        <v>39</v>
      </c>
      <c r="B254" t="s">
        <v>170</v>
      </c>
      <c r="C254">
        <f>ROUND([1]projections!D27*100,1)</f>
        <v>20.9</v>
      </c>
      <c r="D254">
        <f>ROUND([1]projections!E27*100,1)</f>
        <v>7.4</v>
      </c>
      <c r="E254">
        <f>ROUND([1]projections!F27*100,1)</f>
        <v>0</v>
      </c>
      <c r="F254">
        <f>ROUND([1]projections!G27*100,1)</f>
        <v>13.7</v>
      </c>
      <c r="G254">
        <f>ROUND([1]projections!H27*100,1)</f>
        <v>6.3</v>
      </c>
      <c r="H254">
        <f>ROUND([1]projections!I27*100,1)</f>
        <v>26.8</v>
      </c>
      <c r="I254">
        <f>ROUND([1]projections!J27*100,1)</f>
        <v>1.6</v>
      </c>
      <c r="J254">
        <f>ROUND([1]projections!K27*100,1)</f>
        <v>14.5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17.899999999999999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9.8000000000000007</v>
      </c>
      <c r="G255">
        <f>ROUND([1]projections!H28*100,1)</f>
        <v>4.8</v>
      </c>
      <c r="H255">
        <f>ROUND([1]projections!I28*100,1)</f>
        <v>27.4</v>
      </c>
      <c r="I255">
        <f>ROUND([1]projections!J28*100,1)</f>
        <v>2.2999999999999998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25.9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</v>
      </c>
      <c r="G256">
        <f>ROUND([1]projections!H29*100,1)</f>
        <v>4.4000000000000004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14.6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25.8</v>
      </c>
      <c r="D257">
        <f>ROUND([1]projections!E30*100,1)</f>
        <v>11.8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23.2</v>
      </c>
      <c r="I257">
        <f>ROUND([1]projections!J30*100,1)</f>
        <v>1.3</v>
      </c>
      <c r="J257">
        <f>ROUND([1]projections!K30*100,1)</f>
        <v>12.8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27.7</v>
      </c>
      <c r="D258">
        <f>ROUND([1]projections!E31*100,1)</f>
        <v>10.9</v>
      </c>
      <c r="E258">
        <f>ROUND([1]projections!F31*100,1)</f>
        <v>0</v>
      </c>
      <c r="F258">
        <f>ROUND([1]projections!G31*100,1)</f>
        <v>9.3000000000000007</v>
      </c>
      <c r="G258">
        <f>ROUND([1]projections!H31*100,1)</f>
        <v>3.8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13.1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31.4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7.1</v>
      </c>
      <c r="G259">
        <f>ROUND([1]projections!H32*100,1)</f>
        <v>5.0999999999999996</v>
      </c>
      <c r="H259">
        <f>ROUND([1]projections!I32*100,1)</f>
        <v>18.5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24.7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12.4</v>
      </c>
      <c r="G260">
        <f>ROUND([1]projections!H33*100,1)</f>
        <v>5.6</v>
      </c>
      <c r="H260">
        <f>ROUND([1]projections!I33*100,1)</f>
        <v>22.7</v>
      </c>
      <c r="I260">
        <f>ROUND([1]projections!J33*100,1)</f>
        <v>1.3</v>
      </c>
      <c r="J260">
        <f>ROUND([1]projections!K33*100,1)</f>
        <v>13.5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33.9</v>
      </c>
      <c r="D261">
        <f>ROUND([1]projections!E34*100,1)</f>
        <v>13.9</v>
      </c>
      <c r="E261">
        <f>ROUND([1]projections!F34*100,1)</f>
        <v>0</v>
      </c>
      <c r="F261">
        <f>ROUND([1]projections!G34*100,1)</f>
        <v>7.2</v>
      </c>
      <c r="G261">
        <f>ROUND([1]projections!H34*100,1)</f>
        <v>4</v>
      </c>
      <c r="H261">
        <f>ROUND([1]projections!I34*100,1)</f>
        <v>19.2</v>
      </c>
      <c r="I261">
        <f>ROUND([1]projections!J34*100,1)</f>
        <v>2.2999999999999998</v>
      </c>
      <c r="J261">
        <f>ROUND([1]projections!K34*100,1)</f>
        <v>11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25.9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</v>
      </c>
      <c r="G262">
        <f>ROUND([1]projections!H35*100,1)</f>
        <v>4.4000000000000004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14.6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26.4</v>
      </c>
      <c r="D263">
        <f>ROUND([1]projections!E36*100,1)</f>
        <v>10.1</v>
      </c>
      <c r="E263">
        <f>ROUND([1]projections!F36*100,1)</f>
        <v>0</v>
      </c>
      <c r="F263">
        <f>ROUND([1]projections!G36*100,1)</f>
        <v>9.4</v>
      </c>
      <c r="G263">
        <f>ROUND([1]projections!H36*100,1)</f>
        <v>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21.2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8.8000000000000007</v>
      </c>
      <c r="G264">
        <f>ROUND([1]projections!H37*100,1)</f>
        <v>4.0999999999999996</v>
      </c>
      <c r="H264">
        <f>ROUND([1]projections!I37*100,1)</f>
        <v>26.5</v>
      </c>
      <c r="I264">
        <f>ROUND([1]projections!J37*100,1)</f>
        <v>2.8</v>
      </c>
      <c r="J264">
        <f>ROUND([1]projections!K37*100,1)</f>
        <v>15.1</v>
      </c>
      <c r="K264">
        <f>ROUND([1]projections!L37*100,1)</f>
        <v>5.5</v>
      </c>
    </row>
    <row r="265" spans="1:11">
      <c r="A265" t="s">
        <v>51</v>
      </c>
      <c r="B265" t="s">
        <v>170</v>
      </c>
      <c r="C265">
        <f>ROUND([1]projections!D38*100,1)</f>
        <v>37.299999999999997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25.1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10.5</v>
      </c>
      <c r="G266">
        <f>ROUND([1]projections!H39*100,1)</f>
        <v>4.2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4.5</v>
      </c>
    </row>
    <row r="267" spans="1:11">
      <c r="A267" t="s">
        <v>53</v>
      </c>
      <c r="B267" t="s">
        <v>170</v>
      </c>
      <c r="C267">
        <f>ROUND([1]projections!D40*100,1)</f>
        <v>20.7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</v>
      </c>
      <c r="G267">
        <f>ROUND([1]projections!H40*100,1)</f>
        <v>5.9</v>
      </c>
      <c r="H267">
        <f>ROUND([1]projections!I40*100,1)</f>
        <v>25.1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4.0999999999999996</v>
      </c>
    </row>
    <row r="268" spans="1:11">
      <c r="A268" t="s">
        <v>54</v>
      </c>
      <c r="B268" t="s">
        <v>170</v>
      </c>
      <c r="C268">
        <f>ROUND([1]projections!D41*100,1)</f>
        <v>20.7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11.2</v>
      </c>
      <c r="G268">
        <f>ROUND([1]projections!H41*100,1)</f>
        <v>4.5999999999999996</v>
      </c>
      <c r="H268">
        <f>ROUND([1]projections!I41*100,1)</f>
        <v>23.9</v>
      </c>
      <c r="I268">
        <f>ROUND([1]projections!J41*100,1)</f>
        <v>2.5</v>
      </c>
      <c r="J268">
        <f>ROUND([1]projections!K41*100,1)</f>
        <v>16.100000000000001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31.9</v>
      </c>
      <c r="D269">
        <f>ROUND([1]projections!E42*100,1)</f>
        <v>11.1</v>
      </c>
      <c r="E269">
        <f>ROUND([1]projections!F42*100,1)</f>
        <v>0</v>
      </c>
      <c r="F269">
        <f>ROUND([1]projections!G42*100,1)</f>
        <v>9.6</v>
      </c>
      <c r="G269">
        <f>ROUND([1]projections!H42*100,1)</f>
        <v>3.5</v>
      </c>
      <c r="H269">
        <f>ROUND([1]projections!I42*100,1)</f>
        <v>21</v>
      </c>
      <c r="I269">
        <f>ROUND([1]projections!J42*100,1)</f>
        <v>2</v>
      </c>
      <c r="J269">
        <f>ROUND([1]projections!K42*100,1)</f>
        <v>12.8</v>
      </c>
      <c r="K269">
        <f>ROUND([1]projections!L42*100,1)</f>
        <v>3.2</v>
      </c>
    </row>
    <row r="270" spans="1:11">
      <c r="A270" t="s">
        <v>56</v>
      </c>
      <c r="B270" t="s">
        <v>170</v>
      </c>
      <c r="C270">
        <f>ROUND([1]projections!D43*100,1)</f>
        <v>28.6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9.4</v>
      </c>
      <c r="G270">
        <f>ROUND([1]projections!H43*100,1)</f>
        <v>3.4</v>
      </c>
      <c r="H270">
        <f>ROUND([1]projections!I43*100,1)</f>
        <v>21.8</v>
      </c>
      <c r="I270">
        <f>ROUND([1]projections!J43*100,1)</f>
        <v>2.8</v>
      </c>
      <c r="J270">
        <f>ROUND([1]projections!K43*100,1)</f>
        <v>13.9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26.1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8.9</v>
      </c>
      <c r="G271">
        <f>ROUND([1]projections!H44*100,1)</f>
        <v>3.3</v>
      </c>
      <c r="H271">
        <f>ROUND([1]projections!I44*100,1)</f>
        <v>21.2</v>
      </c>
      <c r="I271">
        <f>ROUND([1]projections!J44*100,1)</f>
        <v>2.1</v>
      </c>
      <c r="J271">
        <f>ROUND([1]projections!K44*100,1)</f>
        <v>12.6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27.2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11.1</v>
      </c>
      <c r="G272">
        <f>ROUND([1]projections!H45*100,1)</f>
        <v>5.4</v>
      </c>
      <c r="H272">
        <f>ROUND([1]projections!I45*100,1)</f>
        <v>22.5</v>
      </c>
      <c r="I272">
        <f>ROUND([1]projections!J45*100,1)</f>
        <v>1.1000000000000001</v>
      </c>
      <c r="J272">
        <f>ROUND([1]projections!K45*100,1)</f>
        <v>13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21.8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11.8</v>
      </c>
      <c r="G273">
        <f>ROUND([1]projections!H46*100,1)</f>
        <v>4.0999999999999996</v>
      </c>
      <c r="H273">
        <f>ROUND([1]projections!I46*100,1)</f>
        <v>24.8</v>
      </c>
      <c r="I273">
        <f>ROUND([1]projections!J46*100,1)</f>
        <v>2.5</v>
      </c>
      <c r="J273">
        <f>ROUND([1]projections!K46*100,1)</f>
        <v>15.9</v>
      </c>
      <c r="K273">
        <f>ROUND([1]projections!L46*100,1)</f>
        <v>3.8</v>
      </c>
    </row>
    <row r="274" spans="1:22">
      <c r="A274" t="s">
        <v>60</v>
      </c>
      <c r="B274" t="s">
        <v>170</v>
      </c>
      <c r="C274">
        <f>ROUND([1]projections!D47*100,1)</f>
        <v>25.9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</v>
      </c>
      <c r="G274">
        <f>ROUND([1]projections!H47*100,1)</f>
        <v>4.4000000000000004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14.6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18.7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13.1</v>
      </c>
      <c r="G275">
        <f>ROUND([1]projections!H48*100,1)</f>
        <v>7.7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14.5</v>
      </c>
      <c r="K275">
        <f>ROUND([1]projections!L48*100,1)</f>
        <v>4.2</v>
      </c>
    </row>
    <row r="276" spans="1:22">
      <c r="A276" t="s">
        <v>62</v>
      </c>
      <c r="B276" t="s">
        <v>170</v>
      </c>
      <c r="C276">
        <f>ROUND([1]projections!D49*100,1)</f>
        <v>23.1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6.2</v>
      </c>
      <c r="H276">
        <f>ROUND([1]projections!I49*100,1)</f>
        <v>23.6</v>
      </c>
      <c r="I276">
        <f>ROUND([1]projections!J49*100,1)</f>
        <v>1.1000000000000001</v>
      </c>
      <c r="J276">
        <f>ROUND([1]projections!K49*100,1)</f>
        <v>13.9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18.8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12.8</v>
      </c>
      <c r="G277">
        <f>ROUND([1]projections!H50*100,1)</f>
        <v>7.6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14</v>
      </c>
      <c r="K277">
        <f>ROUND([1]projections!L50*100,1)</f>
        <v>4.0999999999999996</v>
      </c>
    </row>
    <row r="278" spans="1:22">
      <c r="A278" t="s">
        <v>64</v>
      </c>
      <c r="B278" t="s">
        <v>170</v>
      </c>
      <c r="C278">
        <f>ROUND([1]projections!D51*100,1)</f>
        <v>24.5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9.8000000000000007</v>
      </c>
      <c r="G278">
        <f>ROUND([1]projections!H51*100,1)</f>
        <v>5.2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9.6999999999999993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25.8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8.6999999999999993</v>
      </c>
      <c r="G279">
        <f>ROUND([1]projections!H52*100,1)</f>
        <v>5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3.6</v>
      </c>
    </row>
    <row r="280" spans="1:22">
      <c r="A280" t="s">
        <v>143</v>
      </c>
      <c r="B280" t="s">
        <v>170</v>
      </c>
      <c r="C280">
        <f>ROUND([1]projections!D53*100,1)</f>
        <v>20.5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9.6999999999999993</v>
      </c>
      <c r="G280">
        <f>ROUND([1]projections!H53*100,1)</f>
        <v>5</v>
      </c>
      <c r="H280">
        <f>ROUND([1]projections!I53*100,1)</f>
        <v>26.3</v>
      </c>
      <c r="I280">
        <f>ROUND([1]projections!J53*100,1)</f>
        <v>2.2999999999999998</v>
      </c>
      <c r="J280">
        <f>ROUND([1]projections!K53*100,1)</f>
        <v>15.2</v>
      </c>
      <c r="K280">
        <f>ROUND([1]projections!L53*100,1)</f>
        <v>4.8</v>
      </c>
    </row>
    <row r="281" spans="1:22">
      <c r="A281" t="s">
        <v>67</v>
      </c>
      <c r="B281" t="s">
        <v>170</v>
      </c>
      <c r="C281">
        <f>ROUND([1]projections!D54*100,1)</f>
        <v>35.799999999999997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3.6</v>
      </c>
      <c r="H281">
        <f>ROUND([1]projections!I54*100,1)</f>
        <v>19.3</v>
      </c>
      <c r="I281">
        <f>ROUND([1]projections!J54*100,1)</f>
        <v>2.6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24.8</v>
      </c>
      <c r="D282">
        <f>ROUND([1]projections!E55*100,1)</f>
        <v>11</v>
      </c>
      <c r="E282">
        <f>ROUND([1]projections!F55*100,1)</f>
        <v>0</v>
      </c>
      <c r="F282">
        <f>ROUND([1]projections!G55*100,1)</f>
        <v>9.9</v>
      </c>
      <c r="G282">
        <f>ROUND([1]projections!H55*100,1)</f>
        <v>3.9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13.8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26.3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10.1</v>
      </c>
      <c r="G283">
        <f>ROUND([1]projections!H56*100,1)</f>
        <v>3.9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14.7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22.5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9.1</v>
      </c>
      <c r="G284">
        <f>ROUND([1]projections!H57*100,1)</f>
        <v>4.0999999999999996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5.9</v>
      </c>
    </row>
    <row r="285" spans="1:22">
      <c r="A285" t="s">
        <v>71</v>
      </c>
      <c r="B285" t="s">
        <v>170</v>
      </c>
      <c r="C285">
        <f>ROUND([1]projections!D58*100,1)</f>
        <v>18.8</v>
      </c>
      <c r="D285">
        <f>ROUND([1]projections!E58*100,1)</f>
        <v>9.6999999999999993</v>
      </c>
      <c r="E285">
        <f>ROUND([1]projections!F58*100,1)</f>
        <v>0</v>
      </c>
      <c r="F285">
        <f>ROUND([1]projections!G58*100,1)</f>
        <v>13.2</v>
      </c>
      <c r="G285">
        <f>ROUND([1]projections!H58*100,1)</f>
        <v>7.6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14.4</v>
      </c>
      <c r="K285">
        <f>ROUND([1]projections!L58*100,1)</f>
        <v>4.3</v>
      </c>
    </row>
    <row r="286" spans="1:22">
      <c r="A286" t="s">
        <v>47</v>
      </c>
      <c r="B286" t="s">
        <v>170</v>
      </c>
      <c r="C286">
        <f>ROUND([1]projections!D59*100,1)</f>
        <v>25.9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</v>
      </c>
      <c r="G286">
        <f>ROUND([1]projections!H59*100,1)</f>
        <v>4.4000000000000004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14.6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11.1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17.100000000000001</v>
      </c>
      <c r="G345">
        <f ca="1">ROUND([1]projections!Z4*100,1)</f>
        <v>3.5</v>
      </c>
      <c r="H345">
        <f ca="1">ROUND([1]projections!AA4*100,1)</f>
        <v>55.5</v>
      </c>
      <c r="I345">
        <f ca="1">ROUND([1]projections!AB4*100,1)</f>
        <v>1.3</v>
      </c>
      <c r="J345">
        <f ca="1">ROUND([1]projections!AC4*100,1)</f>
        <v>10.199999999999999</v>
      </c>
      <c r="K345">
        <f ca="1"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36.1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</v>
      </c>
      <c r="G346">
        <f ca="1">ROUND([1]projections!Z5*100,1)</f>
        <v>1.7</v>
      </c>
      <c r="H346">
        <f ca="1">ROUND([1]projections!AA5*100,1)</f>
        <v>44.8</v>
      </c>
      <c r="I346">
        <f ca="1">ROUND([1]projections!AB5*100,1)</f>
        <v>2.9</v>
      </c>
      <c r="J346">
        <f ca="1">ROUND([1]projections!AC5*100,1)</f>
        <v>8.6999999999999993</v>
      </c>
      <c r="K346">
        <f ca="1"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72.400000000000006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1.9</v>
      </c>
      <c r="G347">
        <f ca="1">ROUND([1]projections!Z6*100,1)</f>
        <v>1</v>
      </c>
      <c r="H347">
        <f ca="1">ROUND([1]projections!AA6*100,1)</f>
        <v>15.1</v>
      </c>
      <c r="I347">
        <f ca="1">ROUND([1]projections!AB6*100,1)</f>
        <v>5.2</v>
      </c>
      <c r="J347">
        <f ca="1">ROUND([1]projections!AC6*100,1)</f>
        <v>3.5</v>
      </c>
      <c r="K347">
        <f ca="1">ROUND([1]projections!AD6*100,1)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71.2</v>
      </c>
      <c r="D348">
        <f ca="1">ROUND([1]projections!W7*100,1)</f>
        <v>6.1</v>
      </c>
      <c r="E348">
        <f ca="1">ROUND([1]projections!X7*100,1)</f>
        <v>0</v>
      </c>
      <c r="F348">
        <f ca="1">ROUND([1]projections!Y7*100,1)</f>
        <v>2</v>
      </c>
      <c r="G348">
        <f ca="1">ROUND([1]projections!Z7*100,1)</f>
        <v>1.2</v>
      </c>
      <c r="H348">
        <f ca="1">ROUND([1]projections!AA7*100,1)</f>
        <v>12.7</v>
      </c>
      <c r="I348">
        <f ca="1">ROUND([1]projections!AB7*100,1)</f>
        <v>0.8</v>
      </c>
      <c r="J348">
        <f ca="1">ROUND([1]projections!AC7*100,1)</f>
        <v>5</v>
      </c>
      <c r="K348">
        <f ca="1">ROUND([1]projections!AD7*100,1)</f>
        <v>0.9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40.4</v>
      </c>
      <c r="D349">
        <f ca="1">ROUND([1]projections!W8*100,1)</f>
        <v>5.5</v>
      </c>
      <c r="E349">
        <f ca="1">ROUND([1]projections!X8*100,1)</f>
        <v>0</v>
      </c>
      <c r="F349">
        <f ca="1">ROUND([1]projections!Y8*100,1)</f>
        <v>4.7</v>
      </c>
      <c r="G349">
        <f ca="1">ROUND([1]projections!Z8*100,1)</f>
        <v>2</v>
      </c>
      <c r="H349">
        <f ca="1">ROUND([1]projections!AA8*100,1)</f>
        <v>34.200000000000003</v>
      </c>
      <c r="I349">
        <f ca="1">ROUND([1]projections!AB8*100,1)</f>
        <v>1</v>
      </c>
      <c r="J349">
        <f ca="1">ROUND([1]projections!AC8*100,1)</f>
        <v>10.7</v>
      </c>
      <c r="K349">
        <f ca="1">ROUND([1]projections!AD8*100,1)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60.8</v>
      </c>
      <c r="D350">
        <f ca="1">ROUND([1]projections!W9*100,1)</f>
        <v>7.8</v>
      </c>
      <c r="E350">
        <f ca="1">ROUND([1]projections!X9*100,1)</f>
        <v>0</v>
      </c>
      <c r="F350">
        <f ca="1">ROUND([1]projections!Y9*100,1)</f>
        <v>3.3</v>
      </c>
      <c r="G350">
        <f ca="1">ROUND([1]projections!Z9*100,1)</f>
        <v>1.7</v>
      </c>
      <c r="H350">
        <f ca="1">ROUND([1]projections!AA9*100,1)</f>
        <v>17.7</v>
      </c>
      <c r="I350">
        <f ca="1">ROUND([1]projections!AB9*100,1)</f>
        <v>1</v>
      </c>
      <c r="J350">
        <f ca="1">ROUND([1]projections!AC9*100,1)</f>
        <v>6.5</v>
      </c>
      <c r="K350">
        <f ca="1">ROUND([1]projections!AD9*100,1)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24.3</v>
      </c>
      <c r="D351">
        <f ca="1">ROUND([1]projections!W10*100,1)</f>
        <v>4.8</v>
      </c>
      <c r="E351">
        <f ca="1">ROUND([1]projections!X10*100,1)</f>
        <v>0</v>
      </c>
      <c r="F351">
        <f ca="1">ROUND([1]projections!Y10*100,1)</f>
        <v>3.9</v>
      </c>
      <c r="G351">
        <f ca="1">ROUND([1]projections!Z10*100,1)</f>
        <v>1.9</v>
      </c>
      <c r="H351">
        <f ca="1">ROUND([1]projections!AA10*100,1)</f>
        <v>48.5</v>
      </c>
      <c r="I351">
        <f ca="1">ROUND([1]projections!AB10*100,1)</f>
        <v>1.2</v>
      </c>
      <c r="J351">
        <f ca="1">ROUND([1]projections!AC10*100,1)</f>
        <v>13.5</v>
      </c>
      <c r="K351">
        <f ca="1">ROUND([1]projections!AD10*100,1)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23.5</v>
      </c>
      <c r="D352">
        <f ca="1">ROUND([1]projections!W11*100,1)</f>
        <v>5.5</v>
      </c>
      <c r="E352">
        <f ca="1">ROUND([1]projections!X11*100,1)</f>
        <v>0</v>
      </c>
      <c r="F352">
        <f ca="1">ROUND([1]projections!Y11*100,1)</f>
        <v>4.7</v>
      </c>
      <c r="G352">
        <f ca="1">ROUND([1]projections!Z11*100,1)</f>
        <v>2</v>
      </c>
      <c r="H352">
        <f ca="1">ROUND([1]projections!AA11*100,1)</f>
        <v>50.8</v>
      </c>
      <c r="I352">
        <f ca="1">ROUND([1]projections!AB11*100,1)</f>
        <v>1.2</v>
      </c>
      <c r="J352">
        <f ca="1">ROUND([1]projections!AC11*100,1)</f>
        <v>10.199999999999999</v>
      </c>
      <c r="K352">
        <f ca="1"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40.6</v>
      </c>
      <c r="D353">
        <f ca="1">ROUND([1]projections!W12*100,1)</f>
        <v>5.5</v>
      </c>
      <c r="E353">
        <f ca="1">ROUND([1]projections!X12*100,1)</f>
        <v>0</v>
      </c>
      <c r="F353">
        <f ca="1">ROUND([1]projections!Y12*100,1)</f>
        <v>4.5999999999999996</v>
      </c>
      <c r="G353">
        <f ca="1">ROUND([1]projections!Z12*100,1)</f>
        <v>1.9</v>
      </c>
      <c r="H353">
        <f ca="1">ROUND([1]projections!AA12*100,1)</f>
        <v>34.4</v>
      </c>
      <c r="I353">
        <f ca="1">ROUND([1]projections!AB12*100,1)</f>
        <v>1.1000000000000001</v>
      </c>
      <c r="J353">
        <f ca="1">ROUND([1]projections!AC12*100,1)</f>
        <v>10.3</v>
      </c>
      <c r="K353">
        <f ca="1">ROUND([1]projections!AD12*100,1)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24.9</v>
      </c>
      <c r="D354">
        <f ca="1">ROUND([1]projections!W13*100,1)</f>
        <v>7.3</v>
      </c>
      <c r="E354">
        <f ca="1">ROUND([1]projections!X13*100,1)</f>
        <v>0</v>
      </c>
      <c r="F354">
        <f ca="1">ROUND([1]projections!Y13*100,1)</f>
        <v>7.6</v>
      </c>
      <c r="G354">
        <f ca="1">ROUND([1]projections!Z13*100,1)</f>
        <v>2.2999999999999998</v>
      </c>
      <c r="H354">
        <f ca="1">ROUND([1]projections!AA13*100,1)</f>
        <v>35.4</v>
      </c>
      <c r="I354">
        <f ca="1">ROUND([1]projections!AB13*100,1)</f>
        <v>1.5</v>
      </c>
      <c r="J354">
        <f ca="1">ROUND([1]projections!AC13*100,1)</f>
        <v>19.2</v>
      </c>
      <c r="K354">
        <f ca="1">ROUND([1]projections!AD13*100,1)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21.7</v>
      </c>
      <c r="D355">
        <f ca="1">ROUND([1]projections!W14*100,1)</f>
        <v>7.1</v>
      </c>
      <c r="E355">
        <f ca="1">ROUND([1]projections!X14*100,1)</f>
        <v>0</v>
      </c>
      <c r="F355">
        <f ca="1">ROUND([1]projections!Y14*100,1)</f>
        <v>7.4</v>
      </c>
      <c r="G355">
        <f ca="1">ROUND([1]projections!Z14*100,1)</f>
        <v>2.5</v>
      </c>
      <c r="H355">
        <f ca="1">ROUND([1]projections!AA14*100,1)</f>
        <v>33.200000000000003</v>
      </c>
      <c r="I355">
        <f ca="1">ROUND([1]projections!AB14*100,1)</f>
        <v>1.6</v>
      </c>
      <c r="J355">
        <f ca="1">ROUND([1]projections!AC14*100,1)</f>
        <v>24.7</v>
      </c>
      <c r="K355">
        <f ca="1"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22.5</v>
      </c>
      <c r="D356">
        <f ca="1">ROUND([1]projections!W15*100,1)</f>
        <v>5.5</v>
      </c>
      <c r="E356">
        <f ca="1">ROUND([1]projections!X15*100,1)</f>
        <v>0</v>
      </c>
      <c r="F356">
        <f ca="1">ROUND([1]projections!Y15*100,1)</f>
        <v>8.6999999999999993</v>
      </c>
      <c r="G356">
        <f ca="1">ROUND([1]projections!Z15*100,1)</f>
        <v>19.899999999999999</v>
      </c>
      <c r="H356">
        <f ca="1">ROUND([1]projections!AA15*100,1)</f>
        <v>28.4</v>
      </c>
      <c r="I356">
        <f ca="1">ROUND([1]projections!AB15*100,1)</f>
        <v>1.3</v>
      </c>
      <c r="J356">
        <f ca="1">ROUND([1]projections!AC15*100,1)</f>
        <v>11.7</v>
      </c>
      <c r="K356">
        <f ca="1">ROUND([1]projections!AD15*100,1)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54.3</v>
      </c>
      <c r="D357">
        <f ca="1">ROUND([1]projections!W16*100,1)</f>
        <v>9.8000000000000007</v>
      </c>
      <c r="E357">
        <f ca="1">ROUND([1]projections!X16*100,1)</f>
        <v>0</v>
      </c>
      <c r="F357">
        <f ca="1">ROUND([1]projections!Y16*100,1)</f>
        <v>3.9</v>
      </c>
      <c r="G357">
        <f ca="1">ROUND([1]projections!Z16*100,1)</f>
        <v>2.1</v>
      </c>
      <c r="H357">
        <f ca="1">ROUND([1]projections!AA16*100,1)</f>
        <v>21.4</v>
      </c>
      <c r="I357">
        <f ca="1">ROUND([1]projections!AB16*100,1)</f>
        <v>1.1000000000000001</v>
      </c>
      <c r="J357">
        <f ca="1">ROUND([1]projections!AC16*100,1)</f>
        <v>6</v>
      </c>
      <c r="K357">
        <f ca="1"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34.6</v>
      </c>
      <c r="D358">
        <f ca="1">ROUND([1]projections!W17*100,1)</f>
        <v>9.1999999999999993</v>
      </c>
      <c r="E358">
        <f ca="1">ROUND([1]projections!X17*100,1)</f>
        <v>0</v>
      </c>
      <c r="F358">
        <f ca="1">ROUND([1]projections!Y17*100,1)</f>
        <v>3.6</v>
      </c>
      <c r="G358">
        <f ca="1">ROUND([1]projections!Z17*100,1)</f>
        <v>2.6</v>
      </c>
      <c r="H358">
        <f ca="1">ROUND([1]projections!AA17*100,1)</f>
        <v>39.700000000000003</v>
      </c>
      <c r="I358">
        <f ca="1">ROUND([1]projections!AB17*100,1)</f>
        <v>2.1</v>
      </c>
      <c r="J358">
        <f ca="1">ROUND([1]projections!AC17*100,1)</f>
        <v>6.8</v>
      </c>
      <c r="K358">
        <f ca="1"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60.9</v>
      </c>
      <c r="D359">
        <f ca="1">ROUND([1]projections!W18*100,1)</f>
        <v>7.6</v>
      </c>
      <c r="E359">
        <f ca="1">ROUND([1]projections!X18*100,1)</f>
        <v>0</v>
      </c>
      <c r="F359">
        <f ca="1">ROUND([1]projections!Y18*100,1)</f>
        <v>3.4</v>
      </c>
      <c r="G359">
        <f ca="1">ROUND([1]projections!Z18*100,1)</f>
        <v>1.6</v>
      </c>
      <c r="H359">
        <f ca="1">ROUND([1]projections!AA18*100,1)</f>
        <v>18.100000000000001</v>
      </c>
      <c r="I359">
        <f ca="1">ROUND([1]projections!AB18*100,1)</f>
        <v>1</v>
      </c>
      <c r="J359">
        <f ca="1">ROUND([1]projections!AC18*100,1)</f>
        <v>6.2</v>
      </c>
      <c r="K359">
        <f ca="1">ROUND([1]projections!AD18*100,1)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42.3</v>
      </c>
      <c r="D360">
        <f ca="1">ROUND([1]projections!W19*100,1)</f>
        <v>8.1999999999999993</v>
      </c>
      <c r="E360">
        <f ca="1">ROUND([1]projections!X19*100,1)</f>
        <v>0</v>
      </c>
      <c r="F360">
        <f ca="1">ROUND([1]projections!Y19*100,1)</f>
        <v>3.4</v>
      </c>
      <c r="G360">
        <f ca="1">ROUND([1]projections!Z19*100,1)</f>
        <v>2</v>
      </c>
      <c r="H360">
        <f ca="1">ROUND([1]projections!AA19*100,1)</f>
        <v>30.7</v>
      </c>
      <c r="I360">
        <f ca="1">ROUND([1]projections!AB19*100,1)</f>
        <v>1.2</v>
      </c>
      <c r="J360">
        <f ca="1">ROUND([1]projections!AC19*100,1)</f>
        <v>10.6</v>
      </c>
      <c r="K360">
        <f ca="1"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16.2</v>
      </c>
      <c r="D361">
        <f ca="1">ROUND([1]projections!W20*100,1)</f>
        <v>6.1</v>
      </c>
      <c r="E361">
        <f ca="1">ROUND([1]projections!X20*100,1)</f>
        <v>0</v>
      </c>
      <c r="F361">
        <f ca="1">ROUND([1]projections!Y20*100,1)</f>
        <v>5.3</v>
      </c>
      <c r="G361">
        <f ca="1">ROUND([1]projections!Z20*100,1)</f>
        <v>2.7</v>
      </c>
      <c r="H361">
        <f ca="1">ROUND([1]projections!AA20*100,1)</f>
        <v>54.4</v>
      </c>
      <c r="I361">
        <f ca="1">ROUND([1]projections!AB20*100,1)</f>
        <v>1.2</v>
      </c>
      <c r="J361">
        <f ca="1">ROUND([1]projections!AC20*100,1)</f>
        <v>11.8</v>
      </c>
      <c r="K361">
        <f ca="1"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5</v>
      </c>
      <c r="D362">
        <f ca="1">ROUND([1]projections!W21*100,1)</f>
        <v>1.9</v>
      </c>
      <c r="E362">
        <f ca="1">ROUND([1]projections!X21*100,1)</f>
        <v>0</v>
      </c>
      <c r="F362">
        <f ca="1">ROUND([1]projections!Y21*100,1)</f>
        <v>2.6</v>
      </c>
      <c r="G362">
        <f ca="1">ROUND([1]projections!Z21*100,1)</f>
        <v>0.7</v>
      </c>
      <c r="H362">
        <f ca="1">ROUND([1]projections!AA21*100,1)</f>
        <v>84.2</v>
      </c>
      <c r="I362">
        <f ca="1">ROUND([1]projections!AB21*100,1)</f>
        <v>0.5</v>
      </c>
      <c r="J362">
        <f ca="1">ROUND([1]projections!AC21*100,1)</f>
        <v>4.4000000000000004</v>
      </c>
      <c r="K362">
        <f ca="1"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48</v>
      </c>
      <c r="D363">
        <f ca="1">ROUND([1]projections!W22*100,1)</f>
        <v>7.6</v>
      </c>
      <c r="E363">
        <f ca="1">ROUND([1]projections!X22*100,1)</f>
        <v>0</v>
      </c>
      <c r="F363">
        <f ca="1">ROUND([1]projections!Y22*100,1)</f>
        <v>3.5</v>
      </c>
      <c r="G363">
        <f ca="1">ROUND([1]projections!Z22*100,1)</f>
        <v>2.5</v>
      </c>
      <c r="H363">
        <f ca="1">ROUND([1]projections!AA22*100,1)</f>
        <v>28</v>
      </c>
      <c r="I363">
        <f ca="1">ROUND([1]projections!AB22*100,1)</f>
        <v>1</v>
      </c>
      <c r="J363">
        <f ca="1">ROUND([1]projections!AC22*100,1)</f>
        <v>8</v>
      </c>
      <c r="K363">
        <f ca="1"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21.3</v>
      </c>
      <c r="D364">
        <f ca="1">ROUND([1]projections!W23*100,1)</f>
        <v>5.5</v>
      </c>
      <c r="E364">
        <f ca="1">ROUND([1]projections!X23*100,1)</f>
        <v>0</v>
      </c>
      <c r="F364">
        <f ca="1">ROUND([1]projections!Y23*100,1)</f>
        <v>4.4000000000000004</v>
      </c>
      <c r="G364">
        <f ca="1">ROUND([1]projections!Z23*100,1)</f>
        <v>1.7</v>
      </c>
      <c r="H364">
        <f ca="1">ROUND([1]projections!AA23*100,1)</f>
        <v>58.1</v>
      </c>
      <c r="I364">
        <f ca="1">ROUND([1]projections!AB23*100,1)</f>
        <v>1.2</v>
      </c>
      <c r="J364">
        <f ca="1">ROUND([1]projections!AC23*100,1)</f>
        <v>6.2</v>
      </c>
      <c r="K364">
        <f ca="1">ROUND([1]projections!AD23*100,1)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38.9</v>
      </c>
      <c r="D365">
        <f ca="1">ROUND([1]projections!W24*100,1)</f>
        <v>7.1</v>
      </c>
      <c r="E365">
        <f ca="1">ROUND([1]projections!X24*100,1)</f>
        <v>0</v>
      </c>
      <c r="F365">
        <f ca="1">ROUND([1]projections!Y24*100,1)</f>
        <v>6.1</v>
      </c>
      <c r="G365">
        <f ca="1">ROUND([1]projections!Z24*100,1)</f>
        <v>2.5</v>
      </c>
      <c r="H365">
        <f ca="1">ROUND([1]projections!AA24*100,1)</f>
        <v>33</v>
      </c>
      <c r="I365">
        <f ca="1">ROUND([1]projections!AB24*100,1)</f>
        <v>1.2</v>
      </c>
      <c r="J365">
        <f ca="1">ROUND([1]projections!AC24*100,1)</f>
        <v>9.5</v>
      </c>
      <c r="K365">
        <f ca="1"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76.8</v>
      </c>
      <c r="D366">
        <f ca="1">ROUND([1]projections!W25*100,1)</f>
        <v>5.0999999999999996</v>
      </c>
      <c r="E366">
        <f ca="1">ROUND([1]projections!X25*100,1)</f>
        <v>0</v>
      </c>
      <c r="F366">
        <f ca="1">ROUND([1]projections!Y25*100,1)</f>
        <v>1.8</v>
      </c>
      <c r="G366">
        <f ca="1">ROUND([1]projections!Z25*100,1)</f>
        <v>1</v>
      </c>
      <c r="H366">
        <f ca="1">ROUND([1]projections!AA25*100,1)</f>
        <v>10</v>
      </c>
      <c r="I366">
        <f ca="1">ROUND([1]projections!AB25*100,1)</f>
        <v>0.8</v>
      </c>
      <c r="J366">
        <f ca="1">ROUND([1]projections!AC25*100,1)</f>
        <v>3.6</v>
      </c>
      <c r="K366">
        <f ca="1"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55.6</v>
      </c>
      <c r="D367">
        <f ca="1">ROUND([1]projections!W26*100,1)</f>
        <v>12.8</v>
      </c>
      <c r="E367">
        <f ca="1">ROUND([1]projections!X26*100,1)</f>
        <v>0</v>
      </c>
      <c r="F367">
        <f ca="1">ROUND([1]projections!Y26*100,1)</f>
        <v>3.8</v>
      </c>
      <c r="G367">
        <f ca="1">ROUND([1]projections!Z26*100,1)</f>
        <v>1.9</v>
      </c>
      <c r="H367">
        <f ca="1">ROUND([1]projections!AA26*100,1)</f>
        <v>16.899999999999999</v>
      </c>
      <c r="I367">
        <f ca="1">ROUND([1]projections!AB26*100,1)</f>
        <v>1.1000000000000001</v>
      </c>
      <c r="J367">
        <f ca="1">ROUND([1]projections!AC26*100,1)</f>
        <v>6.5</v>
      </c>
      <c r="K367">
        <f ca="1"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24.3</v>
      </c>
      <c r="D368">
        <f ca="1">ROUND([1]projections!W27*100,1)</f>
        <v>3.8</v>
      </c>
      <c r="E368">
        <f ca="1">ROUND([1]projections!X27*100,1)</f>
        <v>0</v>
      </c>
      <c r="F368">
        <f ca="1">ROUND([1]projections!Y27*100,1)</f>
        <v>9.5</v>
      </c>
      <c r="G368">
        <f ca="1">ROUND([1]projections!Z27*100,1)</f>
        <v>3.2</v>
      </c>
      <c r="H368">
        <f ca="1">ROUND([1]projections!AA27*100,1)</f>
        <v>45.2</v>
      </c>
      <c r="I368">
        <f ca="1">ROUND([1]projections!AB27*100,1)</f>
        <v>1.1000000000000001</v>
      </c>
      <c r="J368">
        <f ca="1">ROUND([1]projections!AC27*100,1)</f>
        <v>11.3</v>
      </c>
      <c r="K368">
        <f ca="1">ROUND([1]projections!AD27*100,1)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17.7</v>
      </c>
      <c r="D369">
        <f ca="1">ROUND([1]projections!W28*100,1)</f>
        <v>8.6</v>
      </c>
      <c r="E369">
        <f ca="1">ROUND([1]projections!X28*100,1)</f>
        <v>0</v>
      </c>
      <c r="F369">
        <f ca="1">ROUND([1]projections!Y28*100,1)</f>
        <v>5.4</v>
      </c>
      <c r="G369">
        <f ca="1">ROUND([1]projections!Z28*100,1)</f>
        <v>2.5</v>
      </c>
      <c r="H369">
        <f ca="1">ROUND([1]projections!AA28*100,1)</f>
        <v>49.1</v>
      </c>
      <c r="I369">
        <f ca="1">ROUND([1]projections!AB28*100,1)</f>
        <v>1.4</v>
      </c>
      <c r="J369">
        <f ca="1">ROUND([1]projections!AC28*100,1)</f>
        <v>13.2</v>
      </c>
      <c r="K369">
        <f ca="1">ROUND([1]projections!AD28*100,1)</f>
        <v>2.2000000000000002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40</v>
      </c>
      <c r="D370">
        <f ca="1">ROUND([1]projections!W29*100,1)</f>
        <v>5.4</v>
      </c>
      <c r="E370">
        <f ca="1">ROUND([1]projections!X29*100,1)</f>
        <v>0</v>
      </c>
      <c r="F370">
        <f ca="1">ROUND([1]projections!Y29*100,1)</f>
        <v>4.8</v>
      </c>
      <c r="G370">
        <f ca="1">ROUND([1]projections!Z29*100,1)</f>
        <v>2.2000000000000002</v>
      </c>
      <c r="H370">
        <f ca="1">ROUND([1]projections!AA29*100,1)</f>
        <v>33.5</v>
      </c>
      <c r="I370">
        <f ca="1">ROUND([1]projections!AB29*100,1)</f>
        <v>1.3</v>
      </c>
      <c r="J370">
        <f ca="1">ROUND([1]projections!AC29*100,1)</f>
        <v>11</v>
      </c>
      <c r="K370">
        <f ca="1"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40.700000000000003</v>
      </c>
      <c r="D371">
        <f ca="1">ROUND([1]projections!W30*100,1)</f>
        <v>7.6</v>
      </c>
      <c r="E371">
        <f ca="1">ROUND([1]projections!X30*100,1)</f>
        <v>0</v>
      </c>
      <c r="F371">
        <f ca="1">ROUND([1]projections!Y30*100,1)</f>
        <v>6.7</v>
      </c>
      <c r="G371">
        <f ca="1">ROUND([1]projections!Z30*100,1)</f>
        <v>2.5</v>
      </c>
      <c r="H371">
        <f ca="1">ROUND([1]projections!AA30*100,1)</f>
        <v>30.3</v>
      </c>
      <c r="I371">
        <f ca="1">ROUND([1]projections!AB30*100,1)</f>
        <v>1.4</v>
      </c>
      <c r="J371">
        <f ca="1">ROUND([1]projections!AC30*100,1)</f>
        <v>8.6999999999999993</v>
      </c>
      <c r="K371">
        <f ca="1"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45.6</v>
      </c>
      <c r="D372">
        <f ca="1">ROUND([1]projections!W31*100,1)</f>
        <v>5.8</v>
      </c>
      <c r="E372">
        <f ca="1">ROUND([1]projections!X31*100,1)</f>
        <v>0</v>
      </c>
      <c r="F372">
        <f ca="1">ROUND([1]projections!Y31*100,1)</f>
        <v>4.9000000000000004</v>
      </c>
      <c r="G372">
        <f ca="1">ROUND([1]projections!Z31*100,1)</f>
        <v>1.9</v>
      </c>
      <c r="H372">
        <f ca="1">ROUND([1]projections!AA31*100,1)</f>
        <v>29.6</v>
      </c>
      <c r="I372">
        <f ca="1">ROUND([1]projections!AB31*100,1)</f>
        <v>1.4</v>
      </c>
      <c r="J372">
        <f ca="1">ROUND([1]projections!AC31*100,1)</f>
        <v>8.9</v>
      </c>
      <c r="K372">
        <f ca="1">ROUND([1]projections!AD31*100,1)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59.3</v>
      </c>
      <c r="D373">
        <f ca="1">ROUND([1]projections!W32*100,1)</f>
        <v>10.199999999999999</v>
      </c>
      <c r="E373">
        <f ca="1">ROUND([1]projections!X32*100,1)</f>
        <v>0</v>
      </c>
      <c r="F373">
        <f ca="1">ROUND([1]projections!Y32*100,1)</f>
        <v>3</v>
      </c>
      <c r="G373">
        <f ca="1">ROUND([1]projections!Z32*100,1)</f>
        <v>2.2000000000000002</v>
      </c>
      <c r="H373">
        <f ca="1">ROUND([1]projections!AA32*100,1)</f>
        <v>15.5</v>
      </c>
      <c r="I373">
        <f ca="1">ROUND([1]projections!AB32*100,1)</f>
        <v>1.2</v>
      </c>
      <c r="J373">
        <f ca="1">ROUND([1]projections!AC32*100,1)</f>
        <v>7.3</v>
      </c>
      <c r="K373">
        <f ca="1"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37.700000000000003</v>
      </c>
      <c r="D374">
        <f ca="1">ROUND([1]projections!W33*100,1)</f>
        <v>6.9</v>
      </c>
      <c r="E374">
        <f ca="1">ROUND([1]projections!X33*100,1)</f>
        <v>0</v>
      </c>
      <c r="F374">
        <f ca="1">ROUND([1]projections!Y33*100,1)</f>
        <v>8.6999999999999993</v>
      </c>
      <c r="G374">
        <f ca="1">ROUND([1]projections!Z33*100,1)</f>
        <v>2.9</v>
      </c>
      <c r="H374">
        <f ca="1">ROUND([1]projections!AA33*100,1)</f>
        <v>30.5</v>
      </c>
      <c r="I374">
        <f ca="1">ROUND([1]projections!AB33*100,1)</f>
        <v>1.3</v>
      </c>
      <c r="J374">
        <f ca="1">ROUND([1]projections!AC33*100,1)</f>
        <v>10</v>
      </c>
      <c r="K374">
        <f ca="1"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65.3</v>
      </c>
      <c r="D375">
        <f ca="1">ROUND([1]projections!W34*100,1)</f>
        <v>7.4</v>
      </c>
      <c r="E375">
        <f ca="1">ROUND([1]projections!X34*100,1)</f>
        <v>0</v>
      </c>
      <c r="F375">
        <f ca="1">ROUND([1]projections!Y34*100,1)</f>
        <v>2.4</v>
      </c>
      <c r="G375">
        <f ca="1">ROUND([1]projections!Z34*100,1)</f>
        <v>1.6</v>
      </c>
      <c r="H375">
        <f ca="1">ROUND([1]projections!AA34*100,1)</f>
        <v>15.5</v>
      </c>
      <c r="I375">
        <f ca="1">ROUND([1]projections!AB34*100,1)</f>
        <v>1.2</v>
      </c>
      <c r="J375">
        <f ca="1">ROUND([1]projections!AC34*100,1)</f>
        <v>5.4</v>
      </c>
      <c r="K375">
        <f ca="1">ROUND([1]projections!AD34*100,1)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38.200000000000003</v>
      </c>
      <c r="D376">
        <f ca="1">ROUND([1]projections!W35*100,1)</f>
        <v>5.9</v>
      </c>
      <c r="E376">
        <f ca="1">ROUND([1]projections!X35*100,1)</f>
        <v>0</v>
      </c>
      <c r="F376">
        <f ca="1">ROUND([1]projections!Y35*100,1)</f>
        <v>5.6</v>
      </c>
      <c r="G376">
        <f ca="1">ROUND([1]projections!Z35*100,1)</f>
        <v>2.4</v>
      </c>
      <c r="H376">
        <f ca="1">ROUND([1]projections!AA35*100,1)</f>
        <v>32.799999999999997</v>
      </c>
      <c r="I376">
        <f ca="1">ROUND([1]projections!AB35*100,1)</f>
        <v>1.5</v>
      </c>
      <c r="J376">
        <f ca="1">ROUND([1]projections!AC35*100,1)</f>
        <v>11.6</v>
      </c>
      <c r="K376">
        <f ca="1"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39.700000000000003</v>
      </c>
      <c r="D377">
        <f ca="1">ROUND([1]projections!W36*100,1)</f>
        <v>6</v>
      </c>
      <c r="E377">
        <f ca="1">ROUND([1]projections!X36*100,1)</f>
        <v>0</v>
      </c>
      <c r="F377">
        <f ca="1">ROUND([1]projections!Y36*100,1)</f>
        <v>5.4</v>
      </c>
      <c r="G377">
        <f ca="1">ROUND([1]projections!Z36*100,1)</f>
        <v>2.2999999999999998</v>
      </c>
      <c r="H377">
        <f ca="1">ROUND([1]projections!AA36*100,1)</f>
        <v>31.4</v>
      </c>
      <c r="I377">
        <f ca="1">ROUND([1]projections!AB36*100,1)</f>
        <v>1.6</v>
      </c>
      <c r="J377">
        <f ca="1">ROUND([1]projections!AC36*100,1)</f>
        <v>11.2</v>
      </c>
      <c r="K377">
        <f ca="1">ROUND([1]projections!AD36*100,1)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24.9</v>
      </c>
      <c r="D378">
        <f ca="1">ROUND([1]projections!W37*100,1)</f>
        <v>7.4</v>
      </c>
      <c r="E378">
        <f ca="1">ROUND([1]projections!X37*100,1)</f>
        <v>0</v>
      </c>
      <c r="F378">
        <f ca="1">ROUND([1]projections!Y37*100,1)</f>
        <v>5.0999999999999996</v>
      </c>
      <c r="G378">
        <f ca="1">ROUND([1]projections!Z37*100,1)</f>
        <v>2.7</v>
      </c>
      <c r="H378">
        <f ca="1">ROUND([1]projections!AA37*100,1)</f>
        <v>41.8</v>
      </c>
      <c r="I378">
        <f ca="1">ROUND([1]projections!AB37*100,1)</f>
        <v>2.1</v>
      </c>
      <c r="J378">
        <f ca="1">ROUND([1]projections!AC37*100,1)</f>
        <v>13.1</v>
      </c>
      <c r="K378">
        <f ca="1">ROUND([1]projections!AD37*100,1)</f>
        <v>3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72.599999999999994</v>
      </c>
      <c r="D379">
        <f ca="1">ROUND([1]projections!W38*100,1)</f>
        <v>4</v>
      </c>
      <c r="E379">
        <f ca="1">ROUND([1]projections!X38*100,1)</f>
        <v>0</v>
      </c>
      <c r="F379">
        <f ca="1">ROUND([1]projections!Y38*100,1)</f>
        <v>1.9</v>
      </c>
      <c r="G379">
        <f ca="1">ROUND([1]projections!Z38*100,1)</f>
        <v>1.6</v>
      </c>
      <c r="H379">
        <f ca="1">ROUND([1]projections!AA38*100,1)</f>
        <v>13</v>
      </c>
      <c r="I379">
        <f ca="1">ROUND([1]projections!AB38*100,1)</f>
        <v>1.2</v>
      </c>
      <c r="J379">
        <f ca="1">ROUND([1]projections!AC38*100,1)</f>
        <v>4.5999999999999996</v>
      </c>
      <c r="K379">
        <f ca="1"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35.5</v>
      </c>
      <c r="D380">
        <f ca="1">ROUND([1]projections!W39*100,1)</f>
        <v>5.3</v>
      </c>
      <c r="E380">
        <f ca="1">ROUND([1]projections!X39*100,1)</f>
        <v>0</v>
      </c>
      <c r="F380">
        <f ca="1">ROUND([1]projections!Y39*100,1)</f>
        <v>6</v>
      </c>
      <c r="G380">
        <f ca="1">ROUND([1]projections!Z39*100,1)</f>
        <v>2.6</v>
      </c>
      <c r="H380">
        <f ca="1">ROUND([1]projections!AA39*100,1)</f>
        <v>36.6</v>
      </c>
      <c r="I380">
        <f ca="1">ROUND([1]projections!AB39*100,1)</f>
        <v>2</v>
      </c>
      <c r="J380">
        <f ca="1">ROUND([1]projections!AC39*100,1)</f>
        <v>9.5</v>
      </c>
      <c r="K380">
        <f ca="1">ROUND([1]projections!AD39*100,1)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24.9</v>
      </c>
      <c r="D381">
        <f ca="1">ROUND([1]projections!W40*100,1)</f>
        <v>7.9</v>
      </c>
      <c r="E381">
        <f ca="1">ROUND([1]projections!X40*100,1)</f>
        <v>0</v>
      </c>
      <c r="F381">
        <f ca="1">ROUND([1]projections!Y40*100,1)</f>
        <v>8.8000000000000007</v>
      </c>
      <c r="G381">
        <f ca="1">ROUND([1]projections!Z40*100,1)</f>
        <v>3.5</v>
      </c>
      <c r="H381">
        <f ca="1">ROUND([1]projections!AA40*100,1)</f>
        <v>37.4</v>
      </c>
      <c r="I381">
        <f ca="1">ROUND([1]projections!AB40*100,1)</f>
        <v>1.8</v>
      </c>
      <c r="J381">
        <f ca="1">ROUND([1]projections!AC40*100,1)</f>
        <v>13.2</v>
      </c>
      <c r="K381">
        <f ca="1">ROUND([1]projections!AD40*100,1)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24.9</v>
      </c>
      <c r="D382">
        <f ca="1">ROUND([1]projections!W41*100,1)</f>
        <v>9.1</v>
      </c>
      <c r="E382">
        <f ca="1">ROUND([1]projections!X41*100,1)</f>
        <v>0</v>
      </c>
      <c r="F382">
        <f ca="1">ROUND([1]projections!Y41*100,1)</f>
        <v>8.3000000000000007</v>
      </c>
      <c r="G382">
        <f ca="1">ROUND([1]projections!Z41*100,1)</f>
        <v>3.6</v>
      </c>
      <c r="H382">
        <f ca="1">ROUND([1]projections!AA41*100,1)</f>
        <v>33</v>
      </c>
      <c r="I382">
        <f ca="1">ROUND([1]projections!AB41*100,1)</f>
        <v>2.5</v>
      </c>
      <c r="J382">
        <f ca="1">ROUND([1]projections!AC41*100,1)</f>
        <v>15.9</v>
      </c>
      <c r="K382">
        <f ca="1">ROUND([1]projections!AD41*100,1)</f>
        <v>2.8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53.5</v>
      </c>
      <c r="D383">
        <f ca="1">ROUND([1]projections!W42*100,1)</f>
        <v>6.4</v>
      </c>
      <c r="E383">
        <f ca="1">ROUND([1]projections!X42*100,1)</f>
        <v>0</v>
      </c>
      <c r="F383">
        <f ca="1">ROUND([1]projections!Y42*100,1)</f>
        <v>5.4</v>
      </c>
      <c r="G383">
        <f ca="1">ROUND([1]projections!Z42*100,1)</f>
        <v>2.2999999999999998</v>
      </c>
      <c r="H383">
        <f ca="1">ROUND([1]projections!AA42*100,1)</f>
        <v>20.399999999999999</v>
      </c>
      <c r="I383">
        <f ca="1">ROUND([1]projections!AB42*100,1)</f>
        <v>1.7</v>
      </c>
      <c r="J383">
        <f ca="1">ROUND([1]projections!AC42*100,1)</f>
        <v>8.4</v>
      </c>
      <c r="K383">
        <f ca="1"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44.2</v>
      </c>
      <c r="D384">
        <f ca="1">ROUND([1]projections!W43*100,1)</f>
        <v>7.9</v>
      </c>
      <c r="E384">
        <f ca="1">ROUND([1]projections!X43*100,1)</f>
        <v>0</v>
      </c>
      <c r="F384">
        <f ca="1">ROUND([1]projections!Y43*100,1)</f>
        <v>5.8</v>
      </c>
      <c r="G384">
        <f ca="1">ROUND([1]projections!Z43*100,1)</f>
        <v>2.4</v>
      </c>
      <c r="H384">
        <f ca="1">ROUND([1]projections!AA43*100,1)</f>
        <v>24</v>
      </c>
      <c r="I384">
        <f ca="1">ROUND([1]projections!AB43*100,1)</f>
        <v>2.2000000000000002</v>
      </c>
      <c r="J384">
        <f ca="1">ROUND([1]projections!AC43*100,1)</f>
        <v>11</v>
      </c>
      <c r="K384">
        <f ca="1"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38.1</v>
      </c>
      <c r="D385">
        <f ca="1">ROUND([1]projections!W44*100,1)</f>
        <v>16</v>
      </c>
      <c r="E385">
        <f ca="1">ROUND([1]projections!X44*100,1)</f>
        <v>0</v>
      </c>
      <c r="F385">
        <f ca="1">ROUND([1]projections!Y44*100,1)</f>
        <v>5.7</v>
      </c>
      <c r="G385">
        <f ca="1">ROUND([1]projections!Z44*100,1)</f>
        <v>2.5</v>
      </c>
      <c r="H385">
        <f ca="1">ROUND([1]projections!AA44*100,1)</f>
        <v>23.7</v>
      </c>
      <c r="I385">
        <f ca="1">ROUND([1]projections!AB44*100,1)</f>
        <v>2</v>
      </c>
      <c r="J385">
        <f ca="1">ROUND([1]projections!AC44*100,1)</f>
        <v>9.3000000000000007</v>
      </c>
      <c r="K385">
        <f ca="1"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40.799999999999997</v>
      </c>
      <c r="D386">
        <f ca="1">ROUND([1]projections!W45*100,1)</f>
        <v>7.3</v>
      </c>
      <c r="E386">
        <f ca="1">ROUND([1]projections!X45*100,1)</f>
        <v>0</v>
      </c>
      <c r="F386">
        <f ca="1">ROUND([1]projections!Y45*100,1)</f>
        <v>7.7</v>
      </c>
      <c r="G386">
        <f ca="1">ROUND([1]projections!Z45*100,1)</f>
        <v>3.2</v>
      </c>
      <c r="H386">
        <f ca="1">ROUND([1]projections!AA45*100,1)</f>
        <v>26.4</v>
      </c>
      <c r="I386">
        <f ca="1">ROUND([1]projections!AB45*100,1)</f>
        <v>1.9</v>
      </c>
      <c r="J386">
        <f ca="1">ROUND([1]projections!AC45*100,1)</f>
        <v>10</v>
      </c>
      <c r="K386">
        <f ca="1">ROUND([1]projections!AD45*100,1)</f>
        <v>2.7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26.6</v>
      </c>
      <c r="D387">
        <f ca="1">ROUND([1]projections!W46*100,1)</f>
        <v>7.3</v>
      </c>
      <c r="E387">
        <f ca="1">ROUND([1]projections!X46*100,1)</f>
        <v>0</v>
      </c>
      <c r="F387">
        <f ca="1">ROUND([1]projections!Y46*100,1)</f>
        <v>8.6999999999999993</v>
      </c>
      <c r="G387">
        <f ca="1">ROUND([1]projections!Z46*100,1)</f>
        <v>3.1</v>
      </c>
      <c r="H387">
        <f ca="1">ROUND([1]projections!AA46*100,1)</f>
        <v>34.299999999999997</v>
      </c>
      <c r="I387">
        <f ca="1">ROUND([1]projections!AB46*100,1)</f>
        <v>2.4</v>
      </c>
      <c r="J387">
        <f ca="1">ROUND([1]projections!AC46*100,1)</f>
        <v>15</v>
      </c>
      <c r="K387">
        <f ca="1">ROUND([1]projections!AD46*100,1)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35.700000000000003</v>
      </c>
      <c r="D388">
        <f ca="1">ROUND([1]projections!W47*100,1)</f>
        <v>7.1</v>
      </c>
      <c r="E388">
        <f ca="1">ROUND([1]projections!X47*100,1)</f>
        <v>0</v>
      </c>
      <c r="F388">
        <f ca="1">ROUND([1]projections!Y47*100,1)</f>
        <v>6.1</v>
      </c>
      <c r="G388">
        <f ca="1">ROUND([1]projections!Z47*100,1)</f>
        <v>3.3</v>
      </c>
      <c r="H388">
        <f ca="1">ROUND([1]projections!AA47*100,1)</f>
        <v>30.9</v>
      </c>
      <c r="I388">
        <f ca="1">ROUND([1]projections!AB47*100,1)</f>
        <v>2.1</v>
      </c>
      <c r="J388">
        <f ca="1">ROUND([1]projections!AC47*100,1)</f>
        <v>12.1</v>
      </c>
      <c r="K388">
        <f ca="1"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19.7</v>
      </c>
      <c r="D389">
        <f ca="1">ROUND([1]projections!W48*100,1)</f>
        <v>5.6</v>
      </c>
      <c r="E389">
        <f ca="1">ROUND([1]projections!X48*100,1)</f>
        <v>0</v>
      </c>
      <c r="F389">
        <f ca="1">ROUND([1]projections!Y48*100,1)</f>
        <v>10.7</v>
      </c>
      <c r="G389">
        <f ca="1">ROUND([1]projections!Z48*100,1)</f>
        <v>5.6</v>
      </c>
      <c r="H389">
        <f ca="1">ROUND([1]projections!AA48*100,1)</f>
        <v>41.5</v>
      </c>
      <c r="I389">
        <f ca="1">ROUND([1]projections!AB48*100,1)</f>
        <v>1.9</v>
      </c>
      <c r="J389">
        <f ca="1">ROUND([1]projections!AC48*100,1)</f>
        <v>12.3</v>
      </c>
      <c r="K389">
        <f ca="1">ROUND([1]projections!AD48*100,1)</f>
        <v>2.8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29.6</v>
      </c>
      <c r="D390">
        <f ca="1">ROUND([1]projections!W49*100,1)</f>
        <v>5.7</v>
      </c>
      <c r="E390">
        <f ca="1">ROUND([1]projections!X49*100,1)</f>
        <v>0</v>
      </c>
      <c r="F390">
        <f ca="1">ROUND([1]projections!Y49*100,1)</f>
        <v>12.7</v>
      </c>
      <c r="G390">
        <f ca="1">ROUND([1]projections!Z49*100,1)</f>
        <v>4.3</v>
      </c>
      <c r="H390">
        <f ca="1">ROUND([1]projections!AA49*100,1)</f>
        <v>30.6</v>
      </c>
      <c r="I390">
        <f ca="1">ROUND([1]projections!AB49*100,1)</f>
        <v>2</v>
      </c>
      <c r="J390">
        <f ca="1">ROUND([1]projections!AC49*100,1)</f>
        <v>12.1</v>
      </c>
      <c r="K390">
        <f ca="1">ROUND([1]projections!AD49*100,1)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20.3</v>
      </c>
      <c r="D391">
        <f ca="1">ROUND([1]projections!W50*100,1)</f>
        <v>7.7</v>
      </c>
      <c r="E391">
        <f ca="1">ROUND([1]projections!X50*100,1)</f>
        <v>0</v>
      </c>
      <c r="F391">
        <f ca="1">ROUND([1]projections!Y50*100,1)</f>
        <v>10.5</v>
      </c>
      <c r="G391">
        <f ca="1">ROUND([1]projections!Z50*100,1)</f>
        <v>5.4</v>
      </c>
      <c r="H391">
        <f ca="1">ROUND([1]projections!AA50*100,1)</f>
        <v>38</v>
      </c>
      <c r="I391">
        <f ca="1">ROUND([1]projections!AB50*100,1)</f>
        <v>2.2000000000000002</v>
      </c>
      <c r="J391">
        <f ca="1">ROUND([1]projections!AC50*100,1)</f>
        <v>12.7</v>
      </c>
      <c r="K391">
        <f ca="1">ROUND([1]projections!AD50*100,1)</f>
        <v>3.2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31</v>
      </c>
      <c r="D392">
        <f ca="1">ROUND([1]projections!W51*100,1)</f>
        <v>10</v>
      </c>
      <c r="E392">
        <f ca="1">ROUND([1]projections!X51*100,1)</f>
        <v>0</v>
      </c>
      <c r="F392">
        <f ca="1">ROUND([1]projections!Y51*100,1)</f>
        <v>6.7</v>
      </c>
      <c r="G392">
        <f ca="1">ROUND([1]projections!Z51*100,1)</f>
        <v>3.8</v>
      </c>
      <c r="H392">
        <f ca="1">ROUND([1]projections!AA51*100,1)</f>
        <v>36.799999999999997</v>
      </c>
      <c r="I392">
        <f ca="1">ROUND([1]projections!AB51*100,1)</f>
        <v>2.4</v>
      </c>
      <c r="J392">
        <f ca="1">ROUND([1]projections!AC51*100,1)</f>
        <v>6.8</v>
      </c>
      <c r="K392">
        <f ca="1">ROUND([1]projections!AD51*100,1)</f>
        <v>2.6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34.9</v>
      </c>
      <c r="D393">
        <f ca="1">ROUND([1]projections!W52*100,1)</f>
        <v>10.199999999999999</v>
      </c>
      <c r="E393">
        <f ca="1">ROUND([1]projections!X52*100,1)</f>
        <v>0</v>
      </c>
      <c r="F393">
        <f ca="1">ROUND([1]projections!Y52*100,1)</f>
        <v>5.8</v>
      </c>
      <c r="G393">
        <f ca="1">ROUND([1]projections!Z52*100,1)</f>
        <v>3.8</v>
      </c>
      <c r="H393">
        <f ca="1">ROUND([1]projections!AA52*100,1)</f>
        <v>30.6</v>
      </c>
      <c r="I393">
        <f ca="1">ROUND([1]projections!AB52*100,1)</f>
        <v>2</v>
      </c>
      <c r="J393">
        <f ca="1">ROUND([1]projections!AC52*100,1)</f>
        <v>9.6999999999999993</v>
      </c>
      <c r="K393">
        <f ca="1">ROUND([1]projections!AD52*100,1)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22.6</v>
      </c>
      <c r="D394">
        <f ca="1">ROUND([1]projections!W53*100,1)</f>
        <v>8.3000000000000007</v>
      </c>
      <c r="E394">
        <f ca="1">ROUND([1]projections!X53*100,1)</f>
        <v>0</v>
      </c>
      <c r="F394">
        <f ca="1">ROUND([1]projections!Y53*100,1)</f>
        <v>7.3</v>
      </c>
      <c r="G394">
        <f ca="1">ROUND([1]projections!Z53*100,1)</f>
        <v>4</v>
      </c>
      <c r="H394">
        <f ca="1">ROUND([1]projections!AA53*100,1)</f>
        <v>37.6</v>
      </c>
      <c r="I394">
        <f ca="1">ROUND([1]projections!AB53*100,1)</f>
        <v>2.6</v>
      </c>
      <c r="J394">
        <f ca="1">ROUND([1]projections!AC53*100,1)</f>
        <v>14.1</v>
      </c>
      <c r="K394">
        <f ca="1">ROUND([1]projections!AD53*100,1)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60.1</v>
      </c>
      <c r="D395">
        <f ca="1">ROUND([1]projections!W54*100,1)</f>
        <v>8.3000000000000007</v>
      </c>
      <c r="E395">
        <f ca="1">ROUND([1]projections!X54*100,1)</f>
        <v>0</v>
      </c>
      <c r="F395">
        <f ca="1">ROUND([1]projections!Y54*100,1)</f>
        <v>3.2</v>
      </c>
      <c r="G395">
        <f ca="1">ROUND([1]projections!Z54*100,1)</f>
        <v>2.4</v>
      </c>
      <c r="H395">
        <f ca="1">ROUND([1]projections!AA54*100,1)</f>
        <v>15.2</v>
      </c>
      <c r="I395">
        <f ca="1">ROUND([1]projections!AB54*100,1)</f>
        <v>2.2999999999999998</v>
      </c>
      <c r="J395">
        <f ca="1">ROUND([1]projections!AC54*100,1)</f>
        <v>6.5</v>
      </c>
      <c r="K395">
        <f ca="1">ROUND([1]projections!AD54*100,1)</f>
        <v>2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31.7</v>
      </c>
      <c r="D396">
        <f ca="1">ROUND([1]projections!W55*100,1)</f>
        <v>8.5</v>
      </c>
      <c r="E396">
        <f ca="1">ROUND([1]projections!X55*100,1)</f>
        <v>0</v>
      </c>
      <c r="F396">
        <f ca="1">ROUND([1]projections!Y55*100,1)</f>
        <v>6.8</v>
      </c>
      <c r="G396">
        <f ca="1">ROUND([1]projections!Z55*100,1)</f>
        <v>3.8</v>
      </c>
      <c r="H396">
        <f ca="1">ROUND([1]projections!AA55*100,1)</f>
        <v>30.8</v>
      </c>
      <c r="I396">
        <f ca="1">ROUND([1]projections!AB55*100,1)</f>
        <v>2.6</v>
      </c>
      <c r="J396">
        <f ca="1">ROUND([1]projections!AC55*100,1)</f>
        <v>11.9</v>
      </c>
      <c r="K396">
        <f ca="1"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35</v>
      </c>
      <c r="D397">
        <f ca="1">ROUND([1]projections!W56*100,1)</f>
        <v>6.6</v>
      </c>
      <c r="E397">
        <f ca="1">ROUND([1]projections!X56*100,1)</f>
        <v>0</v>
      </c>
      <c r="F397">
        <f ca="1">ROUND([1]projections!Y56*100,1)</f>
        <v>7.4</v>
      </c>
      <c r="G397">
        <f ca="1">ROUND([1]projections!Z56*100,1)</f>
        <v>3.3</v>
      </c>
      <c r="H397">
        <f ca="1">ROUND([1]projections!AA56*100,1)</f>
        <v>29.6</v>
      </c>
      <c r="I397">
        <f ca="1">ROUND([1]projections!AB56*100,1)</f>
        <v>2.5</v>
      </c>
      <c r="J397">
        <f ca="1">ROUND([1]projections!AC56*100,1)</f>
        <v>12.3</v>
      </c>
      <c r="K397">
        <f ca="1">ROUND([1]projections!AD56*100,1)</f>
        <v>3.3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26.4</v>
      </c>
      <c r="D398">
        <f ca="1">ROUND([1]projections!W57*100,1)</f>
        <v>6.9</v>
      </c>
      <c r="E398">
        <f ca="1">ROUND([1]projections!X57*100,1)</f>
        <v>0</v>
      </c>
      <c r="F398">
        <f ca="1">ROUND([1]projections!Y57*100,1)</f>
        <v>6.7</v>
      </c>
      <c r="G398">
        <f ca="1">ROUND([1]projections!Z57*100,1)</f>
        <v>3.6</v>
      </c>
      <c r="H398">
        <f ca="1">ROUND([1]projections!AA57*100,1)</f>
        <v>38.799999999999997</v>
      </c>
      <c r="I398">
        <f ca="1">ROUND([1]projections!AB57*100,1)</f>
        <v>2.6</v>
      </c>
      <c r="J398">
        <f ca="1">ROUND([1]projections!AC57*100,1)</f>
        <v>10.8</v>
      </c>
      <c r="K398">
        <f ca="1">ROUND([1]projections!AD57*100,1)</f>
        <v>4.0999999999999996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19.5</v>
      </c>
      <c r="D399">
        <f ca="1">ROUND([1]projections!W58*100,1)</f>
        <v>7.7</v>
      </c>
      <c r="E399">
        <f ca="1">ROUND([1]projections!X58*100,1)</f>
        <v>0</v>
      </c>
      <c r="F399">
        <f ca="1">ROUND([1]projections!Y58*100,1)</f>
        <v>11.2</v>
      </c>
      <c r="G399">
        <f ca="1">ROUND([1]projections!Z58*100,1)</f>
        <v>6</v>
      </c>
      <c r="H399">
        <f ca="1">ROUND([1]projections!AA58*100,1)</f>
        <v>35.700000000000003</v>
      </c>
      <c r="I399">
        <f ca="1">ROUND([1]projections!AB58*100,1)</f>
        <v>2.6</v>
      </c>
      <c r="J399">
        <f ca="1">ROUND([1]projections!AC58*100,1)</f>
        <v>13.3</v>
      </c>
      <c r="K399">
        <f ca="1"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33.9</v>
      </c>
      <c r="D400">
        <f ca="1">ROUND([1]projections!W59*100,1)</f>
        <v>7.6</v>
      </c>
      <c r="E400">
        <f ca="1">ROUND([1]projections!X59*100,1)</f>
        <v>0</v>
      </c>
      <c r="F400">
        <f ca="1">ROUND([1]projections!Y59*100,1)</f>
        <v>7.2</v>
      </c>
      <c r="G400">
        <f ca="1">ROUND([1]projections!Z59*100,1)</f>
        <v>3.5</v>
      </c>
      <c r="H400">
        <f ca="1">ROUND([1]projections!AA59*100,1)</f>
        <v>29.4</v>
      </c>
      <c r="I400">
        <f ca="1">ROUND([1]projections!AB59*100,1)</f>
        <v>2.4</v>
      </c>
      <c r="J400">
        <f ca="1">ROUND([1]projections!AC59*100,1)</f>
        <v>12.7</v>
      </c>
      <c r="K400">
        <f ca="1">ROUND([1]projections!AD59*100,1)</f>
        <v>3.3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5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4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169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4</v>
      </c>
      <c r="O412" s="2">
        <f>[1]projections!O14</f>
        <v>0</v>
      </c>
      <c r="P412" s="2">
        <f>[1]projections!P14</f>
        <v>4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27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21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93</v>
      </c>
      <c r="N417" s="2">
        <f>[1]projections!N19</f>
        <v>21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12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52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5</v>
      </c>
      <c r="N425" s="2">
        <f>[1]projections!N27</f>
        <v>0</v>
      </c>
      <c r="O425" s="2">
        <f>[1]projections!O27</f>
        <v>0</v>
      </c>
      <c r="P425" s="2">
        <f>[1]projections!P27</f>
        <v>1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7</v>
      </c>
      <c r="O426" s="2">
        <f>[1]projections!O28</f>
        <v>0</v>
      </c>
      <c r="P426" s="2">
        <f>[1]projections!P28</f>
        <v>2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58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3</v>
      </c>
      <c r="O429" s="2">
        <f>[1]projections!O31</f>
        <v>0</v>
      </c>
      <c r="P429" s="2">
        <f>[1]projections!P31</f>
        <v>1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97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57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64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58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28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21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8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16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30</v>
      </c>
      <c r="N447" s="2">
        <f>[1]projections!N49</f>
        <v>1</v>
      </c>
      <c r="O447" s="2">
        <f>[1]projections!O49</f>
        <v>0</v>
      </c>
      <c r="P447" s="2">
        <f>[1]projections!P49</f>
        <v>12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23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15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43868</v>
      </c>
      <c r="B2" s="1">
        <f>ROUND((IF('[1]National Polling Changes'!$W2&gt;43409,'[1]National Polling Changes'!X2*100,B1)),2)</f>
        <v>29.44</v>
      </c>
      <c r="C2" s="1">
        <f>ROUND((IF('[1]National Polling Changes'!$W2&gt;43409,'[1]National Polling Changes'!Y2*100,C1)),2)</f>
        <v>9.52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6.72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43867</v>
      </c>
      <c r="B3" s="1">
        <f>ROUND((IF('[1]National Polling Changes'!$W3&gt;43409,'[1]National Polling Changes'!X3*100,B2)),2)</f>
        <v>29.44</v>
      </c>
      <c r="C3" s="1">
        <f>ROUND((IF('[1]National Polling Changes'!$W3&gt;43409,'[1]National Polling Changes'!Y3*100,C2)),2)</f>
        <v>9.52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6.72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43866</v>
      </c>
      <c r="B4" s="1">
        <f>ROUND((IF('[1]National Polling Changes'!$W4&gt;43409,'[1]National Polling Changes'!X4*100,B3)),2)</f>
        <v>29.44</v>
      </c>
      <c r="C4" s="1">
        <f>ROUND((IF('[1]National Polling Changes'!$W4&gt;43409,'[1]National Polling Changes'!Y4*100,C3)),2)</f>
        <v>9.52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6.72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43865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9.26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6.46</v>
      </c>
      <c r="F5" s="1">
        <f>ROUND((IF('[1]National Polling Changes'!$W5&gt;43409,'[1]National Polling Changes'!AB5*100,F4)),2)</f>
        <v>3.32</v>
      </c>
      <c r="G5" s="1">
        <f>ROUND((IF('[1]National Polling Changes'!$W5&gt;43409,'[1]National Polling Changes'!AC5*100,G4)),2)</f>
        <v>22.26</v>
      </c>
      <c r="H5" s="1">
        <f>ROUND((IF('[1]National Polling Changes'!$W5&gt;43409,'[1]National Polling Changes'!AD5*100,H4)),2)</f>
        <v>1.88</v>
      </c>
      <c r="I5" s="1">
        <f>ROUND((IF('[1]National Polling Changes'!$W5&gt;43409,'[1]National Polling Changes'!AE5*100,I4)),2)</f>
        <v>14.3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43864</v>
      </c>
      <c r="B6" s="1">
        <f>ROUND((IF('[1]National Polling Changes'!$W6&gt;43409,'[1]National Polling Changes'!X6*100,B5)),2)</f>
        <v>29.66</v>
      </c>
      <c r="C6" s="1">
        <f>ROUND((IF('[1]National Polling Changes'!$W6&gt;43409,'[1]National Polling Changes'!Y6*100,C5)),2)</f>
        <v>8.9600000000000009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6.35</v>
      </c>
      <c r="F6" s="1">
        <f>ROUND((IF('[1]National Polling Changes'!$W6&gt;43409,'[1]National Polling Changes'!AB6*100,F5)),2)</f>
        <v>3.31</v>
      </c>
      <c r="G6" s="1">
        <f>ROUND((IF('[1]National Polling Changes'!$W6&gt;43409,'[1]National Polling Changes'!AC6*100,G5)),2)</f>
        <v>22.18</v>
      </c>
      <c r="H6" s="1">
        <f>ROUND((IF('[1]National Polling Changes'!$W6&gt;43409,'[1]National Polling Changes'!AD6*100,H5)),2)</f>
        <v>1.81</v>
      </c>
      <c r="I6" s="1">
        <f>ROUND((IF('[1]National Polling Changes'!$W6&gt;43409,'[1]National Polling Changes'!AE6*100,I5)),2)</f>
        <v>14.42</v>
      </c>
      <c r="J6" s="1">
        <f>ROUND((IF('[1]National Polling Changes'!$W6&gt;43409,'[1]National Polling Changes'!AF6*100,J5)),2)</f>
        <v>4.09</v>
      </c>
    </row>
    <row r="7" spans="1:10">
      <c r="A7" s="26">
        <f>'[1]National Polling Changes'!W7</f>
        <v>43863</v>
      </c>
      <c r="B7" s="1">
        <f>ROUND((IF('[1]National Polling Changes'!$W7&gt;43409,'[1]National Polling Changes'!X7*100,B6)),2)</f>
        <v>30.08</v>
      </c>
      <c r="C7" s="1">
        <f>ROUND((IF('[1]National Polling Changes'!$W7&gt;43409,'[1]National Polling Changes'!Y7*100,C6)),2)</f>
        <v>8.6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6.44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22.22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14.39</v>
      </c>
      <c r="J7" s="1">
        <f>ROUND((IF('[1]National Polling Changes'!$W7&gt;43409,'[1]National Polling Changes'!AF7*100,J6)),2)</f>
        <v>4.05</v>
      </c>
    </row>
    <row r="8" spans="1:10">
      <c r="A8" s="26">
        <f>'[1]National Polling Changes'!W8</f>
        <v>43862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7.97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6.52</v>
      </c>
      <c r="F8" s="1">
        <f>ROUND((IF('[1]National Polling Changes'!$W8&gt;43409,'[1]National Polling Changes'!AB8*100,F7)),2)</f>
        <v>3.09</v>
      </c>
      <c r="G8" s="1">
        <f>ROUND((IF('[1]National Polling Changes'!$W8&gt;43409,'[1]National Polling Changes'!AC8*100,G7)),2)</f>
        <v>21.91</v>
      </c>
      <c r="H8" s="1">
        <f>ROUND((IF('[1]National Polling Changes'!$W8&gt;43409,'[1]National Polling Changes'!AD8*100,H7)),2)</f>
        <v>1.76</v>
      </c>
      <c r="I8" s="1">
        <f>ROUND((IF('[1]National Polling Changes'!$W8&gt;43409,'[1]National Polling Changes'!AE8*100,I7)),2)</f>
        <v>14.6</v>
      </c>
      <c r="J8" s="1">
        <f>ROUND((IF('[1]National Polling Changes'!$W8&gt;43409,'[1]National Polling Changes'!AF8*100,J7)),2)</f>
        <v>4.03</v>
      </c>
    </row>
    <row r="9" spans="1:10">
      <c r="A9" s="26">
        <f>'[1]National Polling Changes'!W9</f>
        <v>43861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43860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43859</v>
      </c>
      <c r="B11" s="1">
        <f>ROUND((IF('[1]National Polling Changes'!$W11&gt;43409,'[1]National Polling Changes'!X11*100,B10)),2)</f>
        <v>30.2</v>
      </c>
      <c r="C11" s="1">
        <f>ROUND((IF('[1]National Polling Changes'!$W11&gt;43409,'[1]National Polling Changes'!Y11*100,C10)),2)</f>
        <v>7.82</v>
      </c>
      <c r="D11" s="1">
        <f>ROUND((IF('[1]National Polling Changes'!$W11&gt;43409,'[1]National Polling Changes'!Z11*100,D10)),2)</f>
        <v>0.09</v>
      </c>
      <c r="E11" s="1">
        <f>ROUND((IF('[1]National Polling Changes'!$W11&gt;43409,'[1]National Polling Changes'!AA11*100,E10)),2)</f>
        <v>6.63</v>
      </c>
      <c r="F11" s="1">
        <f>ROUND((IF('[1]National Polling Changes'!$W11&gt;43409,'[1]National Polling Changes'!AB11*100,F10)),2)</f>
        <v>3.14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1.67</v>
      </c>
      <c r="I11" s="1">
        <f>ROUND((IF('[1]National Polling Changes'!$W11&gt;43409,'[1]National Polling Changes'!AE11*100,I10)),2)</f>
        <v>14.73</v>
      </c>
      <c r="J11" s="1">
        <f>ROUND((IF('[1]National Polling Changes'!$W11&gt;43409,'[1]National Polling Changes'!AF11*100,J10)),2)</f>
        <v>4.0599999999999996</v>
      </c>
    </row>
    <row r="12" spans="1:10">
      <c r="A12" s="26">
        <f>'[1]National Polling Changes'!W12</f>
        <v>43858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7.67</v>
      </c>
      <c r="D12" s="1">
        <f>ROUND((IF('[1]National Polling Changes'!$W12&gt;43409,'[1]National Polling Changes'!Z12*100,D11)),2)</f>
        <v>0.22</v>
      </c>
      <c r="E12" s="1">
        <f>ROUND((IF('[1]National Polling Changes'!$W12&gt;43409,'[1]National Polling Changes'!AA12*100,E11)),2)</f>
        <v>6.7</v>
      </c>
      <c r="F12" s="1">
        <f>ROUND((IF('[1]National Polling Changes'!$W12&gt;43409,'[1]National Polling Changes'!AB12*100,F11)),2)</f>
        <v>3.03</v>
      </c>
      <c r="G12" s="1">
        <f>ROUND((IF('[1]National Polling Changes'!$W12&gt;43409,'[1]National Polling Changes'!AC12*100,G11)),2)</f>
        <v>21.76</v>
      </c>
      <c r="H12" s="1">
        <f>ROUND((IF('[1]National Polling Changes'!$W12&gt;43409,'[1]National Polling Changes'!AD12*100,H11)),2)</f>
        <v>1.79</v>
      </c>
      <c r="I12" s="1">
        <f>ROUND((IF('[1]National Polling Changes'!$W12&gt;43409,'[1]National Polling Changes'!AE12*100,I11)),2)</f>
        <v>14.74</v>
      </c>
      <c r="J12" s="1">
        <f>ROUND((IF('[1]National Polling Changes'!$W12&gt;43409,'[1]National Polling Changes'!AF12*100,J11)),2)</f>
        <v>4.12</v>
      </c>
    </row>
    <row r="13" spans="1:10">
      <c r="A13" s="26">
        <f>'[1]National Polling Changes'!W13</f>
        <v>43857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7.74</v>
      </c>
      <c r="D13" s="1">
        <f>ROUND((IF('[1]National Polling Changes'!$W13&gt;43409,'[1]National Polling Changes'!Z13*100,D12)),2)</f>
        <v>0.26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2.98</v>
      </c>
      <c r="G13" s="1">
        <f>ROUND((IF('[1]National Polling Changes'!$W13&gt;43409,'[1]National Polling Changes'!AC13*100,G12)),2)</f>
        <v>21.66</v>
      </c>
      <c r="H13" s="1">
        <f>ROUND((IF('[1]National Polling Changes'!$W13&gt;43409,'[1]National Polling Changes'!AD13*100,H12)),2)</f>
        <v>1.84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4.0999999999999996</v>
      </c>
    </row>
    <row r="14" spans="1:10">
      <c r="A14" s="26">
        <f>'[1]National Polling Changes'!W14</f>
        <v>43856</v>
      </c>
      <c r="B14" s="1">
        <f>ROUND((IF('[1]National Polling Changes'!$W14&gt;43409,'[1]National Polling Changes'!X14*100,B13)),2)</f>
        <v>30.35</v>
      </c>
      <c r="C14" s="1">
        <f>ROUND((IF('[1]National Polling Changes'!$W14&gt;43409,'[1]National Polling Changes'!Y14*100,C13)),2)</f>
        <v>7.65</v>
      </c>
      <c r="D14" s="1">
        <f>ROUND((IF('[1]National Polling Changes'!$W14&gt;43409,'[1]National Polling Changes'!Z14*100,D13)),2)</f>
        <v>0.28999999999999998</v>
      </c>
      <c r="E14" s="1">
        <f>ROUND((IF('[1]National Polling Changes'!$W14&gt;43409,'[1]National Polling Changes'!AA14*100,E13)),2)</f>
        <v>6.76</v>
      </c>
      <c r="F14" s="1">
        <f>ROUND((IF('[1]National Polling Changes'!$W14&gt;43409,'[1]National Polling Changes'!AB14*100,F13)),2)</f>
        <v>2.8</v>
      </c>
      <c r="G14" s="1">
        <f>ROUND((IF('[1]National Polling Changes'!$W14&gt;43409,'[1]National Polling Changes'!AC14*100,G13)),2)</f>
        <v>21.67</v>
      </c>
      <c r="H14" s="1">
        <f>ROUND((IF('[1]National Polling Changes'!$W14&gt;43409,'[1]National Polling Changes'!AD14*100,H13)),2)</f>
        <v>1.83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43855</v>
      </c>
      <c r="B15" s="1">
        <f>ROUND((IF('[1]National Polling Changes'!$W15&gt;43409,'[1]National Polling Changes'!X15*100,B14)),2)</f>
        <v>29.59</v>
      </c>
      <c r="C15" s="1">
        <f>ROUND((IF('[1]National Polling Changes'!$W15&gt;43409,'[1]National Polling Changes'!Y15*100,C14)),2)</f>
        <v>7.64</v>
      </c>
      <c r="D15" s="1">
        <f>ROUND((IF('[1]National Polling Changes'!$W15&gt;43409,'[1]National Polling Changes'!Z15*100,D14)),2)</f>
        <v>0.57999999999999996</v>
      </c>
      <c r="E15" s="1">
        <f>ROUND((IF('[1]National Polling Changes'!$W15&gt;43409,'[1]National Polling Changes'!AA15*100,E14)),2)</f>
        <v>7.22</v>
      </c>
      <c r="F15" s="1">
        <f>ROUND((IF('[1]National Polling Changes'!$W15&gt;43409,'[1]National Polling Changes'!AB15*100,F14)),2)</f>
        <v>2.93</v>
      </c>
      <c r="G15" s="1">
        <f>ROUND((IF('[1]National Polling Changes'!$W15&gt;43409,'[1]National Polling Changes'!AC15*100,G14)),2)</f>
        <v>21.5</v>
      </c>
      <c r="H15" s="1">
        <f>ROUND((IF('[1]National Polling Changes'!$W15&gt;43409,'[1]National Polling Changes'!AD15*100,H14)),2)</f>
        <v>2</v>
      </c>
      <c r="I15" s="1">
        <f>ROUND((IF('[1]National Polling Changes'!$W15&gt;43409,'[1]National Polling Changes'!AE15*100,I14)),2)</f>
        <v>14.11</v>
      </c>
      <c r="J15" s="1">
        <f>ROUND((IF('[1]National Polling Changes'!$W15&gt;43409,'[1]National Polling Changes'!AF15*100,J14)),2)</f>
        <v>4.24</v>
      </c>
    </row>
    <row r="16" spans="1:10">
      <c r="A16" s="26">
        <f>'[1]National Polling Changes'!W16</f>
        <v>43854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7.64</v>
      </c>
      <c r="D16" s="1">
        <f>ROUND((IF('[1]National Polling Changes'!$W16&gt;43409,'[1]National Polling Changes'!Z16*100,D15)),2)</f>
        <v>0.57999999999999996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4.24</v>
      </c>
    </row>
    <row r="17" spans="1:10">
      <c r="A17" s="26">
        <f>'[1]National Polling Changes'!W17</f>
        <v>43853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7.64</v>
      </c>
      <c r="D17" s="1">
        <f>ROUND((IF('[1]National Polling Changes'!$W17&gt;43409,'[1]National Polling Changes'!Z17*100,D16)),2)</f>
        <v>0.57999999999999996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4.24</v>
      </c>
    </row>
    <row r="18" spans="1:10">
      <c r="A18" s="26">
        <f>'[1]National Polling Changes'!W18</f>
        <v>43852</v>
      </c>
      <c r="B18" s="1">
        <f>ROUND((IF('[1]National Polling Changes'!$W18&gt;43409,'[1]National Polling Changes'!X18*100,B17)),2)</f>
        <v>28.15</v>
      </c>
      <c r="C18" s="1">
        <f>ROUND((IF('[1]National Polling Changes'!$W18&gt;43409,'[1]National Polling Changes'!Y18*100,C17)),2)</f>
        <v>7.39</v>
      </c>
      <c r="D18" s="1">
        <f>ROUND((IF('[1]National Polling Changes'!$W18&gt;43409,'[1]National Polling Changes'!Z18*100,D17)),2)</f>
        <v>1.03</v>
      </c>
      <c r="E18" s="1">
        <f>ROUND((IF('[1]National Polling Changes'!$W18&gt;43409,'[1]National Polling Changes'!AA18*100,E17)),2)</f>
        <v>7.66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21.35</v>
      </c>
      <c r="H18" s="1">
        <f>ROUND((IF('[1]National Polling Changes'!$W18&gt;43409,'[1]National Polling Changes'!AD18*100,H17)),2)</f>
        <v>2.4900000000000002</v>
      </c>
      <c r="I18" s="1">
        <f>ROUND((IF('[1]National Polling Changes'!$W18&gt;43409,'[1]National Polling Changes'!AE18*100,I17)),2)</f>
        <v>14.87</v>
      </c>
      <c r="J18" s="1">
        <f>ROUND((IF('[1]National Polling Changes'!$W18&gt;43409,'[1]National Polling Changes'!AF18*100,J17)),2)</f>
        <v>3.88</v>
      </c>
    </row>
    <row r="19" spans="1:10">
      <c r="A19" s="26">
        <f>'[1]National Polling Changes'!W19</f>
        <v>43851</v>
      </c>
      <c r="B19" s="1">
        <f>ROUND((IF('[1]National Polling Changes'!$W19&gt;43409,'[1]National Polling Changes'!X19*100,B18)),2)</f>
        <v>28.23</v>
      </c>
      <c r="C19" s="1">
        <f>ROUND((IF('[1]National Polling Changes'!$W19&gt;43409,'[1]National Polling Changes'!Y19*100,C18)),2)</f>
        <v>7.08</v>
      </c>
      <c r="D19" s="1">
        <f>ROUND((IF('[1]National Polling Changes'!$W19&gt;43409,'[1]National Polling Changes'!Z19*100,D18)),2)</f>
        <v>1.17</v>
      </c>
      <c r="E19" s="1">
        <f>ROUND((IF('[1]National Polling Changes'!$W19&gt;43409,'[1]National Polling Changes'!AA19*100,E18)),2)</f>
        <v>7.74</v>
      </c>
      <c r="F19" s="1">
        <f>ROUND((IF('[1]National Polling Changes'!$W19&gt;43409,'[1]National Polling Changes'!AB19*100,F18)),2)</f>
        <v>3</v>
      </c>
      <c r="G19" s="1">
        <f>ROUND((IF('[1]National Polling Changes'!$W19&gt;43409,'[1]National Polling Changes'!AC19*100,G18)),2)</f>
        <v>21.26</v>
      </c>
      <c r="H19" s="1">
        <f>ROUND((IF('[1]National Polling Changes'!$W19&gt;43409,'[1]National Polling Changes'!AD19*100,H18)),2)</f>
        <v>2.4</v>
      </c>
      <c r="I19" s="1">
        <f>ROUND((IF('[1]National Polling Changes'!$W19&gt;43409,'[1]National Polling Changes'!AE19*100,I18)),2)</f>
        <v>15.07</v>
      </c>
      <c r="J19" s="1">
        <f>ROUND((IF('[1]National Polling Changes'!$W19&gt;43409,'[1]National Polling Changes'!AF19*100,J18)),2)</f>
        <v>3.79</v>
      </c>
    </row>
    <row r="20" spans="1:10">
      <c r="A20" s="26">
        <f>'[1]National Polling Changes'!W20</f>
        <v>43850</v>
      </c>
      <c r="B20" s="1">
        <f>ROUND((IF('[1]National Polling Changes'!$W20&gt;43409,'[1]National Polling Changes'!X20*100,B19)),2)</f>
        <v>28.28</v>
      </c>
      <c r="C20" s="1">
        <f>ROUND((IF('[1]National Polling Changes'!$W20&gt;43409,'[1]National Polling Changes'!Y20*100,C19)),2)</f>
        <v>7.11</v>
      </c>
      <c r="D20" s="1">
        <f>ROUND((IF('[1]National Polling Changes'!$W20&gt;43409,'[1]National Polling Changes'!Z20*100,D19)),2)</f>
        <v>1.21</v>
      </c>
      <c r="E20" s="1">
        <f>ROUND((IF('[1]National Polling Changes'!$W20&gt;43409,'[1]National Polling Changes'!AA20*100,E19)),2)</f>
        <v>7.76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21.23</v>
      </c>
      <c r="H20" s="1">
        <f>ROUND((IF('[1]National Polling Changes'!$W20&gt;43409,'[1]National Polling Changes'!AD20*100,H19)),2)</f>
        <v>2.38</v>
      </c>
      <c r="I20" s="1">
        <f>ROUND((IF('[1]National Polling Changes'!$W20&gt;43409,'[1]National Polling Changes'!AE20*100,I19)),2)</f>
        <v>14.96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43849</v>
      </c>
      <c r="B21" s="1">
        <f>ROUND((IF('[1]National Polling Changes'!$W21&gt;43409,'[1]National Polling Changes'!X21*100,B20)),2)</f>
        <v>28.26</v>
      </c>
      <c r="C21" s="1">
        <f>ROUND((IF('[1]National Polling Changes'!$W21&gt;43409,'[1]National Polling Changes'!Y21*100,C20)),2)</f>
        <v>6.96</v>
      </c>
      <c r="D21" s="1">
        <f>ROUND((IF('[1]National Polling Changes'!$W21&gt;43409,'[1]National Polling Changes'!Z21*100,D20)),2)</f>
        <v>1.38</v>
      </c>
      <c r="E21" s="1">
        <f>ROUND((IF('[1]National Polling Changes'!$W21&gt;43409,'[1]National Polling Changes'!AA21*100,E20)),2)</f>
        <v>7.91</v>
      </c>
      <c r="F21" s="1">
        <f>ROUND((IF('[1]National Polling Changes'!$W21&gt;43409,'[1]National Polling Changes'!AB21*100,F20)),2)</f>
        <v>2.78</v>
      </c>
      <c r="G21" s="1">
        <f>ROUND((IF('[1]National Polling Changes'!$W21&gt;43409,'[1]National Polling Changes'!AC21*100,G20)),2)</f>
        <v>21.13</v>
      </c>
      <c r="H21" s="1">
        <f>ROUND((IF('[1]National Polling Changes'!$W21&gt;43409,'[1]National Polling Changes'!AD21*100,H20)),2)</f>
        <v>2.5099999999999998</v>
      </c>
      <c r="I21" s="1">
        <f>ROUND((IF('[1]National Polling Changes'!$W21&gt;43409,'[1]National Polling Changes'!AE21*100,I20)),2)</f>
        <v>15.04</v>
      </c>
      <c r="J21" s="1">
        <f>ROUND((IF('[1]National Polling Changes'!$W21&gt;43409,'[1]National Polling Changes'!AF21*100,J20)),2)</f>
        <v>3.86</v>
      </c>
    </row>
    <row r="22" spans="1:10">
      <c r="A22" s="26">
        <f>'[1]National Polling Changes'!W22</f>
        <v>43848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6.8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2.72</v>
      </c>
      <c r="G22" s="1">
        <f>ROUND((IF('[1]National Polling Changes'!$W22&gt;43409,'[1]National Polling Changes'!AC22*100,G21)),2)</f>
        <v>20.420000000000002</v>
      </c>
      <c r="H22" s="1">
        <f>ROUND((IF('[1]National Polling Changes'!$W22&gt;43409,'[1]National Polling Changes'!AD22*100,H21)),2)</f>
        <v>2.46</v>
      </c>
      <c r="I22" s="1">
        <f>ROUND((IF('[1]National Polling Changes'!$W22&gt;43409,'[1]National Polling Changes'!AE22*100,I21)),2)</f>
        <v>15.03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43847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43846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43845</v>
      </c>
      <c r="B25" s="1">
        <f>ROUND((IF('[1]National Polling Changes'!$W25&gt;43409,'[1]National Polling Changes'!X25*100,B24)),2)</f>
        <v>29.22</v>
      </c>
      <c r="C25" s="1">
        <f>ROUND((IF('[1]National Polling Changes'!$W25&gt;43409,'[1]National Polling Changes'!Y25*100,C24)),2)</f>
        <v>5.99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2.79</v>
      </c>
      <c r="G25" s="1">
        <f>ROUND((IF('[1]National Polling Changes'!$W25&gt;43409,'[1]National Polling Changes'!AC25*100,G24)),2)</f>
        <v>19.829999999999998</v>
      </c>
      <c r="H25" s="1">
        <f>ROUND((IF('[1]National Polling Changes'!$W25&gt;43409,'[1]National Polling Changes'!AD25*100,H24)),2)</f>
        <v>2.34</v>
      </c>
      <c r="I25" s="1">
        <f>ROUND((IF('[1]National Polling Changes'!$W25&gt;43409,'[1]National Polling Changes'!AE25*100,I24)),2)</f>
        <v>15.25</v>
      </c>
      <c r="J25" s="1">
        <f>ROUND((IF('[1]National Polling Changes'!$W25&gt;43409,'[1]National Polling Changes'!AF25*100,J24)),2)</f>
        <v>3.59</v>
      </c>
    </row>
    <row r="26" spans="1:10">
      <c r="A26" s="26">
        <f>'[1]National Polling Changes'!W26</f>
        <v>43844</v>
      </c>
      <c r="B26" s="1">
        <f>ROUND((IF('[1]National Polling Changes'!$W26&gt;43409,'[1]National Polling Changes'!X26*100,B25)),2)</f>
        <v>29.22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43843</v>
      </c>
      <c r="B27" s="1">
        <f>ROUND((IF('[1]National Polling Changes'!$W27&gt;43409,'[1]National Polling Changes'!X27*100,B26)),2)</f>
        <v>29.05</v>
      </c>
      <c r="C27" s="1">
        <f>ROUND((IF('[1]National Polling Changes'!$W27&gt;43409,'[1]National Polling Changes'!Y27*100,C26)),2)</f>
        <v>5.86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8.09</v>
      </c>
      <c r="F27" s="1">
        <f>ROUND((IF('[1]National Polling Changes'!$W27&gt;43409,'[1]National Polling Changes'!AB27*100,F26)),2)</f>
        <v>2.97</v>
      </c>
      <c r="G27" s="1">
        <f>ROUND((IF('[1]National Polling Changes'!$W27&gt;43409,'[1]National Polling Changes'!AC27*100,G26)),2)</f>
        <v>19.89</v>
      </c>
      <c r="H27" s="1">
        <f>ROUND((IF('[1]National Polling Changes'!$W27&gt;43409,'[1]National Polling Changes'!AD27*100,H26)),2)</f>
        <v>2.23</v>
      </c>
      <c r="I27" s="1">
        <f>ROUND((IF('[1]National Polling Changes'!$W27&gt;43409,'[1]National Polling Changes'!AE27*100,I26)),2)</f>
        <v>15.19</v>
      </c>
      <c r="J27" s="1">
        <f>ROUND((IF('[1]National Polling Changes'!$W27&gt;43409,'[1]National Polling Changes'!AF27*100,J26)),2)</f>
        <v>3.72</v>
      </c>
    </row>
    <row r="28" spans="1:10">
      <c r="A28" s="26">
        <f>'[1]National Polling Changes'!W28</f>
        <v>43842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19.89</v>
      </c>
      <c r="H28" s="1">
        <f>ROUND((IF('[1]National Polling Changes'!$W28&gt;43409,'[1]National Polling Changes'!AD28*100,H27)),2)</f>
        <v>2.23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43841</v>
      </c>
      <c r="B29" s="1">
        <f>ROUND((IF('[1]National Polling Changes'!$W29&gt;43409,'[1]National Polling Changes'!X29*100,B28)),2)</f>
        <v>29.68</v>
      </c>
      <c r="C29" s="1">
        <f>ROUND((IF('[1]National Polling Changes'!$W29&gt;43409,'[1]National Polling Changes'!Y29*100,C28)),2)</f>
        <v>5.5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8.25</v>
      </c>
      <c r="F29" s="1">
        <f>ROUND((IF('[1]National Polling Changes'!$W29&gt;43409,'[1]National Polling Changes'!AB29*100,F28)),2)</f>
        <v>2.98</v>
      </c>
      <c r="G29" s="1">
        <f>ROUND((IF('[1]National Polling Changes'!$W29&gt;43409,'[1]National Polling Changes'!AC29*100,G28)),2)</f>
        <v>19.37</v>
      </c>
      <c r="H29" s="1">
        <f>ROUND((IF('[1]National Polling Changes'!$W29&gt;43409,'[1]National Polling Changes'!AD29*100,H28)),2)</f>
        <v>1.98</v>
      </c>
      <c r="I29" s="1">
        <f>ROUND((IF('[1]National Polling Changes'!$W29&gt;43409,'[1]National Polling Changes'!AE29*100,I28)),2)</f>
        <v>15.44</v>
      </c>
      <c r="J29" s="1">
        <f>ROUND((IF('[1]National Polling Changes'!$W29&gt;43409,'[1]National Polling Changes'!AF29*100,J28)),2)</f>
        <v>3.51</v>
      </c>
    </row>
    <row r="30" spans="1:10">
      <c r="A30" s="26">
        <f>'[1]National Polling Changes'!W30</f>
        <v>43840</v>
      </c>
      <c r="B30" s="1">
        <f>ROUND((IF('[1]National Polling Changes'!$W30&gt;43409,'[1]National Polling Changes'!X30*100,B29)),2)</f>
        <v>29.21</v>
      </c>
      <c r="C30" s="1">
        <f>ROUND((IF('[1]National Polling Changes'!$W30&gt;43409,'[1]National Polling Changes'!Y30*100,C29)),2)</f>
        <v>5.62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8.16</v>
      </c>
      <c r="F30" s="1">
        <f>ROUND((IF('[1]National Polling Changes'!$W30&gt;43409,'[1]National Polling Changes'!AB30*100,F29)),2)</f>
        <v>2.88</v>
      </c>
      <c r="G30" s="1">
        <f>ROUND((IF('[1]National Polling Changes'!$W30&gt;43409,'[1]National Polling Changes'!AC30*100,G29)),2)</f>
        <v>19.53</v>
      </c>
      <c r="H30" s="1">
        <f>ROUND((IF('[1]National Polling Changes'!$W30&gt;43409,'[1]National Polling Changes'!AD30*100,H29)),2)</f>
        <v>2.09</v>
      </c>
      <c r="I30" s="1">
        <f>ROUND((IF('[1]National Polling Changes'!$W30&gt;43409,'[1]National Polling Changes'!AE30*100,I29)),2)</f>
        <v>15.35</v>
      </c>
      <c r="J30" s="1">
        <f>ROUND((IF('[1]National Polling Changes'!$W30&gt;43409,'[1]National Polling Changes'!AF30*100,J29)),2)</f>
        <v>3.49</v>
      </c>
    </row>
    <row r="31" spans="1:10">
      <c r="A31" s="26">
        <f>'[1]National Polling Changes'!W31</f>
        <v>43839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43838</v>
      </c>
      <c r="B32" s="1">
        <f>ROUND((IF('[1]National Polling Changes'!$W32&gt;43409,'[1]National Polling Changes'!X32*100,B31)),2)</f>
        <v>29.64</v>
      </c>
      <c r="C32" s="1">
        <f>ROUND((IF('[1]National Polling Changes'!$W32&gt;43409,'[1]National Polling Changes'!Y32*100,C31)),2)</f>
        <v>5.41</v>
      </c>
      <c r="D32" s="1">
        <f>ROUND((IF('[1]National Polling Changes'!$W32&gt;43409,'[1]National Polling Changes'!Z32*100,D31)),2)</f>
        <v>2.25</v>
      </c>
      <c r="E32" s="1">
        <f>ROUND((IF('[1]National Polling Changes'!$W32&gt;43409,'[1]National Polling Changes'!AA32*100,E31)),2)</f>
        <v>8.2100000000000009</v>
      </c>
      <c r="F32" s="1">
        <f>ROUND((IF('[1]National Polling Changes'!$W32&gt;43409,'[1]National Polling Changes'!AB32*100,F31)),2)</f>
        <v>3.03</v>
      </c>
      <c r="G32" s="1">
        <f>ROUND((IF('[1]National Polling Changes'!$W32&gt;43409,'[1]National Polling Changes'!AC32*100,G31)),2)</f>
        <v>19.64</v>
      </c>
      <c r="H32" s="1">
        <f>ROUND((IF('[1]National Polling Changes'!$W32&gt;43409,'[1]National Polling Changes'!AD32*100,H31)),2)</f>
        <v>1.93</v>
      </c>
      <c r="I32" s="1">
        <f>ROUND((IF('[1]National Polling Changes'!$W32&gt;43409,'[1]National Polling Changes'!AE32*100,I31)),2)</f>
        <v>15.33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43837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1.93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43836</v>
      </c>
      <c r="B34" s="1">
        <f>ROUND((IF('[1]National Polling Changes'!$W34&gt;43409,'[1]National Polling Changes'!X34*100,B33)),2)</f>
        <v>29.74</v>
      </c>
      <c r="C34" s="1">
        <f>ROUND((IF('[1]National Polling Changes'!$W34&gt;43409,'[1]National Polling Changes'!Y34*100,C33)),2)</f>
        <v>5.51</v>
      </c>
      <c r="D34" s="1">
        <f>ROUND((IF('[1]National Polling Changes'!$W34&gt;43409,'[1]National Polling Changes'!Z34*100,D33)),2)</f>
        <v>2.33</v>
      </c>
      <c r="E34" s="1">
        <f>ROUND((IF('[1]National Polling Changes'!$W34&gt;43409,'[1]National Polling Changes'!AA34*100,E33)),2)</f>
        <v>8.2899999999999991</v>
      </c>
      <c r="F34" s="1">
        <f>ROUND((IF('[1]National Polling Changes'!$W34&gt;43409,'[1]National Polling Changes'!AB34*100,F33)),2)</f>
        <v>2.97</v>
      </c>
      <c r="G34" s="1">
        <f>ROUND((IF('[1]National Polling Changes'!$W34&gt;43409,'[1]National Polling Changes'!AC34*100,G33)),2)</f>
        <v>19.77</v>
      </c>
      <c r="H34" s="1">
        <f>ROUND((IF('[1]National Polling Changes'!$W34&gt;43409,'[1]National Polling Changes'!AD34*100,H33)),2)</f>
        <v>1.99</v>
      </c>
      <c r="I34" s="1">
        <f>ROUND((IF('[1]National Polling Changes'!$W34&gt;43409,'[1]National Polling Changes'!AE34*100,I33)),2)</f>
        <v>15.18</v>
      </c>
      <c r="J34" s="1">
        <f>ROUND((IF('[1]National Polling Changes'!$W34&gt;43409,'[1]National Polling Changes'!AF34*100,J33)),2)</f>
        <v>3.55</v>
      </c>
    </row>
    <row r="35" spans="1:10">
      <c r="A35" s="26">
        <f>'[1]National Polling Changes'!W35</f>
        <v>43835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1.99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43834</v>
      </c>
      <c r="B36" s="1">
        <f>ROUND((IF('[1]National Polling Changes'!$W36&gt;43409,'[1]National Polling Changes'!X36*100,B35)),2)</f>
        <v>29.56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2.3199999999999998</v>
      </c>
      <c r="E36" s="1">
        <f>ROUND((IF('[1]National Polling Changes'!$W36&gt;43409,'[1]National Polling Changes'!AA36*100,E35)),2)</f>
        <v>8.33</v>
      </c>
      <c r="F36" s="1">
        <f>ROUND((IF('[1]National Polling Changes'!$W36&gt;43409,'[1]National Polling Changes'!AB36*100,F35)),2)</f>
        <v>2.96</v>
      </c>
      <c r="G36" s="1">
        <f>ROUND((IF('[1]National Polling Changes'!$W36&gt;43409,'[1]National Polling Changes'!AC36*100,G35)),2)</f>
        <v>19.399999999999999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15.27</v>
      </c>
      <c r="J36" s="1">
        <f>ROUND((IF('[1]National Polling Changes'!$W36&gt;43409,'[1]National Polling Changes'!AF36*100,J35)),2)</f>
        <v>3.52</v>
      </c>
    </row>
    <row r="37" spans="1:10">
      <c r="A37" s="26">
        <f>'[1]National Polling Changes'!W37</f>
        <v>43833</v>
      </c>
      <c r="B37" s="1">
        <f>ROUND((IF('[1]National Polling Changes'!$W37&gt;43409,'[1]National Polling Changes'!X37*100,B36)),2)</f>
        <v>29.56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43832</v>
      </c>
      <c r="B38" s="1">
        <f>ROUND((IF('[1]National Polling Changes'!$W38&gt;43409,'[1]National Polling Changes'!X38*100,B37)),2)</f>
        <v>29.56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43831</v>
      </c>
      <c r="B39" s="1">
        <f>ROUND((IF('[1]National Polling Changes'!$W39&gt;43409,'[1]National Polling Changes'!X39*100,B38)),2)</f>
        <v>29.56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43830</v>
      </c>
      <c r="B40" s="1">
        <f>ROUND((IF('[1]National Polling Changes'!$W40&gt;43409,'[1]National Polling Changes'!X40*100,B39)),2)</f>
        <v>29.56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43829</v>
      </c>
      <c r="B41" s="1">
        <f>ROUND((IF('[1]National Polling Changes'!$W41&gt;43409,'[1]National Polling Changes'!X41*100,B40)),2)</f>
        <v>29.51</v>
      </c>
      <c r="C41" s="1">
        <f>ROUND((IF('[1]National Polling Changes'!$W41&gt;43409,'[1]National Polling Changes'!Y41*100,C40)),2)</f>
        <v>5.44</v>
      </c>
      <c r="D41" s="1">
        <f>ROUND((IF('[1]National Polling Changes'!$W41&gt;43409,'[1]National Polling Changes'!Z41*100,D40)),2)</f>
        <v>2.31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2.9</v>
      </c>
      <c r="G41" s="1">
        <f>ROUND((IF('[1]National Polling Changes'!$W41&gt;43409,'[1]National Polling Changes'!AC41*100,G40)),2)</f>
        <v>19.41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15.14</v>
      </c>
      <c r="J41" s="1">
        <f>ROUND((IF('[1]National Polling Changes'!$W41&gt;43409,'[1]National Polling Changes'!AF41*100,J40)),2)</f>
        <v>3.55</v>
      </c>
    </row>
    <row r="42" spans="1:10">
      <c r="A42" s="26">
        <f>'[1]National Polling Changes'!W42</f>
        <v>43828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43827</v>
      </c>
      <c r="B43" s="1">
        <f>ROUND((IF('[1]National Polling Changes'!$W43&gt;43409,'[1]National Polling Changes'!X43*100,B42)),2)</f>
        <v>29.45</v>
      </c>
      <c r="C43" s="1">
        <f>ROUND((IF('[1]National Polling Changes'!$W43&gt;43409,'[1]National Polling Changes'!Y43*100,C42)),2)</f>
        <v>5.36</v>
      </c>
      <c r="D43" s="1">
        <f>ROUND((IF('[1]National Polling Changes'!$W43&gt;43409,'[1]National Polling Changes'!Z43*100,D42)),2)</f>
        <v>2.33</v>
      </c>
      <c r="E43" s="1">
        <f>ROUND((IF('[1]National Polling Changes'!$W43&gt;43409,'[1]National Polling Changes'!AA43*100,E42)),2)</f>
        <v>8.43</v>
      </c>
      <c r="F43" s="1">
        <f>ROUND((IF('[1]National Polling Changes'!$W43&gt;43409,'[1]National Polling Changes'!AB43*100,F42)),2)</f>
        <v>2.92</v>
      </c>
      <c r="G43" s="1">
        <f>ROUND((IF('[1]National Polling Changes'!$W43&gt;43409,'[1]National Polling Changes'!AC43*100,G42)),2)</f>
        <v>19.350000000000001</v>
      </c>
      <c r="H43" s="1">
        <f>ROUND((IF('[1]National Polling Changes'!$W43&gt;43409,'[1]National Polling Changes'!AD43*100,H42)),2)</f>
        <v>1.72</v>
      </c>
      <c r="I43" s="1">
        <f>ROUND((IF('[1]National Polling Changes'!$W43&gt;43409,'[1]National Polling Changes'!AE43*100,I42)),2)</f>
        <v>15.25</v>
      </c>
      <c r="J43" s="1">
        <f>ROUND((IF('[1]National Polling Changes'!$W43&gt;43409,'[1]National Polling Changes'!AF43*100,J42)),2)</f>
        <v>3.53</v>
      </c>
    </row>
    <row r="44" spans="1:10">
      <c r="A44" s="26">
        <f>'[1]National Polling Changes'!W44</f>
        <v>43826</v>
      </c>
      <c r="B44" s="1">
        <f>ROUND((IF('[1]National Polling Changes'!$W44&gt;43409,'[1]National Polling Changes'!X44*100,B43)),2)</f>
        <v>29.25</v>
      </c>
      <c r="C44" s="1">
        <f>ROUND((IF('[1]National Polling Changes'!$W44&gt;43409,'[1]National Polling Changes'!Y44*100,C43)),2)</f>
        <v>5.24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8.5500000000000007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19.14</v>
      </c>
      <c r="H44" s="1">
        <f>ROUND((IF('[1]National Polling Changes'!$W44&gt;43409,'[1]National Polling Changes'!AD44*100,H43)),2)</f>
        <v>1.6</v>
      </c>
      <c r="I44" s="1">
        <f>ROUND((IF('[1]National Polling Changes'!$W44&gt;43409,'[1]National Polling Changes'!AE44*100,I43)),2)</f>
        <v>15.37</v>
      </c>
      <c r="J44" s="1">
        <f>ROUND((IF('[1]National Polling Changes'!$W44&gt;43409,'[1]National Polling Changes'!AF44*100,J43)),2)</f>
        <v>3.47</v>
      </c>
    </row>
    <row r="45" spans="1:10">
      <c r="A45" s="26">
        <f>'[1]National Polling Changes'!W45</f>
        <v>43825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19.14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43824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19.14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43823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19.14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43822</v>
      </c>
      <c r="B48" s="1">
        <f>ROUND((IF('[1]National Polling Changes'!$W48&gt;43409,'[1]National Polling Changes'!X48*100,B47)),2)</f>
        <v>29.21</v>
      </c>
      <c r="C48" s="1">
        <f>ROUND((IF('[1]National Polling Changes'!$W48&gt;43409,'[1]National Polling Changes'!Y48*100,C47)),2)</f>
        <v>5.28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2.84</v>
      </c>
      <c r="G48" s="1">
        <f>ROUND((IF('[1]National Polling Changes'!$W48&gt;43409,'[1]National Polling Changes'!AC48*100,G47)),2)</f>
        <v>19.16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15.23</v>
      </c>
      <c r="J48" s="1">
        <f>ROUND((IF('[1]National Polling Changes'!$W48&gt;43409,'[1]National Polling Changes'!AF48*100,J47)),2)</f>
        <v>3.48</v>
      </c>
    </row>
    <row r="49" spans="1:10">
      <c r="A49" s="26">
        <f>'[1]National Polling Changes'!W49</f>
        <v>43821</v>
      </c>
      <c r="B49" s="1">
        <f>ROUND((IF('[1]National Polling Changes'!$W49&gt;43409,'[1]National Polling Changes'!X49*100,B48)),2)</f>
        <v>29.1</v>
      </c>
      <c r="C49" s="1">
        <f>ROUND((IF('[1]National Polling Changes'!$W49&gt;43409,'[1]National Polling Changes'!Y49*100,C48)),2)</f>
        <v>5.34</v>
      </c>
      <c r="D49" s="1">
        <f>ROUND((IF('[1]National Polling Changes'!$W49&gt;43409,'[1]National Polling Changes'!Z49*100,D48)),2)</f>
        <v>2.21</v>
      </c>
      <c r="E49" s="1">
        <f>ROUND((IF('[1]National Polling Changes'!$W49&gt;43409,'[1]National Polling Changes'!AA49*100,E48)),2)</f>
        <v>8.6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19.12</v>
      </c>
      <c r="H49" s="1">
        <f>ROUND((IF('[1]National Polling Changes'!$W49&gt;43409,'[1]National Polling Changes'!AD49*100,H48)),2)</f>
        <v>1.68</v>
      </c>
      <c r="I49" s="1">
        <f>ROUND((IF('[1]National Polling Changes'!$W49&gt;43409,'[1]National Polling Changes'!AE49*100,I48)),2)</f>
        <v>15.09</v>
      </c>
      <c r="J49" s="1">
        <f>ROUND((IF('[1]National Polling Changes'!$W49&gt;43409,'[1]National Polling Changes'!AF49*100,J48)),2)</f>
        <v>3.46</v>
      </c>
    </row>
    <row r="50" spans="1:10">
      <c r="A50" s="26">
        <f>'[1]National Polling Changes'!W50</f>
        <v>43820</v>
      </c>
      <c r="B50" s="1">
        <f>ROUND((IF('[1]National Polling Changes'!$W50&gt;43409,'[1]National Polling Changes'!X50*100,B49)),2)</f>
        <v>28.97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2.15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2.79</v>
      </c>
      <c r="G50" s="1">
        <f>ROUND((IF('[1]National Polling Changes'!$W50&gt;43409,'[1]National Polling Changes'!AC50*100,G49)),2)</f>
        <v>19.05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3.39</v>
      </c>
    </row>
    <row r="51" spans="1:10">
      <c r="A51" s="26">
        <f>'[1]National Polling Changes'!W51</f>
        <v>43819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43818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43817</v>
      </c>
      <c r="B53" s="1">
        <f>ROUND((IF('[1]National Polling Changes'!$W53&gt;43409,'[1]National Polling Changes'!X53*100,B52)),2)</f>
        <v>28.98</v>
      </c>
      <c r="C53" s="1">
        <f>ROUND((IF('[1]National Polling Changes'!$W53&gt;43409,'[1]National Polling Changes'!Y53*100,C52)),2)</f>
        <v>5.09</v>
      </c>
      <c r="D53" s="1">
        <f>ROUND((IF('[1]National Polling Changes'!$W53&gt;43409,'[1]National Polling Changes'!Z53*100,D52)),2)</f>
        <v>2.21</v>
      </c>
      <c r="E53" s="1">
        <f>ROUND((IF('[1]National Polling Changes'!$W53&gt;43409,'[1]National Polling Changes'!AA53*100,E52)),2)</f>
        <v>9.0500000000000007</v>
      </c>
      <c r="F53" s="1">
        <f>ROUND((IF('[1]National Polling Changes'!$W53&gt;43409,'[1]National Polling Changes'!AB53*100,F52)),2)</f>
        <v>2.85</v>
      </c>
      <c r="G53" s="1">
        <f>ROUND((IF('[1]National Polling Changes'!$W53&gt;43409,'[1]National Polling Changes'!AC53*100,G52)),2)</f>
        <v>18.78</v>
      </c>
      <c r="H53" s="1">
        <f>ROUND((IF('[1]National Polling Changes'!$W53&gt;43409,'[1]National Polling Changes'!AD53*100,H52)),2)</f>
        <v>1.48</v>
      </c>
      <c r="I53" s="1">
        <f>ROUND((IF('[1]National Polling Changes'!$W53&gt;43409,'[1]National Polling Changes'!AE53*100,I52)),2)</f>
        <v>15.14</v>
      </c>
      <c r="J53" s="1">
        <f>ROUND((IF('[1]National Polling Changes'!$W53&gt;43409,'[1]National Polling Changes'!AF53*100,J52)),2)</f>
        <v>3.36</v>
      </c>
    </row>
    <row r="54" spans="1:10">
      <c r="A54" s="26">
        <f>'[1]National Polling Changes'!W54</f>
        <v>43816</v>
      </c>
      <c r="B54" s="1">
        <f>ROUND((IF('[1]National Polling Changes'!$W54&gt;43409,'[1]National Polling Changes'!X54*100,B53)),2)</f>
        <v>29.18</v>
      </c>
      <c r="C54" s="1">
        <f>ROUND((IF('[1]National Polling Changes'!$W54&gt;43409,'[1]National Polling Changes'!Y54*100,C53)),2)</f>
        <v>4.88</v>
      </c>
      <c r="D54" s="1">
        <f>ROUND((IF('[1]National Polling Changes'!$W54&gt;43409,'[1]National Polling Changes'!Z54*100,D53)),2)</f>
        <v>2.12</v>
      </c>
      <c r="E54" s="1">
        <f>ROUND((IF('[1]National Polling Changes'!$W54&gt;43409,'[1]National Polling Changes'!AA54*100,E53)),2)</f>
        <v>9.39</v>
      </c>
      <c r="F54" s="1">
        <f>ROUND((IF('[1]National Polling Changes'!$W54&gt;43409,'[1]National Polling Changes'!AB54*100,F53)),2)</f>
        <v>2.76</v>
      </c>
      <c r="G54" s="1">
        <f>ROUND((IF('[1]National Polling Changes'!$W54&gt;43409,'[1]National Polling Changes'!AC54*100,G53)),2)</f>
        <v>18.87</v>
      </c>
      <c r="H54" s="1">
        <f>ROUND((IF('[1]National Polling Changes'!$W54&gt;43409,'[1]National Polling Changes'!AD54*100,H53)),2)</f>
        <v>1.45</v>
      </c>
      <c r="I54" s="1">
        <f>ROUND((IF('[1]National Polling Changes'!$W54&gt;43409,'[1]National Polling Changes'!AE54*100,I53)),2)</f>
        <v>15.24</v>
      </c>
      <c r="J54" s="1">
        <f>ROUND((IF('[1]National Polling Changes'!$W54&gt;43409,'[1]National Polling Changes'!AF54*100,J53)),2)</f>
        <v>3.24</v>
      </c>
    </row>
    <row r="55" spans="1:10">
      <c r="A55" s="26">
        <f>'[1]National Polling Changes'!W55</f>
        <v>43815</v>
      </c>
      <c r="B55" s="1">
        <f>ROUND((IF('[1]National Polling Changes'!$W55&gt;43409,'[1]National Polling Changes'!X55*100,B54)),2)</f>
        <v>29.08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2.0699999999999998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43814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43813</v>
      </c>
      <c r="B57" s="1">
        <f>ROUND((IF('[1]National Polling Changes'!$W57&gt;43409,'[1]National Polling Changes'!X57*100,B56)),2)</f>
        <v>29.26</v>
      </c>
      <c r="C57" s="1">
        <f>ROUND((IF('[1]National Polling Changes'!$W57&gt;43409,'[1]National Polling Changes'!Y57*100,C56)),2)</f>
        <v>4.55</v>
      </c>
      <c r="D57" s="1">
        <f>ROUND((IF('[1]National Polling Changes'!$W57&gt;43409,'[1]National Polling Changes'!Z57*100,D56)),2)</f>
        <v>2.04</v>
      </c>
      <c r="E57" s="1">
        <f>ROUND((IF('[1]National Polling Changes'!$W57&gt;43409,'[1]National Polling Changes'!AA57*100,E56)),2)</f>
        <v>9.65</v>
      </c>
      <c r="F57" s="1">
        <f>ROUND((IF('[1]National Polling Changes'!$W57&gt;43409,'[1]National Polling Changes'!AB57*100,F56)),2)</f>
        <v>2.5499999999999998</v>
      </c>
      <c r="G57" s="1">
        <f>ROUND((IF('[1]National Polling Changes'!$W57&gt;43409,'[1]National Polling Changes'!AC57*100,G56)),2)</f>
        <v>18.59</v>
      </c>
      <c r="H57" s="1">
        <f>ROUND((IF('[1]National Polling Changes'!$W57&gt;43409,'[1]National Polling Changes'!AD57*100,H56)),2)</f>
        <v>1.56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3.39</v>
      </c>
    </row>
    <row r="58" spans="1:10">
      <c r="A58" s="26">
        <f>'[1]National Polling Changes'!W58</f>
        <v>43812</v>
      </c>
      <c r="B58" s="1">
        <f>ROUND((IF('[1]National Polling Changes'!$W58&gt;43409,'[1]National Polling Changes'!X58*100,B57)),2)</f>
        <v>29.37</v>
      </c>
      <c r="C58" s="1">
        <f>ROUND((IF('[1]National Polling Changes'!$W58&gt;43409,'[1]National Polling Changes'!Y58*100,C57)),2)</f>
        <v>3.69</v>
      </c>
      <c r="D58" s="1">
        <f>ROUND((IF('[1]National Polling Changes'!$W58&gt;43409,'[1]National Polling Changes'!Z58*100,D57)),2)</f>
        <v>1.9</v>
      </c>
      <c r="E58" s="1">
        <f>ROUND((IF('[1]National Polling Changes'!$W58&gt;43409,'[1]National Polling Changes'!AA58*100,E57)),2)</f>
        <v>10.01</v>
      </c>
      <c r="F58" s="1">
        <f>ROUND((IF('[1]National Polling Changes'!$W58&gt;43409,'[1]National Polling Changes'!AB58*100,F57)),2)</f>
        <v>2.41</v>
      </c>
      <c r="G58" s="1">
        <f>ROUND((IF('[1]National Polling Changes'!$W58&gt;43409,'[1]National Polling Changes'!AC58*100,G57)),2)</f>
        <v>18.78</v>
      </c>
      <c r="H58" s="1">
        <f>ROUND((IF('[1]National Polling Changes'!$W58&gt;43409,'[1]National Polling Changes'!AD58*100,H57)),2)</f>
        <v>1.51</v>
      </c>
      <c r="I58" s="1">
        <f>ROUND((IF('[1]National Polling Changes'!$W58&gt;43409,'[1]National Polling Changes'!AE58*100,I57)),2)</f>
        <v>15.25</v>
      </c>
      <c r="J58" s="1">
        <f>ROUND((IF('[1]National Polling Changes'!$W58&gt;43409,'[1]National Polling Changes'!AF58*100,J57)),2)</f>
        <v>3.48</v>
      </c>
    </row>
    <row r="59" spans="1:10">
      <c r="A59" s="26">
        <f>'[1]National Polling Changes'!W59</f>
        <v>43811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43810</v>
      </c>
      <c r="B60" s="1">
        <f>ROUND((IF('[1]National Polling Changes'!$W60&gt;43409,'[1]National Polling Changes'!X60*100,B59)),2)</f>
        <v>28.5</v>
      </c>
      <c r="C60" s="1">
        <f>ROUND((IF('[1]National Polling Changes'!$W60&gt;43409,'[1]National Polling Changes'!Y60*100,C59)),2)</f>
        <v>3.49</v>
      </c>
      <c r="D60" s="1">
        <f>ROUND((IF('[1]National Polling Changes'!$W60&gt;43409,'[1]National Polling Changes'!Z60*100,D59)),2)</f>
        <v>1.99</v>
      </c>
      <c r="E60" s="1">
        <f>ROUND((IF('[1]National Polling Changes'!$W60&gt;43409,'[1]National Polling Changes'!AA60*100,E59)),2)</f>
        <v>10</v>
      </c>
      <c r="F60" s="1">
        <f>ROUND((IF('[1]National Polling Changes'!$W60&gt;43409,'[1]National Polling Changes'!AB60*100,F59)),2)</f>
        <v>2.44</v>
      </c>
      <c r="G60" s="1">
        <f>ROUND((IF('[1]National Polling Changes'!$W60&gt;43409,'[1]National Polling Changes'!AC60*100,G59)),2)</f>
        <v>19.03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15.74</v>
      </c>
      <c r="J60" s="1">
        <f>ROUND((IF('[1]National Polling Changes'!$W60&gt;43409,'[1]National Polling Changes'!AF60*100,J59)),2)</f>
        <v>3.58</v>
      </c>
    </row>
    <row r="61" spans="1:10">
      <c r="A61" s="26">
        <f>'[1]National Polling Changes'!W61</f>
        <v>43809</v>
      </c>
      <c r="B61" s="1">
        <f>ROUND((IF('[1]National Polling Changes'!$W61&gt;43409,'[1]National Polling Changes'!X61*100,B60)),2)</f>
        <v>28.93</v>
      </c>
      <c r="C61" s="1">
        <f>ROUND((IF('[1]National Polling Changes'!$W61&gt;43409,'[1]National Polling Changes'!Y61*100,C60)),2)</f>
        <v>3.21</v>
      </c>
      <c r="D61" s="1">
        <f>ROUND((IF('[1]National Polling Changes'!$W61&gt;43409,'[1]National Polling Changes'!Z61*100,D60)),2)</f>
        <v>1.72</v>
      </c>
      <c r="E61" s="1">
        <f>ROUND((IF('[1]National Polling Changes'!$W61&gt;43409,'[1]National Polling Changes'!AA61*100,E60)),2)</f>
        <v>9.75</v>
      </c>
      <c r="F61" s="1">
        <f>ROUND((IF('[1]National Polling Changes'!$W61&gt;43409,'[1]National Polling Changes'!AB61*100,F60)),2)</f>
        <v>2.12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1.66</v>
      </c>
      <c r="I61" s="1">
        <f>ROUND((IF('[1]National Polling Changes'!$W61&gt;43409,'[1]National Polling Changes'!AE61*100,I60)),2)</f>
        <v>15.75</v>
      </c>
      <c r="J61" s="1">
        <f>ROUND((IF('[1]National Polling Changes'!$W61&gt;43409,'[1]National Polling Changes'!AF61*100,J60)),2)</f>
        <v>3.45</v>
      </c>
    </row>
    <row r="62" spans="1:10">
      <c r="A62" s="26">
        <f>'[1]National Polling Changes'!W62</f>
        <v>43808</v>
      </c>
      <c r="B62" s="1">
        <f>ROUND((IF('[1]National Polling Changes'!$W62&gt;43409,'[1]National Polling Changes'!X62*100,B61)),2)</f>
        <v>29.02</v>
      </c>
      <c r="C62" s="1">
        <f>ROUND((IF('[1]National Polling Changes'!$W62&gt;43409,'[1]National Polling Changes'!Y62*100,C61)),2)</f>
        <v>2.91</v>
      </c>
      <c r="D62" s="1">
        <f>ROUND((IF('[1]National Polling Changes'!$W62&gt;43409,'[1]National Polling Changes'!Z62*100,D61)),2)</f>
        <v>1.77</v>
      </c>
      <c r="E62" s="1">
        <f>ROUND((IF('[1]National Polling Changes'!$W62&gt;43409,'[1]National Polling Changes'!AA62*100,E61)),2)</f>
        <v>9.6300000000000008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16.05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43807</v>
      </c>
      <c r="B63" s="1">
        <f>ROUND((IF('[1]National Polling Changes'!$W63&gt;43409,'[1]National Polling Changes'!X63*100,B62)),2)</f>
        <v>28.89</v>
      </c>
      <c r="C63" s="1">
        <f>ROUND((IF('[1]National Polling Changes'!$W63&gt;43409,'[1]National Polling Changes'!Y63*100,C62)),2)</f>
        <v>3.14</v>
      </c>
      <c r="D63" s="1">
        <f>ROUND((IF('[1]National Polling Changes'!$W63&gt;43409,'[1]National Polling Changes'!Z63*100,D62)),2)</f>
        <v>1.68</v>
      </c>
      <c r="E63" s="1">
        <f>ROUND((IF('[1]National Polling Changes'!$W63&gt;43409,'[1]National Polling Changes'!AA63*100,E62)),2)</f>
        <v>9.7100000000000009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15.81</v>
      </c>
      <c r="J63" s="1">
        <f>ROUND((IF('[1]National Polling Changes'!$W63&gt;43409,'[1]National Polling Changes'!AF63*100,J62)),2)</f>
        <v>3.47</v>
      </c>
    </row>
    <row r="64" spans="1:10">
      <c r="A64" s="26">
        <f>'[1]National Polling Changes'!W64</f>
        <v>43806</v>
      </c>
      <c r="B64" s="1">
        <f>ROUND((IF('[1]National Polling Changes'!$W64&gt;43409,'[1]National Polling Changes'!X64*100,B63)),2)</f>
        <v>29.15</v>
      </c>
      <c r="C64" s="1">
        <f>ROUND((IF('[1]National Polling Changes'!$W64&gt;43409,'[1]National Polling Changes'!Y64*100,C63)),2)</f>
        <v>2.2799999999999998</v>
      </c>
      <c r="D64" s="1">
        <f>ROUND((IF('[1]National Polling Changes'!$W64&gt;43409,'[1]National Polling Changes'!Z64*100,D63)),2)</f>
        <v>1.66</v>
      </c>
      <c r="E64" s="1">
        <f>ROUND((IF('[1]National Polling Changes'!$W64&gt;43409,'[1]National Polling Changes'!AA64*100,E63)),2)</f>
        <v>9.77</v>
      </c>
      <c r="F64" s="1">
        <f>ROUND((IF('[1]National Polling Changes'!$W64&gt;43409,'[1]National Polling Changes'!AB64*100,F63)),2)</f>
        <v>1.87</v>
      </c>
      <c r="G64" s="1">
        <f>ROUND((IF('[1]National Polling Changes'!$W64&gt;43409,'[1]National Polling Changes'!AC64*100,G63)),2)</f>
        <v>18.649999999999999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16.18</v>
      </c>
      <c r="J64" s="1">
        <f>ROUND((IF('[1]National Polling Changes'!$W64&gt;43409,'[1]National Polling Changes'!AF64*100,J63)),2)</f>
        <v>3.37</v>
      </c>
    </row>
    <row r="65" spans="1:10">
      <c r="A65" s="26">
        <f>'[1]National Polling Changes'!W65</f>
        <v>43805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43804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43803</v>
      </c>
      <c r="B67" s="1">
        <f>ROUND((IF('[1]National Polling Changes'!$W67&gt;43409,'[1]National Polling Changes'!X67*100,B66)),2)</f>
        <v>29.2</v>
      </c>
      <c r="C67" s="1">
        <f>ROUND((IF('[1]National Polling Changes'!$W67&gt;43409,'[1]National Polling Changes'!Y67*100,C66)),2)</f>
        <v>2.08</v>
      </c>
      <c r="D67" s="1">
        <f>ROUND((IF('[1]National Polling Changes'!$W67&gt;43409,'[1]National Polling Changes'!Z67*100,D66)),2)</f>
        <v>1.71</v>
      </c>
      <c r="E67" s="1">
        <f>ROUND((IF('[1]National Polling Changes'!$W67&gt;43409,'[1]National Polling Changes'!AA67*100,E66)),2)</f>
        <v>9.84</v>
      </c>
      <c r="F67" s="1">
        <f>ROUND((IF('[1]National Polling Changes'!$W67&gt;43409,'[1]National Polling Changes'!AB67*100,F66)),2)</f>
        <v>1.89</v>
      </c>
      <c r="G67" s="1">
        <f>ROUND((IF('[1]National Polling Changes'!$W67&gt;43409,'[1]National Polling Changes'!AC67*100,G66)),2)</f>
        <v>18.64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16.399999999999999</v>
      </c>
      <c r="J67" s="1">
        <f>ROUND((IF('[1]National Polling Changes'!$W67&gt;43409,'[1]National Polling Changes'!AF67*100,J66)),2)</f>
        <v>3.31</v>
      </c>
    </row>
    <row r="68" spans="1:10">
      <c r="A68" s="26">
        <f>'[1]National Polling Changes'!W68</f>
        <v>43802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43801</v>
      </c>
      <c r="B69" s="1">
        <f>ROUND((IF('[1]National Polling Changes'!$W69&gt;43409,'[1]National Polling Changes'!X69*100,B68)),2)</f>
        <v>28.96</v>
      </c>
      <c r="C69" s="1">
        <f>ROUND((IF('[1]National Polling Changes'!$W69&gt;43409,'[1]National Polling Changes'!Y69*100,C68)),2)</f>
        <v>1.96</v>
      </c>
      <c r="D69" s="1">
        <f>ROUND((IF('[1]National Polling Changes'!$W69&gt;43409,'[1]National Polling Changes'!Z69*100,D68)),2)</f>
        <v>1.74</v>
      </c>
      <c r="E69" s="1">
        <f>ROUND((IF('[1]National Polling Changes'!$W69&gt;43409,'[1]National Polling Changes'!AA69*100,E68)),2)</f>
        <v>9.75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18.829999999999998</v>
      </c>
      <c r="H69" s="1">
        <f>ROUND((IF('[1]National Polling Changes'!$W69&gt;43409,'[1]National Polling Changes'!AD69*100,H68)),2)</f>
        <v>1.54</v>
      </c>
      <c r="I69" s="1">
        <f>ROUND((IF('[1]National Polling Changes'!$W69&gt;43409,'[1]National Polling Changes'!AE69*100,I68)),2)</f>
        <v>16.670000000000002</v>
      </c>
      <c r="J69" s="1">
        <f>ROUND((IF('[1]National Polling Changes'!$W69&gt;43409,'[1]National Polling Changes'!AF69*100,J68)),2)</f>
        <v>3.32</v>
      </c>
    </row>
    <row r="70" spans="1:10">
      <c r="A70" s="26">
        <f>'[1]National Polling Changes'!W70</f>
        <v>43800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43799</v>
      </c>
      <c r="B71" s="1">
        <f>ROUND((IF('[1]National Polling Changes'!$W71&gt;43409,'[1]National Polling Changes'!X71*100,B70)),2)</f>
        <v>29.05</v>
      </c>
      <c r="C71" s="1">
        <f>ROUND((IF('[1]National Polling Changes'!$W71&gt;43409,'[1]National Polling Changes'!Y71*100,C70)),2)</f>
        <v>1.77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9.52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18.97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16.989999999999998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43798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43797</v>
      </c>
      <c r="B73" s="1">
        <f>ROUND((IF('[1]National Polling Changes'!$W73&gt;43409,'[1]National Polling Changes'!X73*100,B72)),2)</f>
        <v>29.13</v>
      </c>
      <c r="C73" s="1">
        <f>ROUND((IF('[1]National Polling Changes'!$W73&gt;43409,'[1]National Polling Changes'!Y73*100,C72)),2)</f>
        <v>1.25</v>
      </c>
      <c r="D73" s="1">
        <f>ROUND((IF('[1]National Polling Changes'!$W73&gt;43409,'[1]National Polling Changes'!Z73*100,D72)),2)</f>
        <v>1.82</v>
      </c>
      <c r="E73" s="1">
        <f>ROUND((IF('[1]National Polling Changes'!$W73&gt;43409,'[1]National Polling Changes'!AA73*100,E72)),2)</f>
        <v>9.3800000000000008</v>
      </c>
      <c r="F73" s="1">
        <f>ROUND((IF('[1]National Polling Changes'!$W73&gt;43409,'[1]National Polling Changes'!AB73*100,F72)),2)</f>
        <v>1.95</v>
      </c>
      <c r="G73" s="1">
        <f>ROUND((IF('[1]National Polling Changes'!$W73&gt;43409,'[1]National Polling Changes'!AC73*100,G72)),2)</f>
        <v>18.98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17.559999999999999</v>
      </c>
      <c r="J73" s="1">
        <f>ROUND((IF('[1]National Polling Changes'!$W73&gt;43409,'[1]National Polling Changes'!AF73*100,J72)),2)</f>
        <v>3.27</v>
      </c>
    </row>
    <row r="74" spans="1:10">
      <c r="A74" s="26">
        <f>'[1]National Polling Changes'!W74</f>
        <v>43796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17.559999999999999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43795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17.559999999999999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43794</v>
      </c>
      <c r="B76" s="1">
        <f>ROUND((IF('[1]National Polling Changes'!$W76&gt;43409,'[1]National Polling Changes'!X76*100,B75)),2)</f>
        <v>29.2</v>
      </c>
      <c r="C76" s="1">
        <f>ROUND((IF('[1]National Polling Changes'!$W76&gt;43409,'[1]National Polling Changes'!Y76*100,C75)),2)</f>
        <v>1.1499999999999999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9.3000000000000007</v>
      </c>
      <c r="F76" s="1">
        <f>ROUND((IF('[1]National Polling Changes'!$W76&gt;43409,'[1]National Polling Changes'!AB76*100,F75)),2)</f>
        <v>1.93</v>
      </c>
      <c r="G76" s="1">
        <f>ROUND((IF('[1]National Polling Changes'!$W76&gt;43409,'[1]National Polling Changes'!AC76*100,G75)),2)</f>
        <v>18.96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17.829999999999998</v>
      </c>
      <c r="J76" s="1">
        <f>ROUND((IF('[1]National Polling Changes'!$W76&gt;43409,'[1]National Polling Changes'!AF76*100,J75)),2)</f>
        <v>3.21</v>
      </c>
    </row>
    <row r="77" spans="1:10">
      <c r="A77" s="26">
        <f>'[1]National Polling Changes'!W77</f>
        <v>43793</v>
      </c>
      <c r="B77" s="1">
        <f>ROUND((IF('[1]National Polling Changes'!$W77&gt;43409,'[1]National Polling Changes'!X77*100,B76)),2)</f>
        <v>29.23</v>
      </c>
      <c r="C77" s="1">
        <f>ROUND((IF('[1]National Polling Changes'!$W77&gt;43409,'[1]National Polling Changes'!Y77*100,C76)),2)</f>
        <v>1.03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8.9499999999999993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19.14</v>
      </c>
      <c r="H77" s="1">
        <f>ROUND((IF('[1]National Polling Changes'!$W77&gt;43409,'[1]National Polling Changes'!AD77*100,H76)),2)</f>
        <v>1.38</v>
      </c>
      <c r="I77" s="1">
        <f>ROUND((IF('[1]National Polling Changes'!$W77&gt;43409,'[1]National Polling Changes'!AE77*100,I76)),2)</f>
        <v>18.100000000000001</v>
      </c>
      <c r="J77" s="1">
        <f>ROUND((IF('[1]National Polling Changes'!$W77&gt;43409,'[1]National Polling Changes'!AF77*100,J76)),2)</f>
        <v>3.19</v>
      </c>
    </row>
    <row r="78" spans="1:10">
      <c r="A78" s="26">
        <f>'[1]National Polling Changes'!W78</f>
        <v>43792</v>
      </c>
      <c r="B78" s="1">
        <f>ROUND((IF('[1]National Polling Changes'!$W78&gt;43409,'[1]National Polling Changes'!X78*100,B77)),2)</f>
        <v>29.06</v>
      </c>
      <c r="C78" s="1">
        <f>ROUND((IF('[1]National Polling Changes'!$W78&gt;43409,'[1]National Polling Changes'!Y78*100,C77)),2)</f>
        <v>0.89</v>
      </c>
      <c r="D78" s="1">
        <f>ROUND((IF('[1]National Polling Changes'!$W78&gt;43409,'[1]National Polling Changes'!Z78*100,D77)),2)</f>
        <v>1.86</v>
      </c>
      <c r="E78" s="1">
        <f>ROUND((IF('[1]National Polling Changes'!$W78&gt;43409,'[1]National Polling Changes'!AA78*100,E77)),2)</f>
        <v>8.52</v>
      </c>
      <c r="F78" s="1">
        <f>ROUND((IF('[1]National Polling Changes'!$W78&gt;43409,'[1]National Polling Changes'!AB78*100,F77)),2)</f>
        <v>1.9</v>
      </c>
      <c r="G78" s="1">
        <f>ROUND((IF('[1]National Polling Changes'!$W78&gt;43409,'[1]National Polling Changes'!AC78*100,G77)),2)</f>
        <v>18.670000000000002</v>
      </c>
      <c r="H78" s="1">
        <f>ROUND((IF('[1]National Polling Changes'!$W78&gt;43409,'[1]National Polling Changes'!AD78*100,H77)),2)</f>
        <v>1.31</v>
      </c>
      <c r="I78" s="1">
        <f>ROUND((IF('[1]National Polling Changes'!$W78&gt;43409,'[1]National Polling Changes'!AE78*100,I77)),2)</f>
        <v>18.579999999999998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43791</v>
      </c>
      <c r="B79" s="1">
        <f>ROUND((IF('[1]National Polling Changes'!$W79&gt;43409,'[1]National Polling Changes'!X79*100,B78)),2)</f>
        <v>29.06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43790</v>
      </c>
      <c r="B80" s="1">
        <f>ROUND((IF('[1]National Polling Changes'!$W80&gt;43409,'[1]National Polling Changes'!X80*100,B79)),2)</f>
        <v>29.2</v>
      </c>
      <c r="C80" s="1">
        <f>ROUND((IF('[1]National Polling Changes'!$W80&gt;43409,'[1]National Polling Changes'!Y80*100,C79)),2)</f>
        <v>0.89</v>
      </c>
      <c r="D80" s="1">
        <f>ROUND((IF('[1]National Polling Changes'!$W80&gt;43409,'[1]National Polling Changes'!Z80*100,D79)),2)</f>
        <v>1.9</v>
      </c>
      <c r="E80" s="1">
        <f>ROUND((IF('[1]National Polling Changes'!$W80&gt;43409,'[1]National Polling Changes'!AA80*100,E79)),2)</f>
        <v>8.42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18.48</v>
      </c>
      <c r="H80" s="1">
        <f>ROUND((IF('[1]National Polling Changes'!$W80&gt;43409,'[1]National Polling Changes'!AD80*100,H79)),2)</f>
        <v>1.26</v>
      </c>
      <c r="I80" s="1">
        <f>ROUND((IF('[1]National Polling Changes'!$W80&gt;43409,'[1]National Polling Changes'!AE80*100,I79)),2)</f>
        <v>18.89</v>
      </c>
      <c r="J80" s="1">
        <f>ROUND((IF('[1]National Polling Changes'!$W80&gt;43409,'[1]National Polling Changes'!AF80*100,J79)),2)</f>
        <v>3.07</v>
      </c>
    </row>
    <row r="81" spans="1:10">
      <c r="A81" s="26">
        <f>'[1]National Polling Changes'!W81</f>
        <v>43789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0.7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7.76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18.66</v>
      </c>
      <c r="H81" s="1">
        <f>ROUND((IF('[1]National Polling Changes'!$W81&gt;43409,'[1]National Polling Changes'!AD81*100,H80)),2)</f>
        <v>1.1100000000000001</v>
      </c>
      <c r="I81" s="1">
        <f>ROUND((IF('[1]National Polling Changes'!$W81&gt;43409,'[1]National Polling Changes'!AE81*100,I80)),2)</f>
        <v>19.559999999999999</v>
      </c>
      <c r="J81" s="1">
        <f>ROUND((IF('[1]National Polling Changes'!$W81&gt;43409,'[1]National Polling Changes'!AF81*100,J80)),2)</f>
        <v>2.86</v>
      </c>
    </row>
    <row r="82" spans="1:10">
      <c r="A82" s="26">
        <f>'[1]National Polling Changes'!W82</f>
        <v>43788</v>
      </c>
      <c r="B82" s="1">
        <f>ROUND((IF('[1]National Polling Changes'!$W82&gt;43409,'[1]National Polling Changes'!X82*100,B81)),2)</f>
        <v>29.87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7.51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18.29</v>
      </c>
      <c r="H82" s="1">
        <f>ROUND((IF('[1]National Polling Changes'!$W82&gt;43409,'[1]National Polling Changes'!AD82*100,H81)),2)</f>
        <v>1.06</v>
      </c>
      <c r="I82" s="1">
        <f>ROUND((IF('[1]National Polling Changes'!$W82&gt;43409,'[1]National Polling Changes'!AE82*100,I81)),2)</f>
        <v>19.34</v>
      </c>
      <c r="J82" s="1">
        <f>ROUND((IF('[1]National Polling Changes'!$W82&gt;43409,'[1]National Polling Changes'!AF82*100,J81)),2)</f>
        <v>2.74</v>
      </c>
    </row>
    <row r="83" spans="1:10">
      <c r="A83" s="26">
        <f>'[1]National Polling Changes'!W83</f>
        <v>43787</v>
      </c>
      <c r="B83" s="1">
        <f>ROUND((IF('[1]National Polling Changes'!$W83&gt;43409,'[1]National Polling Changes'!X83*100,B82)),2)</f>
        <v>30.04</v>
      </c>
      <c r="C83" s="1">
        <f>ROUND((IF('[1]National Polling Changes'!$W83&gt;43409,'[1]National Polling Changes'!Y83*100,C82)),2)</f>
        <v>0.61</v>
      </c>
      <c r="D83" s="1">
        <f>ROUND((IF('[1]National Polling Changes'!$W83&gt;43409,'[1]National Polling Changes'!Z83*100,D82)),2)</f>
        <v>1.93</v>
      </c>
      <c r="E83" s="1">
        <f>ROUND((IF('[1]National Polling Changes'!$W83&gt;43409,'[1]National Polling Changes'!AA83*100,E82)),2)</f>
        <v>7.4</v>
      </c>
      <c r="F83" s="1">
        <f>ROUND((IF('[1]National Polling Changes'!$W83&gt;43409,'[1]National Polling Changes'!AB83*100,F82)),2)</f>
        <v>1.88</v>
      </c>
      <c r="G83" s="1">
        <f>ROUND((IF('[1]National Polling Changes'!$W83&gt;43409,'[1]National Polling Changes'!AC83*100,G82)),2)</f>
        <v>18.260000000000002</v>
      </c>
      <c r="H83" s="1">
        <f>ROUND((IF('[1]National Polling Changes'!$W83&gt;43409,'[1]National Polling Changes'!AD83*100,H82)),2)</f>
        <v>1.05</v>
      </c>
      <c r="I83" s="1">
        <f>ROUND((IF('[1]National Polling Changes'!$W83&gt;43409,'[1]National Polling Changes'!AE83*100,I82)),2)</f>
        <v>19.45</v>
      </c>
      <c r="J83" s="1">
        <f>ROUND((IF('[1]National Polling Changes'!$W83&gt;43409,'[1]National Polling Changes'!AF83*100,J82)),2)</f>
        <v>2.73</v>
      </c>
    </row>
    <row r="84" spans="1:10">
      <c r="A84" s="26">
        <f>'[1]National Polling Changes'!W84</f>
        <v>43786</v>
      </c>
      <c r="B84" s="1">
        <f>ROUND((IF('[1]National Polling Changes'!$W84&gt;43409,'[1]National Polling Changes'!X84*100,B83)),2)</f>
        <v>30.11</v>
      </c>
      <c r="C84" s="1">
        <f>ROUND((IF('[1]National Polling Changes'!$W84&gt;43409,'[1]National Polling Changes'!Y84*100,C83)),2)</f>
        <v>0.63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7.41</v>
      </c>
      <c r="F84" s="1">
        <f>ROUND((IF('[1]National Polling Changes'!$W84&gt;43409,'[1]National Polling Changes'!AB84*100,F83)),2)</f>
        <v>1.87</v>
      </c>
      <c r="G84" s="1">
        <f>ROUND((IF('[1]National Polling Changes'!$W84&gt;43409,'[1]National Polling Changes'!AC84*100,G83)),2)</f>
        <v>18.170000000000002</v>
      </c>
      <c r="H84" s="1">
        <f>ROUND((IF('[1]National Polling Changes'!$W84&gt;43409,'[1]National Polling Changes'!AD84*100,H83)),2)</f>
        <v>1</v>
      </c>
      <c r="I84" s="1">
        <f>ROUND((IF('[1]National Polling Changes'!$W84&gt;43409,'[1]National Polling Changes'!AE84*100,I83)),2)</f>
        <v>19.649999999999999</v>
      </c>
      <c r="J84" s="1">
        <f>ROUND((IF('[1]National Polling Changes'!$W84&gt;43409,'[1]National Polling Changes'!AF84*100,J83)),2)</f>
        <v>2.65</v>
      </c>
    </row>
    <row r="85" spans="1:10">
      <c r="A85" s="26">
        <f>'[1]National Polling Changes'!W85</f>
        <v>43785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20.04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43784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43783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43782</v>
      </c>
      <c r="B88" s="1">
        <f>ROUND((IF('[1]National Polling Changes'!$W88&gt;43409,'[1]National Polling Changes'!X88*100,B87)),2)</f>
        <v>29.41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1.99</v>
      </c>
      <c r="E88" s="1">
        <f>ROUND((IF('[1]National Polling Changes'!$W88&gt;43409,'[1]National Polling Changes'!AA88*100,E87)),2)</f>
        <v>7.43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17.72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20.7</v>
      </c>
      <c r="J88" s="1">
        <f>ROUND((IF('[1]National Polling Changes'!$W88&gt;43409,'[1]National Polling Changes'!AF88*100,J87)),2)</f>
        <v>2.69</v>
      </c>
    </row>
    <row r="89" spans="1:10">
      <c r="A89" s="26">
        <f>'[1]National Polling Changes'!W89</f>
        <v>43781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43780</v>
      </c>
      <c r="B90" s="1">
        <f>ROUND((IF('[1]National Polling Changes'!$W90&gt;43409,'[1]National Polling Changes'!X90*100,B89)),2)</f>
        <v>29.72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7.34</v>
      </c>
      <c r="F90" s="1">
        <f>ROUND((IF('[1]National Polling Changes'!$W90&gt;43409,'[1]National Polling Changes'!AB90*100,F89)),2)</f>
        <v>1.96</v>
      </c>
      <c r="G90" s="1">
        <f>ROUND((IF('[1]National Polling Changes'!$W90&gt;43409,'[1]National Polling Changes'!AC90*100,G89)),2)</f>
        <v>17.690000000000001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20.51</v>
      </c>
      <c r="J90" s="1">
        <f>ROUND((IF('[1]National Polling Changes'!$W90&gt;43409,'[1]National Polling Changes'!AF90*100,J89)),2)</f>
        <v>2.63</v>
      </c>
    </row>
    <row r="91" spans="1:10">
      <c r="A91" s="26">
        <f>'[1]National Polling Changes'!W91</f>
        <v>43779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43778</v>
      </c>
      <c r="B92" s="1">
        <f>ROUND((IF('[1]National Polling Changes'!$W92&gt;43409,'[1]National Polling Changes'!X92*100,B91)),2)</f>
        <v>29.55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1.96</v>
      </c>
      <c r="E92" s="1">
        <f>ROUND((IF('[1]National Polling Changes'!$W92&gt;43409,'[1]National Polling Changes'!AA92*100,E91)),2)</f>
        <v>7.21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17.52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20.66</v>
      </c>
      <c r="J92" s="1">
        <f>ROUND((IF('[1]National Polling Changes'!$W92&gt;43409,'[1]National Polling Changes'!AF92*100,J91)),2)</f>
        <v>2.62</v>
      </c>
    </row>
    <row r="93" spans="1:10">
      <c r="A93" s="26">
        <f>'[1]National Polling Changes'!W93</f>
        <v>43777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43776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43775</v>
      </c>
      <c r="B95" s="1">
        <f>ROUND((IF('[1]National Polling Changes'!$W95&gt;43409,'[1]National Polling Changes'!X95*100,B94)),2)</f>
        <v>29.6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7.2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17.45</v>
      </c>
      <c r="H95" s="1">
        <f>ROUND((IF('[1]National Polling Changes'!$W95&gt;43409,'[1]National Polling Changes'!AD95*100,H94)),2)</f>
        <v>0.96</v>
      </c>
      <c r="I95" s="1">
        <f>ROUND((IF('[1]National Polling Changes'!$W95&gt;43409,'[1]National Polling Changes'!AE95*100,I94)),2)</f>
        <v>20.73</v>
      </c>
      <c r="J95" s="1">
        <f>ROUND((IF('[1]National Polling Changes'!$W95&gt;43409,'[1]National Polling Changes'!AF95*100,J94)),2)</f>
        <v>2.59</v>
      </c>
    </row>
    <row r="96" spans="1:10">
      <c r="A96" s="26">
        <f>'[1]National Polling Changes'!W96</f>
        <v>43774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43773</v>
      </c>
      <c r="B97" s="1">
        <f>ROUND((IF('[1]National Polling Changes'!$W97&gt;43409,'[1]National Polling Changes'!X97*100,B96)),2)</f>
        <v>29.64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1.97</v>
      </c>
      <c r="E97" s="1">
        <f>ROUND((IF('[1]National Polling Changes'!$W97&gt;43409,'[1]National Polling Changes'!AA97*100,E96)),2)</f>
        <v>7.16</v>
      </c>
      <c r="F97" s="1">
        <f>ROUND((IF('[1]National Polling Changes'!$W97&gt;43409,'[1]National Polling Changes'!AB97*100,F96)),2)</f>
        <v>1.95</v>
      </c>
      <c r="G97" s="1">
        <f>ROUND((IF('[1]National Polling Changes'!$W97&gt;43409,'[1]National Polling Changes'!AC97*100,G96)),2)</f>
        <v>17.600000000000001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20.6</v>
      </c>
      <c r="J97" s="1">
        <f>ROUND((IF('[1]National Polling Changes'!$W97&gt;43409,'[1]National Polling Changes'!AF97*100,J96)),2)</f>
        <v>2.63</v>
      </c>
    </row>
    <row r="98" spans="1:10">
      <c r="A98" s="26">
        <f>'[1]National Polling Changes'!W98</f>
        <v>43772</v>
      </c>
      <c r="B98" s="1">
        <f>ROUND((IF('[1]National Polling Changes'!$W98&gt;43409,'[1]National Polling Changes'!X98*100,B97)),2)</f>
        <v>29.88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6.85</v>
      </c>
      <c r="F98" s="1">
        <f>ROUND((IF('[1]National Polling Changes'!$W98&gt;43409,'[1]National Polling Changes'!AB98*100,F97)),2)</f>
        <v>2.04</v>
      </c>
      <c r="G98" s="1">
        <f>ROUND((IF('[1]National Polling Changes'!$W98&gt;43409,'[1]National Polling Changes'!AC98*100,G97)),2)</f>
        <v>17.46</v>
      </c>
      <c r="H98" s="1">
        <f>ROUND((IF('[1]National Polling Changes'!$W98&gt;43409,'[1]National Polling Changes'!AD98*100,H97)),2)</f>
        <v>0.95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43771</v>
      </c>
      <c r="B99" s="1">
        <f>ROUND((IF('[1]National Polling Changes'!$W99&gt;43409,'[1]National Polling Changes'!X99*100,B98)),2)</f>
        <v>30.11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2.02</v>
      </c>
      <c r="E99" s="1">
        <f>ROUND((IF('[1]National Polling Changes'!$W99&gt;43409,'[1]National Polling Changes'!AA99*100,E98)),2)</f>
        <v>6.7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17.43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20.81</v>
      </c>
      <c r="J99" s="1">
        <f>ROUND((IF('[1]National Polling Changes'!$W99&gt;43409,'[1]National Polling Changes'!AF99*100,J98)),2)</f>
        <v>2.52</v>
      </c>
    </row>
    <row r="100" spans="1:10">
      <c r="A100" s="26">
        <f>'[1]National Polling Changes'!W100</f>
        <v>43770</v>
      </c>
      <c r="B100" s="1">
        <f>ROUND((IF('[1]National Polling Changes'!$W100&gt;43409,'[1]National Polling Changes'!X100*100,B99)),2)</f>
        <v>30.51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1.96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2</v>
      </c>
      <c r="G100" s="1">
        <f>ROUND((IF('[1]National Polling Changes'!$W100&gt;43409,'[1]National Polling Changes'!AC100*100,G99)),2)</f>
        <v>16.940000000000001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20.84</v>
      </c>
      <c r="J100" s="1">
        <f>ROUND((IF('[1]National Polling Changes'!$W100&gt;43409,'[1]National Polling Changes'!AF100*100,J99)),2)</f>
        <v>2.44</v>
      </c>
    </row>
    <row r="101" spans="1:10">
      <c r="A101" s="26">
        <f>'[1]National Polling Changes'!W101</f>
        <v>43769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43768</v>
      </c>
      <c r="B102" s="1">
        <f>ROUND((IF('[1]National Polling Changes'!$W102&gt;43409,'[1]National Polling Changes'!X102*100,B101)),2)</f>
        <v>30.71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1.91</v>
      </c>
      <c r="E102" s="1">
        <f>ROUND((IF('[1]National Polling Changes'!$W102&gt;43409,'[1]National Polling Changes'!AA102*100,E101)),2)</f>
        <v>6.41</v>
      </c>
      <c r="F102" s="1">
        <f>ROUND((IF('[1]National Polling Changes'!$W102&gt;43409,'[1]National Polling Changes'!AB102*100,F101)),2)</f>
        <v>1.96</v>
      </c>
      <c r="G102" s="1">
        <f>ROUND((IF('[1]National Polling Changes'!$W102&gt;43409,'[1]National Polling Changes'!AC102*100,G101)),2)</f>
        <v>16.86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20.93</v>
      </c>
      <c r="J102" s="1">
        <f>ROUND((IF('[1]National Polling Changes'!$W102&gt;43409,'[1]National Polling Changes'!AF102*100,J101)),2)</f>
        <v>2.4500000000000002</v>
      </c>
    </row>
    <row r="103" spans="1:10">
      <c r="A103" s="26">
        <f>'[1]National Polling Changes'!W103</f>
        <v>43767</v>
      </c>
      <c r="B103" s="1">
        <f>ROUND((IF('[1]National Polling Changes'!$W103&gt;43409,'[1]National Polling Changes'!X103*100,B102)),2)</f>
        <v>31.36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1.98</v>
      </c>
      <c r="E103" s="1">
        <f>ROUND((IF('[1]National Polling Changes'!$W103&gt;43409,'[1]National Polling Changes'!AA103*100,E102)),2)</f>
        <v>5.96</v>
      </c>
      <c r="F103" s="1">
        <f>ROUND((IF('[1]National Polling Changes'!$W103&gt;43409,'[1]National Polling Changes'!AB103*100,F102)),2)</f>
        <v>1.78</v>
      </c>
      <c r="G103" s="1">
        <f>ROUND((IF('[1]National Polling Changes'!$W103&gt;43409,'[1]National Polling Changes'!AC103*100,G102)),2)</f>
        <v>16.690000000000001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20.61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43766</v>
      </c>
      <c r="B104" s="1">
        <f>ROUND((IF('[1]National Polling Changes'!$W104&gt;43409,'[1]National Polling Changes'!X104*100,B103)),2)</f>
        <v>31.58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2.12</v>
      </c>
      <c r="E104" s="1">
        <f>ROUND((IF('[1]National Polling Changes'!$W104&gt;43409,'[1]National Polling Changes'!AA104*100,E103)),2)</f>
        <v>5.75</v>
      </c>
      <c r="F104" s="1">
        <f>ROUND((IF('[1]National Polling Changes'!$W104&gt;43409,'[1]National Polling Changes'!AB104*100,F103)),2)</f>
        <v>1.67</v>
      </c>
      <c r="G104" s="1">
        <f>ROUND((IF('[1]National Polling Changes'!$W104&gt;43409,'[1]National Polling Changes'!AC104*100,G103)),2)</f>
        <v>16.96</v>
      </c>
      <c r="H104" s="1">
        <f>ROUND((IF('[1]National Polling Changes'!$W104&gt;43409,'[1]National Polling Changes'!AD104*100,H103)),2)</f>
        <v>0.93</v>
      </c>
      <c r="I104" s="1">
        <f>ROUND((IF('[1]National Polling Changes'!$W104&gt;43409,'[1]National Polling Changes'!AE104*100,I103)),2)</f>
        <v>20.41</v>
      </c>
      <c r="J104" s="1">
        <f>ROUND((IF('[1]National Polling Changes'!$W104&gt;43409,'[1]National Polling Changes'!AF104*100,J103)),2)</f>
        <v>2.58</v>
      </c>
    </row>
    <row r="105" spans="1:10">
      <c r="A105" s="26">
        <f>'[1]National Polling Changes'!W105</f>
        <v>43765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43764</v>
      </c>
      <c r="B106" s="1">
        <f>ROUND((IF('[1]National Polling Changes'!$W106&gt;43409,'[1]National Polling Changes'!X106*100,B105)),2)</f>
        <v>31.89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5.72</v>
      </c>
      <c r="F106" s="1">
        <f>ROUND((IF('[1]National Polling Changes'!$W106&gt;43409,'[1]National Polling Changes'!AB106*100,F105)),2)</f>
        <v>1.62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0.91</v>
      </c>
      <c r="I106" s="1">
        <f>ROUND((IF('[1]National Polling Changes'!$W106&gt;43409,'[1]National Polling Changes'!AE106*100,I105)),2)</f>
        <v>20.43</v>
      </c>
      <c r="J106" s="1">
        <f>ROUND((IF('[1]National Polling Changes'!$W106&gt;43409,'[1]National Polling Changes'!AF106*100,J105)),2)</f>
        <v>2.5299999999999998</v>
      </c>
    </row>
    <row r="107" spans="1:10">
      <c r="A107" s="26">
        <f>'[1]National Polling Changes'!W107</f>
        <v>43763</v>
      </c>
      <c r="B107" s="1">
        <f>ROUND((IF('[1]National Polling Changes'!$W107&gt;43409,'[1]National Polling Changes'!X107*100,B106)),2)</f>
        <v>31.9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2.0299999999999998</v>
      </c>
      <c r="E107" s="1">
        <f>ROUND((IF('[1]National Polling Changes'!$W107&gt;43409,'[1]National Polling Changes'!AA107*100,E106)),2)</f>
        <v>5.26</v>
      </c>
      <c r="F107" s="1">
        <f>ROUND((IF('[1]National Polling Changes'!$W107&gt;43409,'[1]National Polling Changes'!AB107*100,F106)),2)</f>
        <v>1.6</v>
      </c>
      <c r="G107" s="1">
        <f>ROUND((IF('[1]National Polling Changes'!$W107&gt;43409,'[1]National Polling Changes'!AC107*100,G106)),2)</f>
        <v>16.63</v>
      </c>
      <c r="H107" s="1">
        <f>ROUND((IF('[1]National Polling Changes'!$W107&gt;43409,'[1]National Polling Changes'!AD107*100,H106)),2)</f>
        <v>0.9</v>
      </c>
      <c r="I107" s="1">
        <f>ROUND((IF('[1]National Polling Changes'!$W107&gt;43409,'[1]National Polling Changes'!AE107*100,I106)),2)</f>
        <v>20.84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43762</v>
      </c>
      <c r="B108" s="1">
        <f>ROUND((IF('[1]National Polling Changes'!$W108&gt;43409,'[1]National Polling Changes'!X108*100,B107)),2)</f>
        <v>30.58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5.37</v>
      </c>
      <c r="F108" s="1">
        <f>ROUND((IF('[1]National Polling Changes'!$W108&gt;43409,'[1]National Polling Changes'!AB108*100,F107)),2)</f>
        <v>1.64</v>
      </c>
      <c r="G108" s="1">
        <f>ROUND((IF('[1]National Polling Changes'!$W108&gt;43409,'[1]National Polling Changes'!AC108*100,G107)),2)</f>
        <v>16.91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43761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43760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43759</v>
      </c>
      <c r="B111" s="1">
        <f>ROUND((IF('[1]National Polling Changes'!$W111&gt;43409,'[1]National Polling Changes'!X111*100,B110)),2)</f>
        <v>28.95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4.92</v>
      </c>
      <c r="F111" s="1">
        <f>ROUND((IF('[1]National Polling Changes'!$W111&gt;43409,'[1]National Polling Changes'!AB111*100,F110)),2)</f>
        <v>1.54</v>
      </c>
      <c r="G111" s="1">
        <f>ROUND((IF('[1]National Polling Changes'!$W111&gt;43409,'[1]National Polling Changes'!AC111*100,G110)),2)</f>
        <v>17.11</v>
      </c>
      <c r="H111" s="1">
        <f>ROUND((IF('[1]National Polling Changes'!$W111&gt;43409,'[1]National Polling Changes'!AD111*100,H110)),2)</f>
        <v>0.87</v>
      </c>
      <c r="I111" s="1">
        <f>ROUND((IF('[1]National Polling Changes'!$W111&gt;43409,'[1]National Polling Changes'!AE111*100,I110)),2)</f>
        <v>23.86</v>
      </c>
      <c r="J111" s="1">
        <f>ROUND((IF('[1]National Polling Changes'!$W111&gt;43409,'[1]National Polling Changes'!AF111*100,J110)),2)</f>
        <v>2.3199999999999998</v>
      </c>
    </row>
    <row r="112" spans="1:10">
      <c r="A112" s="26">
        <f>'[1]National Polling Changes'!W112</f>
        <v>43758</v>
      </c>
      <c r="B112" s="1">
        <f>ROUND((IF('[1]National Polling Changes'!$W112&gt;43409,'[1]National Polling Changes'!X112*100,B111)),2)</f>
        <v>28.34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1.92</v>
      </c>
      <c r="E112" s="1">
        <f>ROUND((IF('[1]National Polling Changes'!$W112&gt;43409,'[1]National Polling Changes'!AA112*100,E111)),2)</f>
        <v>4.5</v>
      </c>
      <c r="F112" s="1">
        <f>ROUND((IF('[1]National Polling Changes'!$W112&gt;43409,'[1]National Polling Changes'!AB112*100,F111)),2)</f>
        <v>1.44</v>
      </c>
      <c r="G112" s="1">
        <f>ROUND((IF('[1]National Polling Changes'!$W112&gt;43409,'[1]National Polling Changes'!AC112*100,G111)),2)</f>
        <v>19.190000000000001</v>
      </c>
      <c r="H112" s="1">
        <f>ROUND((IF('[1]National Polling Changes'!$W112&gt;43409,'[1]National Polling Changes'!AD112*100,H111)),2)</f>
        <v>0.84</v>
      </c>
      <c r="I112" s="1">
        <f>ROUND((IF('[1]National Polling Changes'!$W112&gt;43409,'[1]National Polling Changes'!AE112*100,I111)),2)</f>
        <v>22.92</v>
      </c>
      <c r="J112" s="1">
        <f>ROUND((IF('[1]National Polling Changes'!$W112&gt;43409,'[1]National Polling Changes'!AF112*100,J111)),2)</f>
        <v>2.25</v>
      </c>
    </row>
    <row r="113" spans="1:10">
      <c r="A113" s="26">
        <f>'[1]National Polling Changes'!W113</f>
        <v>43757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43756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43755</v>
      </c>
      <c r="B115" s="1">
        <f>ROUND((IF('[1]National Polling Changes'!$W115&gt;43409,'[1]National Polling Changes'!X115*100,B114)),2)</f>
        <v>30.62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1.68</v>
      </c>
      <c r="E115" s="1">
        <f>ROUND((IF('[1]National Polling Changes'!$W115&gt;43409,'[1]National Polling Changes'!AA115*100,E114)),2)</f>
        <v>3.58</v>
      </c>
      <c r="F115" s="1">
        <f>ROUND((IF('[1]National Polling Changes'!$W115&gt;43409,'[1]National Polling Changes'!AB115*100,F114)),2)</f>
        <v>1.05</v>
      </c>
      <c r="G115" s="1">
        <f>ROUND((IF('[1]National Polling Changes'!$W115&gt;43409,'[1]National Polling Changes'!AC115*100,G114)),2)</f>
        <v>19.02</v>
      </c>
      <c r="H115" s="1">
        <f>ROUND((IF('[1]National Polling Changes'!$W115&gt;43409,'[1]National Polling Changes'!AD115*100,H114)),2)</f>
        <v>0.7</v>
      </c>
      <c r="I115" s="1">
        <f>ROUND((IF('[1]National Polling Changes'!$W115&gt;43409,'[1]National Polling Changes'!AE115*100,I114)),2)</f>
        <v>22.45</v>
      </c>
      <c r="J115" s="1">
        <f>ROUND((IF('[1]National Polling Changes'!$W115&gt;43409,'[1]National Polling Changes'!AF115*100,J114)),2)</f>
        <v>1.93</v>
      </c>
    </row>
    <row r="116" spans="1:10">
      <c r="A116" s="26">
        <f>'[1]National Polling Changes'!W116</f>
        <v>43754</v>
      </c>
      <c r="B116" s="1">
        <f>ROUND((IF('[1]National Polling Changes'!$W116&gt;43409,'[1]National Polling Changes'!X116*100,B115)),2)</f>
        <v>30.57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1.75</v>
      </c>
      <c r="E116" s="1">
        <f>ROUND((IF('[1]National Polling Changes'!$W116&gt;43409,'[1]National Polling Changes'!AA116*100,E115)),2)</f>
        <v>3.82</v>
      </c>
      <c r="F116" s="1">
        <f>ROUND((IF('[1]National Polling Changes'!$W116&gt;43409,'[1]National Polling Changes'!AB116*100,F115)),2)</f>
        <v>1.18</v>
      </c>
      <c r="G116" s="1">
        <f>ROUND((IF('[1]National Polling Changes'!$W116&gt;43409,'[1]National Polling Changes'!AC116*100,G115)),2)</f>
        <v>18.39</v>
      </c>
      <c r="H116" s="1">
        <f>ROUND((IF('[1]National Polling Changes'!$W116&gt;43409,'[1]National Polling Changes'!AD116*100,H115)),2)</f>
        <v>0.75</v>
      </c>
      <c r="I116" s="1">
        <f>ROUND((IF('[1]National Polling Changes'!$W116&gt;43409,'[1]National Polling Changes'!AE116*100,I115)),2)</f>
        <v>22.84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43753</v>
      </c>
      <c r="B117" s="1">
        <f>ROUND((IF('[1]National Polling Changes'!$W117&gt;43409,'[1]National Polling Changes'!X117*100,B116)),2)</f>
        <v>30.58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3.77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19.03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22.75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43752</v>
      </c>
      <c r="B118" s="1">
        <f>ROUND((IF('[1]National Polling Changes'!$W118&gt;43409,'[1]National Polling Changes'!X118*100,B117)),2)</f>
        <v>30.83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0.96</v>
      </c>
      <c r="G118" s="1">
        <f>ROUND((IF('[1]National Polling Changes'!$W118&gt;43409,'[1]National Polling Changes'!AC118*100,G117)),2)</f>
        <v>18.989999999999998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22.62</v>
      </c>
      <c r="J118" s="1">
        <f>ROUND((IF('[1]National Polling Changes'!$W118&gt;43409,'[1]National Polling Changes'!AF118*100,J117)),2)</f>
        <v>2.0099999999999998</v>
      </c>
    </row>
    <row r="119" spans="1:10">
      <c r="A119" s="26">
        <f>'[1]National Polling Changes'!W119</f>
        <v>43751</v>
      </c>
      <c r="B119" s="1">
        <f>ROUND((IF('[1]National Polling Changes'!$W119&gt;43409,'[1]National Polling Changes'!X119*100,B118)),2)</f>
        <v>30.77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18.98</v>
      </c>
      <c r="H119" s="1">
        <f>ROUND((IF('[1]National Polling Changes'!$W119&gt;43409,'[1]National Polling Changes'!AD119*100,H118)),2)</f>
        <v>0.7</v>
      </c>
      <c r="I119" s="1">
        <f>ROUND((IF('[1]National Polling Changes'!$W119&gt;43409,'[1]National Polling Changes'!AE119*100,I118)),2)</f>
        <v>22.66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43750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43749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43748</v>
      </c>
      <c r="B122" s="1">
        <f>ROUND((IF('[1]National Polling Changes'!$W122&gt;43409,'[1]National Polling Changes'!X122*100,B121)),2)</f>
        <v>30.6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0.92</v>
      </c>
      <c r="G122" s="1">
        <f>ROUND((IF('[1]National Polling Changes'!$W122&gt;43409,'[1]National Polling Changes'!AC122*100,G121)),2)</f>
        <v>18.66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23.61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43747</v>
      </c>
      <c r="B123" s="1">
        <f>ROUND((IF('[1]National Polling Changes'!$W123&gt;43409,'[1]National Polling Changes'!X123*100,B122)),2)</f>
        <v>29.76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1.27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19.190000000000001</v>
      </c>
      <c r="H123" s="1">
        <f>ROUND((IF('[1]National Polling Changes'!$W123&gt;43409,'[1]National Polling Changes'!AD123*100,H122)),2)</f>
        <v>0.62</v>
      </c>
      <c r="I123" s="1">
        <f>ROUND((IF('[1]National Polling Changes'!$W123&gt;43409,'[1]National Polling Changes'!AE123*100,I122)),2)</f>
        <v>23.91</v>
      </c>
      <c r="J123" s="1">
        <f>ROUND((IF('[1]National Polling Changes'!$W123&gt;43409,'[1]National Polling Changes'!AF123*100,J122)),2)</f>
        <v>1.95</v>
      </c>
    </row>
    <row r="124" spans="1:10">
      <c r="A124" s="26">
        <f>'[1]National Polling Changes'!W124</f>
        <v>43746</v>
      </c>
      <c r="B124" s="1">
        <f>ROUND((IF('[1]National Polling Changes'!$W124&gt;43409,'[1]National Polling Changes'!X124*100,B123)),2)</f>
        <v>30.54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3.47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18.760000000000002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</v>
      </c>
      <c r="J124" s="1">
        <f>ROUND((IF('[1]National Polling Changes'!$W124&gt;43409,'[1]National Polling Changes'!AF124*100,J123)),2)</f>
        <v>1.86</v>
      </c>
    </row>
    <row r="125" spans="1:10">
      <c r="A125" s="26">
        <f>'[1]National Polling Changes'!W125</f>
        <v>43745</v>
      </c>
      <c r="B125" s="1">
        <f>ROUND((IF('[1]National Polling Changes'!$W125&gt;43409,'[1]National Polling Changes'!X125*100,B124)),2)</f>
        <v>29.35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1.24</v>
      </c>
      <c r="E125" s="1">
        <f>ROUND((IF('[1]National Polling Changes'!$W125&gt;43409,'[1]National Polling Changes'!AA125*100,E124)),2)</f>
        <v>3.61</v>
      </c>
      <c r="F125" s="1">
        <f>ROUND((IF('[1]National Polling Changes'!$W125&gt;43409,'[1]National Polling Changes'!AB125*100,F124)),2)</f>
        <v>0.89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0.64</v>
      </c>
      <c r="I125" s="1">
        <f>ROUND((IF('[1]National Polling Changes'!$W125&gt;43409,'[1]National Polling Changes'!AE125*100,I124)),2)</f>
        <v>24.1</v>
      </c>
      <c r="J125" s="1">
        <f>ROUND((IF('[1]National Polling Changes'!$W125&gt;43409,'[1]National Polling Changes'!AF125*100,J124)),2)</f>
        <v>1.97</v>
      </c>
    </row>
    <row r="126" spans="1:10">
      <c r="A126" s="26">
        <f>'[1]National Polling Changes'!W126</f>
        <v>43744</v>
      </c>
      <c r="B126" s="1">
        <f>ROUND((IF('[1]National Polling Changes'!$W126&gt;43409,'[1]National Polling Changes'!X126*100,B125)),2)</f>
        <v>29.68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1.44</v>
      </c>
      <c r="E126" s="1">
        <f>ROUND((IF('[1]National Polling Changes'!$W126&gt;43409,'[1]National Polling Changes'!AA126*100,E125)),2)</f>
        <v>3.76</v>
      </c>
      <c r="F126" s="1">
        <f>ROUND((IF('[1]National Polling Changes'!$W126&gt;43409,'[1]National Polling Changes'!AB126*100,F125)),2)</f>
        <v>0.93</v>
      </c>
      <c r="G126" s="1">
        <f>ROUND((IF('[1]National Polling Changes'!$W126&gt;43409,'[1]National Polling Changes'!AC126*100,G125)),2)</f>
        <v>19.22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23.68</v>
      </c>
      <c r="J126" s="1">
        <f>ROUND((IF('[1]National Polling Changes'!$W126&gt;43409,'[1]National Polling Changes'!AF126*100,J125)),2)</f>
        <v>2</v>
      </c>
    </row>
    <row r="127" spans="1:10">
      <c r="A127" s="26">
        <f>'[1]National Polling Changes'!W127</f>
        <v>43743</v>
      </c>
      <c r="B127" s="1">
        <f>ROUND((IF('[1]National Polling Changes'!$W127&gt;43409,'[1]National Polling Changes'!X127*100,B126)),2)</f>
        <v>30.61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1.92</v>
      </c>
      <c r="E127" s="1">
        <f>ROUND((IF('[1]National Polling Changes'!$W127&gt;43409,'[1]National Polling Changes'!AA127*100,E126)),2)</f>
        <v>4.99</v>
      </c>
      <c r="F127" s="1">
        <f>ROUND((IF('[1]National Polling Changes'!$W127&gt;43409,'[1]National Polling Changes'!AB127*100,F126)),2)</f>
        <v>1.24</v>
      </c>
      <c r="G127" s="1">
        <f>ROUND((IF('[1]National Polling Changes'!$W127&gt;43409,'[1]National Polling Changes'!AC127*100,G126)),2)</f>
        <v>16.57</v>
      </c>
      <c r="H127" s="1">
        <f>ROUND((IF('[1]National Polling Changes'!$W127&gt;43409,'[1]National Polling Changes'!AD127*100,H126)),2)</f>
        <v>0.81</v>
      </c>
      <c r="I127" s="1">
        <f>ROUND((IF('[1]National Polling Changes'!$W127&gt;43409,'[1]National Polling Changes'!AE127*100,I126)),2)</f>
        <v>22.03</v>
      </c>
      <c r="J127" s="1">
        <f>ROUND((IF('[1]National Polling Changes'!$W127&gt;43409,'[1]National Polling Changes'!AF127*100,J126)),2)</f>
        <v>2.62</v>
      </c>
    </row>
    <row r="128" spans="1:10">
      <c r="A128" s="26">
        <f>'[1]National Polling Changes'!W128</f>
        <v>43742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43741</v>
      </c>
      <c r="B129" s="1">
        <f>ROUND((IF('[1]National Polling Changes'!$W129&gt;43409,'[1]National Polling Changes'!X129*100,B128)),2)</f>
        <v>30.28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5.0599999999999996</v>
      </c>
      <c r="F129" s="1">
        <f>ROUND((IF('[1]National Polling Changes'!$W129&gt;43409,'[1]National Polling Changes'!AB129*100,F128)),2)</f>
        <v>1.3</v>
      </c>
      <c r="G129" s="1">
        <f>ROUND((IF('[1]National Polling Changes'!$W129&gt;43409,'[1]National Polling Changes'!AC129*100,G128)),2)</f>
        <v>16.77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22.06</v>
      </c>
      <c r="J129" s="1">
        <f>ROUND((IF('[1]National Polling Changes'!$W129&gt;43409,'[1]National Polling Changes'!AF129*100,J128)),2)</f>
        <v>2.65</v>
      </c>
    </row>
    <row r="130" spans="1:10">
      <c r="A130" s="26">
        <f>'[1]National Polling Changes'!W130</f>
        <v>43740</v>
      </c>
      <c r="B130" s="1">
        <f>ROUND((IF('[1]National Polling Changes'!$W130&gt;43409,'[1]National Polling Changes'!X130*100,B129)),2)</f>
        <v>28.63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1.76</v>
      </c>
      <c r="E130" s="1">
        <f>ROUND((IF('[1]National Polling Changes'!$W130&gt;43409,'[1]National Polling Changes'!AA130*100,E129)),2)</f>
        <v>4.9000000000000004</v>
      </c>
      <c r="F130" s="1">
        <f>ROUND((IF('[1]National Polling Changes'!$W130&gt;43409,'[1]National Polling Changes'!AB130*100,F129)),2)</f>
        <v>1.23</v>
      </c>
      <c r="G130" s="1">
        <f>ROUND((IF('[1]National Polling Changes'!$W130&gt;43409,'[1]National Polling Changes'!AC130*100,G129)),2)</f>
        <v>17.920000000000002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23.28</v>
      </c>
      <c r="J130" s="1">
        <f>ROUND((IF('[1]National Polling Changes'!$W130&gt;43409,'[1]National Polling Changes'!AF130*100,J129)),2)</f>
        <v>2.5299999999999998</v>
      </c>
    </row>
    <row r="131" spans="1:10">
      <c r="A131" s="26">
        <f>'[1]National Polling Changes'!W131</f>
        <v>43739</v>
      </c>
      <c r="B131" s="1">
        <f>ROUND((IF('[1]National Polling Changes'!$W131&gt;43409,'[1]National Polling Changes'!X131*100,B130)),2)</f>
        <v>29.55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1.74</v>
      </c>
      <c r="E131" s="1">
        <f>ROUND((IF('[1]National Polling Changes'!$W131&gt;43409,'[1]National Polling Changes'!AA131*100,E130)),2)</f>
        <v>4.59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19.12</v>
      </c>
      <c r="H131" s="1">
        <f>ROUND((IF('[1]National Polling Changes'!$W131&gt;43409,'[1]National Polling Changes'!AD131*100,H130)),2)</f>
        <v>0.73</v>
      </c>
      <c r="I131" s="1">
        <f>ROUND((IF('[1]National Polling Changes'!$W131&gt;43409,'[1]National Polling Changes'!AE131*100,I130)),2)</f>
        <v>22</v>
      </c>
      <c r="J131" s="1">
        <f>ROUND((IF('[1]National Polling Changes'!$W131&gt;43409,'[1]National Polling Changes'!AF131*100,J130)),2)</f>
        <v>2.4</v>
      </c>
    </row>
    <row r="132" spans="1:10">
      <c r="A132" s="26">
        <f>'[1]National Polling Changes'!W132</f>
        <v>43738</v>
      </c>
      <c r="B132" s="1">
        <f>ROUND((IF('[1]National Polling Changes'!$W132&gt;43409,'[1]National Polling Changes'!X132*100,B131)),2)</f>
        <v>30.52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1.66</v>
      </c>
      <c r="E132" s="1">
        <f>ROUND((IF('[1]National Polling Changes'!$W132&gt;43409,'[1]National Polling Changes'!AA132*100,E131)),2)</f>
        <v>4.3</v>
      </c>
      <c r="F132" s="1">
        <f>ROUND((IF('[1]National Polling Changes'!$W132&gt;43409,'[1]National Polling Changes'!AB132*100,F131)),2)</f>
        <v>1.0900000000000001</v>
      </c>
      <c r="G132" s="1">
        <f>ROUND((IF('[1]National Polling Changes'!$W132&gt;43409,'[1]National Polling Changes'!AC132*100,G131)),2)</f>
        <v>18.510000000000002</v>
      </c>
      <c r="H132" s="1">
        <f>ROUND((IF('[1]National Polling Changes'!$W132&gt;43409,'[1]National Polling Changes'!AD132*100,H131)),2)</f>
        <v>0.71</v>
      </c>
      <c r="I132" s="1">
        <f>ROUND((IF('[1]National Polling Changes'!$W132&gt;43409,'[1]National Polling Changes'!AE132*100,I131)),2)</f>
        <v>22.21</v>
      </c>
      <c r="J132" s="1">
        <f>ROUND((IF('[1]National Polling Changes'!$W132&gt;43409,'[1]National Polling Changes'!AF132*100,J131)),2)</f>
        <v>2.2400000000000002</v>
      </c>
    </row>
    <row r="133" spans="1:10">
      <c r="A133" s="26">
        <f>'[1]National Polling Changes'!W133</f>
        <v>43737</v>
      </c>
      <c r="B133" s="1">
        <f>ROUND((IF('[1]National Polling Changes'!$W133&gt;43409,'[1]National Polling Changes'!X133*100,B132)),2)</f>
        <v>30.92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1.91</v>
      </c>
      <c r="E133" s="1">
        <f>ROUND((IF('[1]National Polling Changes'!$W133&gt;43409,'[1]National Polling Changes'!AA133*100,E132)),2)</f>
        <v>4.38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18.600000000000001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21.64</v>
      </c>
      <c r="J133" s="1">
        <f>ROUND((IF('[1]National Polling Changes'!$W133&gt;43409,'[1]National Polling Changes'!AF133*100,J132)),2)</f>
        <v>2.2200000000000002</v>
      </c>
    </row>
    <row r="134" spans="1:10">
      <c r="A134" s="26">
        <f>'[1]National Polling Changes'!W134</f>
        <v>43736</v>
      </c>
      <c r="B134" s="1">
        <f>ROUND((IF('[1]National Polling Changes'!$W134&gt;43409,'[1]National Polling Changes'!X134*100,B133)),2)</f>
        <v>31.3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4.28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18.8</v>
      </c>
      <c r="H134" s="1">
        <f>ROUND((IF('[1]National Polling Changes'!$W134&gt;43409,'[1]National Polling Changes'!AD134*100,H133)),2)</f>
        <v>0.67</v>
      </c>
      <c r="I134" s="1">
        <f>ROUND((IF('[1]National Polling Changes'!$W134&gt;43409,'[1]National Polling Changes'!AE134*100,I133)),2)</f>
        <v>20.93</v>
      </c>
      <c r="J134" s="1">
        <f>ROUND((IF('[1]National Polling Changes'!$W134&gt;43409,'[1]National Polling Changes'!AF134*100,J133)),2)</f>
        <v>2.16</v>
      </c>
    </row>
    <row r="135" spans="1:10">
      <c r="A135" s="26">
        <f>'[1]National Polling Changes'!W135</f>
        <v>43735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43734</v>
      </c>
      <c r="B136" s="1">
        <f>ROUND((IF('[1]National Polling Changes'!$W136&gt;43409,'[1]National Polling Changes'!X136*100,B135)),2)</f>
        <v>30.93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</v>
      </c>
      <c r="E136" s="1">
        <f>ROUND((IF('[1]National Polling Changes'!$W136&gt;43409,'[1]National Polling Changes'!AA136*100,E135)),2)</f>
        <v>4.33</v>
      </c>
      <c r="F136" s="1">
        <f>ROUND((IF('[1]National Polling Changes'!$W136&gt;43409,'[1]National Polling Changes'!AB136*100,F135)),2)</f>
        <v>1.2</v>
      </c>
      <c r="G136" s="1">
        <f>ROUND((IF('[1]National Polling Changes'!$W136&gt;43409,'[1]National Polling Changes'!AC136*100,G135)),2)</f>
        <v>18.489999999999998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21.77</v>
      </c>
      <c r="J136" s="1">
        <f>ROUND((IF('[1]National Polling Changes'!$W136&gt;43409,'[1]National Polling Changes'!AF136*100,J135)),2)</f>
        <v>2.2400000000000002</v>
      </c>
    </row>
    <row r="137" spans="1:10">
      <c r="A137" s="26">
        <f>'[1]National Polling Changes'!W137</f>
        <v>43733</v>
      </c>
      <c r="B137" s="1">
        <f>ROUND((IF('[1]National Polling Changes'!$W137&gt;43409,'[1]National Polling Changes'!X137*100,B136)),2)</f>
        <v>32.28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1.84</v>
      </c>
      <c r="E137" s="1">
        <f>ROUND((IF('[1]National Polling Changes'!$W137&gt;43409,'[1]National Polling Changes'!AA137*100,E136)),2)</f>
        <v>4.0599999999999996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18.04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21.69</v>
      </c>
      <c r="J137" s="1">
        <f>ROUND((IF('[1]National Polling Changes'!$W137&gt;43409,'[1]National Polling Changes'!AF137*100,J136)),2)</f>
        <v>2.0699999999999998</v>
      </c>
    </row>
    <row r="138" spans="1:10">
      <c r="A138" s="26">
        <f>'[1]National Polling Changes'!W138</f>
        <v>43732</v>
      </c>
      <c r="B138" s="1">
        <f>ROUND((IF('[1]National Polling Changes'!$W138&gt;43409,'[1]National Polling Changes'!X138*100,B137)),2)</f>
        <v>32.119999999999997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1.83</v>
      </c>
      <c r="E138" s="1">
        <f>ROUND((IF('[1]National Polling Changes'!$W138&gt;43409,'[1]National Polling Changes'!AA138*100,E137)),2)</f>
        <v>4.2300000000000004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18.05</v>
      </c>
      <c r="H138" s="1">
        <f>ROUND((IF('[1]National Polling Changes'!$W138&gt;43409,'[1]National Polling Changes'!AD138*100,H137)),2)</f>
        <v>0.72</v>
      </c>
      <c r="I138" s="1">
        <f>ROUND((IF('[1]National Polling Changes'!$W138&gt;43409,'[1]National Polling Changes'!AE138*100,I137)),2)</f>
        <v>21.61</v>
      </c>
      <c r="J138" s="1">
        <f>ROUND((IF('[1]National Polling Changes'!$W138&gt;43409,'[1]National Polling Changes'!AF138*100,J137)),2)</f>
        <v>2.1</v>
      </c>
    </row>
    <row r="139" spans="1:10">
      <c r="A139" s="26">
        <f>'[1]National Polling Changes'!W139</f>
        <v>43731</v>
      </c>
      <c r="B139" s="1">
        <f>ROUND((IF('[1]National Polling Changes'!$W139&gt;43409,'[1]National Polling Changes'!X139*100,B138)),2)</f>
        <v>32.4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2.2799999999999998</v>
      </c>
      <c r="E139" s="1">
        <f>ROUND((IF('[1]National Polling Changes'!$W139&gt;43409,'[1]National Polling Changes'!AA139*100,E138)),2)</f>
        <v>4.41</v>
      </c>
      <c r="F139" s="1">
        <f>ROUND((IF('[1]National Polling Changes'!$W139&gt;43409,'[1]National Polling Changes'!AB139*100,F138)),2)</f>
        <v>1.1599999999999999</v>
      </c>
      <c r="G139" s="1">
        <f>ROUND((IF('[1]National Polling Changes'!$W139&gt;43409,'[1]National Polling Changes'!AC139*100,G138)),2)</f>
        <v>17.64</v>
      </c>
      <c r="H139" s="1">
        <f>ROUND((IF('[1]National Polling Changes'!$W139&gt;43409,'[1]National Polling Changes'!AD139*100,H138)),2)</f>
        <v>0.6</v>
      </c>
      <c r="I139" s="1">
        <f>ROUND((IF('[1]National Polling Changes'!$W139&gt;43409,'[1]National Polling Changes'!AE139*100,I138)),2)</f>
        <v>21.29</v>
      </c>
      <c r="J139" s="1">
        <f>ROUND((IF('[1]National Polling Changes'!$W139&gt;43409,'[1]National Polling Changes'!AF139*100,J138)),2)</f>
        <v>2.33</v>
      </c>
    </row>
    <row r="140" spans="1:10">
      <c r="A140" s="26">
        <f>'[1]National Polling Changes'!W140</f>
        <v>43730</v>
      </c>
      <c r="B140" s="1">
        <f>ROUND((IF('[1]National Polling Changes'!$W140&gt;43409,'[1]National Polling Changes'!X140*100,B139)),2)</f>
        <v>32.869999999999997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4.34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17.61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20.83</v>
      </c>
      <c r="J140" s="1">
        <f>ROUND((IF('[1]National Polling Changes'!$W140&gt;43409,'[1]National Polling Changes'!AF140*100,J139)),2)</f>
        <v>2.2400000000000002</v>
      </c>
    </row>
    <row r="141" spans="1:10">
      <c r="A141" s="26">
        <f>'[1]National Polling Changes'!W141</f>
        <v>43729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2.66</v>
      </c>
      <c r="E141" s="1">
        <f>ROUND((IF('[1]National Polling Changes'!$W141&gt;43409,'[1]National Polling Changes'!AA141*100,E140)),2)</f>
        <v>4.97</v>
      </c>
      <c r="F141" s="1">
        <f>ROUND((IF('[1]National Polling Changes'!$W141&gt;43409,'[1]National Polling Changes'!AB141*100,F140)),2)</f>
        <v>1.34</v>
      </c>
      <c r="G141" s="1">
        <f>ROUND((IF('[1]National Polling Changes'!$W141&gt;43409,'[1]National Polling Changes'!AC141*100,G140)),2)</f>
        <v>16.8</v>
      </c>
      <c r="H141" s="1">
        <f>ROUND((IF('[1]National Polling Changes'!$W141&gt;43409,'[1]National Polling Changes'!AD141*100,H140)),2)</f>
        <v>0.81</v>
      </c>
      <c r="I141" s="1">
        <f>ROUND((IF('[1]National Polling Changes'!$W141&gt;43409,'[1]National Polling Changes'!AE141*100,I140)),2)</f>
        <v>19.239999999999998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43728</v>
      </c>
      <c r="B142" s="1">
        <f>ROUND((IF('[1]National Polling Changes'!$W142&gt;43409,'[1]National Polling Changes'!X142*100,B141)),2)</f>
        <v>33.26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2.61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1.26</v>
      </c>
      <c r="G142" s="1">
        <f>ROUND((IF('[1]National Polling Changes'!$W142&gt;43409,'[1]National Polling Changes'!AC142*100,G141)),2)</f>
        <v>16.7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19.02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43727</v>
      </c>
      <c r="B143" s="1">
        <f>ROUND((IF('[1]National Polling Changes'!$W143&gt;43409,'[1]National Polling Changes'!X143*100,B142)),2)</f>
        <v>33.49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1.28</v>
      </c>
      <c r="G143" s="1">
        <f>ROUND((IF('[1]National Polling Changes'!$W143&gt;43409,'[1]National Polling Changes'!AC143*100,G142)),2)</f>
        <v>16.39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19.23</v>
      </c>
      <c r="J143" s="1">
        <f>ROUND((IF('[1]National Polling Changes'!$W143&gt;43409,'[1]National Polling Changes'!AF143*100,J142)),2)</f>
        <v>2.6</v>
      </c>
    </row>
    <row r="144" spans="1:10">
      <c r="A144" s="26">
        <f>'[1]National Polling Changes'!W144</f>
        <v>43726</v>
      </c>
      <c r="B144" s="1">
        <f>ROUND((IF('[1]National Polling Changes'!$W144&gt;43409,'[1]National Polling Changes'!X144*100,B143)),2)</f>
        <v>33.36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5.01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16.53</v>
      </c>
      <c r="H144" s="1">
        <f>ROUND((IF('[1]National Polling Changes'!$W144&gt;43409,'[1]National Polling Changes'!AD144*100,H143)),2)</f>
        <v>0.78</v>
      </c>
      <c r="I144" s="1">
        <f>ROUND((IF('[1]National Polling Changes'!$W144&gt;43409,'[1]National Polling Changes'!AE144*100,I143)),2)</f>
        <v>19.21</v>
      </c>
      <c r="J144" s="1">
        <f>ROUND((IF('[1]National Polling Changes'!$W144&gt;43409,'[1]National Polling Changes'!AF144*100,J143)),2)</f>
        <v>2.56</v>
      </c>
    </row>
    <row r="145" spans="1:10">
      <c r="A145" s="26">
        <f>'[1]National Polling Changes'!W145</f>
        <v>43725</v>
      </c>
      <c r="B145" s="1">
        <f>ROUND((IF('[1]National Polling Changes'!$W145&gt;43409,'[1]National Polling Changes'!X145*100,B144)),2)</f>
        <v>33.549999999999997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2.59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19.09</v>
      </c>
      <c r="J145" s="1">
        <f>ROUND((IF('[1]National Polling Changes'!$W145&gt;43409,'[1]National Polling Changes'!AF145*100,J144)),2)</f>
        <v>2.68</v>
      </c>
    </row>
    <row r="146" spans="1:10">
      <c r="A146" s="26">
        <f>'[1]National Polling Changes'!W146</f>
        <v>43724</v>
      </c>
      <c r="B146" s="1">
        <f>ROUND((IF('[1]National Polling Changes'!$W146&gt;43409,'[1]National Polling Changes'!X146*100,B145)),2)</f>
        <v>31.18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2.57</v>
      </c>
      <c r="E146" s="1">
        <f>ROUND((IF('[1]National Polling Changes'!$W146&gt;43409,'[1]National Polling Changes'!AA146*100,E145)),2)</f>
        <v>5.13</v>
      </c>
      <c r="F146" s="1">
        <f>ROUND((IF('[1]National Polling Changes'!$W146&gt;43409,'[1]National Polling Changes'!AB146*100,F145)),2)</f>
        <v>1.2</v>
      </c>
      <c r="G146" s="1">
        <f>ROUND((IF('[1]National Polling Changes'!$W146&gt;43409,'[1]National Polling Changes'!AC146*100,G145)),2)</f>
        <v>18.53</v>
      </c>
      <c r="H146" s="1">
        <f>ROUND((IF('[1]National Polling Changes'!$W146&gt;43409,'[1]National Polling Changes'!AD146*100,H145)),2)</f>
        <v>0.87</v>
      </c>
      <c r="I146" s="1">
        <f>ROUND((IF('[1]National Polling Changes'!$W146&gt;43409,'[1]National Polling Changes'!AE146*100,I145)),2)</f>
        <v>19.059999999999999</v>
      </c>
      <c r="J146" s="1">
        <f>ROUND((IF('[1]National Polling Changes'!$W146&gt;43409,'[1]National Polling Changes'!AF146*100,J145)),2)</f>
        <v>2.78</v>
      </c>
    </row>
    <row r="147" spans="1:10">
      <c r="A147" s="26">
        <f>'[1]National Polling Changes'!W147</f>
        <v>43723</v>
      </c>
      <c r="B147" s="1">
        <f>ROUND((IF('[1]National Polling Changes'!$W147&gt;43409,'[1]National Polling Changes'!X147*100,B146)),2)</f>
        <v>31.69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2.02</v>
      </c>
      <c r="E147" s="1">
        <f>ROUND((IF('[1]National Polling Changes'!$W147&gt;43409,'[1]National Polling Changes'!AA147*100,E146)),2)</f>
        <v>4.6100000000000003</v>
      </c>
      <c r="F147" s="1">
        <f>ROUND((IF('[1]National Polling Changes'!$W147&gt;43409,'[1]National Polling Changes'!AB147*100,F146)),2)</f>
        <v>1.18</v>
      </c>
      <c r="G147" s="1">
        <f>ROUND((IF('[1]National Polling Changes'!$W147&gt;43409,'[1]National Polling Changes'!AC147*100,G146)),2)</f>
        <v>19.43</v>
      </c>
      <c r="H147" s="1">
        <f>ROUND((IF('[1]National Polling Changes'!$W147&gt;43409,'[1]National Polling Changes'!AD147*100,H146)),2)</f>
        <v>0.83</v>
      </c>
      <c r="I147" s="1">
        <f>ROUND((IF('[1]National Polling Changes'!$W147&gt;43409,'[1]National Polling Changes'!AE147*100,I146)),2)</f>
        <v>19.149999999999999</v>
      </c>
      <c r="J147" s="1">
        <f>ROUND((IF('[1]National Polling Changes'!$W147&gt;43409,'[1]National Polling Changes'!AF147*100,J146)),2)</f>
        <v>2.6</v>
      </c>
    </row>
    <row r="148" spans="1:10">
      <c r="A148" s="26">
        <f>'[1]National Polling Changes'!W148</f>
        <v>43722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43721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19.16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43720</v>
      </c>
      <c r="B150" s="1">
        <f>ROUND((IF('[1]National Polling Changes'!$W150&gt;43409,'[1]National Polling Changes'!X150*100,B149)),2)</f>
        <v>31.68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4.62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19.38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19.190000000000001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43719</v>
      </c>
      <c r="B151" s="1">
        <f>ROUND((IF('[1]National Polling Changes'!$W151&gt;43409,'[1]National Polling Changes'!X151*100,B150)),2)</f>
        <v>31.8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1.86</v>
      </c>
      <c r="E151" s="1">
        <f>ROUND((IF('[1]National Polling Changes'!$W151&gt;43409,'[1]National Polling Changes'!AA151*100,E150)),2)</f>
        <v>4.78</v>
      </c>
      <c r="F151" s="1">
        <f>ROUND((IF('[1]National Polling Changes'!$W151&gt;43409,'[1]National Polling Changes'!AB151*100,F150)),2)</f>
        <v>1.1000000000000001</v>
      </c>
      <c r="G151" s="1">
        <f>ROUND((IF('[1]National Polling Changes'!$W151&gt;43409,'[1]National Polling Changes'!AC151*100,G150)),2)</f>
        <v>19.690000000000001</v>
      </c>
      <c r="H151" s="1">
        <f>ROUND((IF('[1]National Polling Changes'!$W151&gt;43409,'[1]National Polling Changes'!AD151*100,H150)),2)</f>
        <v>0.91</v>
      </c>
      <c r="I151" s="1">
        <f>ROUND((IF('[1]National Polling Changes'!$W151&gt;43409,'[1]National Polling Changes'!AE151*100,I150)),2)</f>
        <v>18.79</v>
      </c>
      <c r="J151" s="1">
        <f>ROUND((IF('[1]National Polling Changes'!$W151&gt;43409,'[1]National Polling Changes'!AF151*100,J150)),2)</f>
        <v>2.4300000000000002</v>
      </c>
    </row>
    <row r="152" spans="1:10">
      <c r="A152" s="26">
        <f>'[1]National Polling Changes'!W152</f>
        <v>43718</v>
      </c>
      <c r="B152" s="1">
        <f>ROUND((IF('[1]National Polling Changes'!$W152&gt;43409,'[1]National Polling Changes'!X152*100,B151)),2)</f>
        <v>31.63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4.75</v>
      </c>
      <c r="F152" s="1">
        <f>ROUND((IF('[1]National Polling Changes'!$W152&gt;43409,'[1]National Polling Changes'!AB152*100,F151)),2)</f>
        <v>1.1100000000000001</v>
      </c>
      <c r="G152" s="1">
        <f>ROUND((IF('[1]National Polling Changes'!$W152&gt;43409,'[1]National Polling Changes'!AC152*100,G151)),2)</f>
        <v>19.7</v>
      </c>
      <c r="H152" s="1">
        <f>ROUND((IF('[1]National Polling Changes'!$W152&gt;43409,'[1]National Polling Changes'!AD152*100,H151)),2)</f>
        <v>0.86</v>
      </c>
      <c r="I152" s="1">
        <f>ROUND((IF('[1]National Polling Changes'!$W152&gt;43409,'[1]National Polling Changes'!AE152*100,I151)),2)</f>
        <v>18.809999999999999</v>
      </c>
      <c r="J152" s="1">
        <f>ROUND((IF('[1]National Polling Changes'!$W152&gt;43409,'[1]National Polling Changes'!AF152*100,J151)),2)</f>
        <v>2.56</v>
      </c>
    </row>
    <row r="153" spans="1:10">
      <c r="A153" s="26">
        <f>'[1]National Polling Changes'!W153</f>
        <v>43717</v>
      </c>
      <c r="B153" s="1">
        <f>ROUND((IF('[1]National Polling Changes'!$W153&gt;43409,'[1]National Polling Changes'!X153*100,B152)),2)</f>
        <v>32.33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2.06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19.57</v>
      </c>
      <c r="H153" s="1">
        <f>ROUND((IF('[1]National Polling Changes'!$W153&gt;43409,'[1]National Polling Changes'!AD153*100,H152)),2)</f>
        <v>0.89</v>
      </c>
      <c r="I153" s="1">
        <f>ROUND((IF('[1]National Polling Changes'!$W153&gt;43409,'[1]National Polling Changes'!AE153*100,I152)),2)</f>
        <v>18.32</v>
      </c>
      <c r="J153" s="1">
        <f>ROUND((IF('[1]National Polling Changes'!$W153&gt;43409,'[1]National Polling Changes'!AF153*100,J152)),2)</f>
        <v>2.31</v>
      </c>
    </row>
    <row r="154" spans="1:10">
      <c r="A154" s="26">
        <f>'[1]National Polling Changes'!W154</f>
        <v>43716</v>
      </c>
      <c r="B154" s="1">
        <f>ROUND((IF('[1]National Polling Changes'!$W154&gt;43409,'[1]National Polling Changes'!X154*100,B153)),2)</f>
        <v>32.200000000000003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2.0499999999999998</v>
      </c>
      <c r="E154" s="1">
        <f>ROUND((IF('[1]National Polling Changes'!$W154&gt;43409,'[1]National Polling Changes'!AA154*100,E153)),2)</f>
        <v>4.82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19.600000000000001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18.36</v>
      </c>
      <c r="J154" s="1">
        <f>ROUND((IF('[1]National Polling Changes'!$W154&gt;43409,'[1]National Polling Changes'!AF154*100,J153)),2)</f>
        <v>2.36</v>
      </c>
    </row>
    <row r="155" spans="1:10">
      <c r="A155" s="26">
        <f>'[1]National Polling Changes'!W155</f>
        <v>43715</v>
      </c>
      <c r="B155" s="1">
        <f>ROUND((IF('[1]National Polling Changes'!$W155&gt;43409,'[1]National Polling Changes'!X155*100,B154)),2)</f>
        <v>33.26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2.11</v>
      </c>
      <c r="E155" s="1">
        <f>ROUND((IF('[1]National Polling Changes'!$W155&gt;43409,'[1]National Polling Changes'!AA155*100,E154)),2)</f>
        <v>4.5599999999999996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19.28</v>
      </c>
      <c r="H155" s="1">
        <f>ROUND((IF('[1]National Polling Changes'!$W155&gt;43409,'[1]National Polling Changes'!AD155*100,H154)),2)</f>
        <v>0.85</v>
      </c>
      <c r="I155" s="1">
        <f>ROUND((IF('[1]National Polling Changes'!$W155&gt;43409,'[1]National Polling Changes'!AE155*100,I154)),2)</f>
        <v>18</v>
      </c>
      <c r="J155" s="1">
        <f>ROUND((IF('[1]National Polling Changes'!$W155&gt;43409,'[1]National Polling Changes'!AF155*100,J154)),2)</f>
        <v>2.23</v>
      </c>
    </row>
    <row r="156" spans="1:10">
      <c r="A156" s="26">
        <f>'[1]National Polling Changes'!W156</f>
        <v>43714</v>
      </c>
      <c r="B156" s="1">
        <f>ROUND((IF('[1]National Polling Changes'!$W156&gt;43409,'[1]National Polling Changes'!X156*100,B155)),2)</f>
        <v>33.340000000000003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2.13</v>
      </c>
      <c r="E156" s="1">
        <f>ROUND((IF('[1]National Polling Changes'!$W156&gt;43409,'[1]National Polling Changes'!AA156*100,E155)),2)</f>
        <v>4.5199999999999996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18.809999999999999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18.38</v>
      </c>
      <c r="J156" s="1">
        <f>ROUND((IF('[1]National Polling Changes'!$W156&gt;43409,'[1]National Polling Changes'!AF156*100,J155)),2)</f>
        <v>2.12</v>
      </c>
    </row>
    <row r="157" spans="1:10">
      <c r="A157" s="26">
        <f>'[1]National Polling Changes'!W157</f>
        <v>43713</v>
      </c>
      <c r="B157" s="1">
        <f>ROUND((IF('[1]National Polling Changes'!$W157&gt;43409,'[1]National Polling Changes'!X157*100,B156)),2)</f>
        <v>33.729999999999997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2.46</v>
      </c>
      <c r="E157" s="1">
        <f>ROUND((IF('[1]National Polling Changes'!$W157&gt;43409,'[1]National Polling Changes'!AA157*100,E156)),2)</f>
        <v>5.01</v>
      </c>
      <c r="F157" s="1">
        <f>ROUND((IF('[1]National Polling Changes'!$W157&gt;43409,'[1]National Polling Changes'!AB157*100,F156)),2)</f>
        <v>1.1499999999999999</v>
      </c>
      <c r="G157" s="1">
        <f>ROUND((IF('[1]National Polling Changes'!$W157&gt;43409,'[1]National Polling Changes'!AC157*100,G156)),2)</f>
        <v>18.18</v>
      </c>
      <c r="H157" s="1">
        <f>ROUND((IF('[1]National Polling Changes'!$W157&gt;43409,'[1]National Polling Changes'!AD157*100,H156)),2)</f>
        <v>0.94</v>
      </c>
      <c r="I157" s="1">
        <f>ROUND((IF('[1]National Polling Changes'!$W157&gt;43409,'[1]National Polling Changes'!AE157*100,I156)),2)</f>
        <v>16.34</v>
      </c>
      <c r="J157" s="1">
        <f>ROUND((IF('[1]National Polling Changes'!$W157&gt;43409,'[1]National Polling Changes'!AF157*100,J156)),2)</f>
        <v>2.42</v>
      </c>
    </row>
    <row r="158" spans="1:10">
      <c r="A158" s="26">
        <f>'[1]National Polling Changes'!W158</f>
        <v>43712</v>
      </c>
      <c r="B158" s="1">
        <f>ROUND((IF('[1]National Polling Changes'!$W158&gt;43409,'[1]National Polling Changes'!X158*100,B157)),2)</f>
        <v>33.57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2.42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18.23</v>
      </c>
      <c r="H158" s="1">
        <f>ROUND((IF('[1]National Polling Changes'!$W158&gt;43409,'[1]National Polling Changes'!AD158*100,H157)),2)</f>
        <v>0.92</v>
      </c>
      <c r="I158" s="1">
        <f>ROUND((IF('[1]National Polling Changes'!$W158&gt;43409,'[1]National Polling Changes'!AE158*100,I157)),2)</f>
        <v>16.510000000000002</v>
      </c>
      <c r="J158" s="1">
        <f>ROUND((IF('[1]National Polling Changes'!$W158&gt;43409,'[1]National Polling Changes'!AF158*100,J157)),2)</f>
        <v>2.39</v>
      </c>
    </row>
    <row r="159" spans="1:10">
      <c r="A159" s="26">
        <f>'[1]National Polling Changes'!W159</f>
        <v>43711</v>
      </c>
      <c r="B159" s="1">
        <f>ROUND((IF('[1]National Polling Changes'!$W159&gt;43409,'[1]National Polling Changes'!X159*100,B158)),2)</f>
        <v>34.42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2.74</v>
      </c>
      <c r="E159" s="1">
        <f>ROUND((IF('[1]National Polling Changes'!$W159&gt;43409,'[1]National Polling Changes'!AA159*100,E158)),2)</f>
        <v>5.0199999999999996</v>
      </c>
      <c r="F159" s="1">
        <f>ROUND((IF('[1]National Polling Changes'!$W159&gt;43409,'[1]National Polling Changes'!AB159*100,F158)),2)</f>
        <v>1.03</v>
      </c>
      <c r="G159" s="1">
        <f>ROUND((IF('[1]National Polling Changes'!$W159&gt;43409,'[1]National Polling Changes'!AC159*100,G158)),2)</f>
        <v>17.75</v>
      </c>
      <c r="H159" s="1">
        <f>ROUND((IF('[1]National Polling Changes'!$W159&gt;43409,'[1]National Polling Changes'!AD159*100,H158)),2)</f>
        <v>0.96</v>
      </c>
      <c r="I159" s="1">
        <f>ROUND((IF('[1]National Polling Changes'!$W159&gt;43409,'[1]National Polling Changes'!AE159*100,I158)),2)</f>
        <v>15.94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43710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2.86</v>
      </c>
      <c r="E160" s="1">
        <f>ROUND((IF('[1]National Polling Changes'!$W160&gt;43409,'[1]National Polling Changes'!AA160*100,E159)),2)</f>
        <v>4.88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18.09</v>
      </c>
      <c r="H160" s="1">
        <f>ROUND((IF('[1]National Polling Changes'!$W160&gt;43409,'[1]National Polling Changes'!AD160*100,H159)),2)</f>
        <v>0.97</v>
      </c>
      <c r="I160" s="1">
        <f>ROUND((IF('[1]National Polling Changes'!$W160&gt;43409,'[1]National Polling Changes'!AE160*100,I159)),2)</f>
        <v>15.62</v>
      </c>
      <c r="J160" s="1">
        <f>ROUND((IF('[1]National Polling Changes'!$W160&gt;43409,'[1]National Polling Changes'!AF160*100,J159)),2)</f>
        <v>2.34</v>
      </c>
    </row>
    <row r="161" spans="1:10">
      <c r="A161" s="26">
        <f>'[1]National Polling Changes'!W161</f>
        <v>43709</v>
      </c>
      <c r="B161" s="1">
        <f>ROUND((IF('[1]National Polling Changes'!$W161&gt;43409,'[1]National Polling Changes'!X161*100,B160)),2)</f>
        <v>34.5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2.9</v>
      </c>
      <c r="E161" s="1">
        <f>ROUND((IF('[1]National Polling Changes'!$W161&gt;43409,'[1]National Polling Changes'!AA161*100,E160)),2)</f>
        <v>4.8099999999999996</v>
      </c>
      <c r="F161" s="1">
        <f>ROUND((IF('[1]National Polling Changes'!$W161&gt;43409,'[1]National Polling Changes'!AB161*100,F160)),2)</f>
        <v>1.04</v>
      </c>
      <c r="G161" s="1">
        <f>ROUND((IF('[1]National Polling Changes'!$W161&gt;43409,'[1]National Polling Changes'!AC161*100,G160)),2)</f>
        <v>18.07</v>
      </c>
      <c r="H161" s="1">
        <f>ROUND((IF('[1]National Polling Changes'!$W161&gt;43409,'[1]National Polling Changes'!AD161*100,H160)),2)</f>
        <v>0.93</v>
      </c>
      <c r="I161" s="1">
        <f>ROUND((IF('[1]National Polling Changes'!$W161&gt;43409,'[1]National Polling Changes'!AE161*100,I160)),2)</f>
        <v>15.63</v>
      </c>
      <c r="J161" s="1">
        <f>ROUND((IF('[1]National Polling Changes'!$W161&gt;43409,'[1]National Polling Changes'!AF161*100,J160)),2)</f>
        <v>2.35</v>
      </c>
    </row>
    <row r="162" spans="1:10">
      <c r="A162" s="26">
        <f>'[1]National Polling Changes'!W162</f>
        <v>43708</v>
      </c>
      <c r="B162" s="1">
        <f>ROUND((IF('[1]National Polling Changes'!$W162&gt;43409,'[1]National Polling Changes'!X162*100,B161)),2)</f>
        <v>35.450000000000003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2.83</v>
      </c>
      <c r="E162" s="1">
        <f>ROUND((IF('[1]National Polling Changes'!$W162&gt;43409,'[1]National Polling Changes'!AA162*100,E161)),2)</f>
        <v>4.5999999999999996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17.440000000000001</v>
      </c>
      <c r="H162" s="1">
        <f>ROUND((IF('[1]National Polling Changes'!$W162&gt;43409,'[1]National Polling Changes'!AD162*100,H161)),2)</f>
        <v>0.89</v>
      </c>
      <c r="I162" s="1">
        <f>ROUND((IF('[1]National Polling Changes'!$W162&gt;43409,'[1]National Polling Changes'!AE162*100,I161)),2)</f>
        <v>15.7</v>
      </c>
      <c r="J162" s="1">
        <f>ROUND((IF('[1]National Polling Changes'!$W162&gt;43409,'[1]National Polling Changes'!AF162*100,J161)),2)</f>
        <v>2.33</v>
      </c>
    </row>
    <row r="163" spans="1:10">
      <c r="A163" s="26">
        <f>'[1]National Polling Changes'!W163</f>
        <v>43707</v>
      </c>
      <c r="B163" s="1">
        <f>ROUND((IF('[1]National Polling Changes'!$W163&gt;43409,'[1]National Polling Changes'!X163*100,B162)),2)</f>
        <v>36.17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2.72</v>
      </c>
      <c r="E163" s="1">
        <f>ROUND((IF('[1]National Polling Changes'!$W163&gt;43409,'[1]National Polling Changes'!AA163*100,E162)),2)</f>
        <v>4.49</v>
      </c>
      <c r="F163" s="1">
        <f>ROUND((IF('[1]National Polling Changes'!$W163&gt;43409,'[1]National Polling Changes'!AB163*100,F162)),2)</f>
        <v>1.01</v>
      </c>
      <c r="G163" s="1">
        <f>ROUND((IF('[1]National Polling Changes'!$W163&gt;43409,'[1]National Polling Changes'!AC163*100,G162)),2)</f>
        <v>17.52</v>
      </c>
      <c r="H163" s="1">
        <f>ROUND((IF('[1]National Polling Changes'!$W163&gt;43409,'[1]National Polling Changes'!AD163*100,H162)),2)</f>
        <v>0.9</v>
      </c>
      <c r="I163" s="1">
        <f>ROUND((IF('[1]National Polling Changes'!$W163&gt;43409,'[1]National Polling Changes'!AE163*100,I162)),2)</f>
        <v>15.27</v>
      </c>
      <c r="J163" s="1">
        <f>ROUND((IF('[1]National Polling Changes'!$W163&gt;43409,'[1]National Polling Changes'!AF163*100,J162)),2)</f>
        <v>2.27</v>
      </c>
    </row>
    <row r="164" spans="1:10">
      <c r="A164" s="26">
        <f>'[1]National Polling Changes'!W164</f>
        <v>43706</v>
      </c>
      <c r="B164" s="1">
        <f>ROUND((IF('[1]National Polling Changes'!$W164&gt;43409,'[1]National Polling Changes'!X164*100,B163)),2)</f>
        <v>36.049999999999997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2.75</v>
      </c>
      <c r="E164" s="1">
        <f>ROUND((IF('[1]National Polling Changes'!$W164&gt;43409,'[1]National Polling Changes'!AA164*100,E163)),2)</f>
        <v>4.46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17.54</v>
      </c>
      <c r="H164" s="1">
        <f>ROUND((IF('[1]National Polling Changes'!$W164&gt;43409,'[1]National Polling Changes'!AD164*100,H163)),2)</f>
        <v>0.87</v>
      </c>
      <c r="I164" s="1">
        <f>ROUND((IF('[1]National Polling Changes'!$W164&gt;43409,'[1]National Polling Changes'!AE164*100,I163)),2)</f>
        <v>15.38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43705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4.63</v>
      </c>
      <c r="F165" s="1">
        <f>ROUND((IF('[1]National Polling Changes'!$W165&gt;43409,'[1]National Polling Changes'!AB165*100,F164)),2)</f>
        <v>0.99</v>
      </c>
      <c r="G165" s="1">
        <f>ROUND((IF('[1]National Polling Changes'!$W165&gt;43409,'[1]National Polling Changes'!AC165*100,G164)),2)</f>
        <v>18.329999999999998</v>
      </c>
      <c r="H165" s="1">
        <f>ROUND((IF('[1]National Polling Changes'!$W165&gt;43409,'[1]National Polling Changes'!AD165*100,H164)),2)</f>
        <v>0.83</v>
      </c>
      <c r="I165" s="1">
        <f>ROUND((IF('[1]National Polling Changes'!$W165&gt;43409,'[1]National Polling Changes'!AE165*100,I164)),2)</f>
        <v>15.8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43704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2.27</v>
      </c>
      <c r="E166" s="1">
        <f>ROUND((IF('[1]National Polling Changes'!$W166&gt;43409,'[1]National Polling Changes'!AA166*100,E165)),2)</f>
        <v>4.01</v>
      </c>
      <c r="F166" s="1">
        <f>ROUND((IF('[1]National Polling Changes'!$W166&gt;43409,'[1]National Polling Changes'!AB166*100,F165)),2)</f>
        <v>0.83</v>
      </c>
      <c r="G166" s="1">
        <f>ROUND((IF('[1]National Polling Changes'!$W166&gt;43409,'[1]National Polling Changes'!AC166*100,G165)),2)</f>
        <v>20.23</v>
      </c>
      <c r="H166" s="1">
        <f>ROUND((IF('[1]National Polling Changes'!$W166&gt;43409,'[1]National Polling Changes'!AD166*100,H165)),2)</f>
        <v>0.76</v>
      </c>
      <c r="I166" s="1">
        <f>ROUND((IF('[1]National Polling Changes'!$W166&gt;43409,'[1]National Polling Changes'!AE166*100,I165)),2)</f>
        <v>17.100000000000001</v>
      </c>
      <c r="J166" s="1">
        <f>ROUND((IF('[1]National Polling Changes'!$W166&gt;43409,'[1]National Polling Changes'!AF166*100,J165)),2)</f>
        <v>2.12</v>
      </c>
    </row>
    <row r="167" spans="1:10">
      <c r="A167" s="26">
        <f>'[1]National Polling Changes'!W167</f>
        <v>43703</v>
      </c>
      <c r="B167" s="1">
        <f>ROUND((IF('[1]National Polling Changes'!$W167&gt;43409,'[1]National Polling Changes'!X167*100,B166)),2)</f>
        <v>32.86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2.35</v>
      </c>
      <c r="E167" s="1">
        <f>ROUND((IF('[1]National Polling Changes'!$W167&gt;43409,'[1]National Polling Changes'!AA167*100,E166)),2)</f>
        <v>4.13</v>
      </c>
      <c r="F167" s="1">
        <f>ROUND((IF('[1]National Polling Changes'!$W167&gt;43409,'[1]National Polling Changes'!AB167*100,F166)),2)</f>
        <v>0.84</v>
      </c>
      <c r="G167" s="1">
        <f>ROUND((IF('[1]National Polling Changes'!$W167&gt;43409,'[1]National Polling Changes'!AC167*100,G166)),2)</f>
        <v>20.440000000000001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16.87</v>
      </c>
      <c r="J167" s="1">
        <f>ROUND((IF('[1]National Polling Changes'!$W167&gt;43409,'[1]National Polling Changes'!AF167*100,J166)),2)</f>
        <v>2.16</v>
      </c>
    </row>
    <row r="168" spans="1:10">
      <c r="A168" s="26">
        <f>'[1]National Polling Changes'!W168</f>
        <v>43702</v>
      </c>
      <c r="B168" s="1">
        <f>ROUND((IF('[1]National Polling Changes'!$W168&gt;43409,'[1]National Polling Changes'!X168*100,B167)),2)</f>
        <v>33.15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2.42</v>
      </c>
      <c r="E168" s="1">
        <f>ROUND((IF('[1]National Polling Changes'!$W168&gt;43409,'[1]National Polling Changes'!AA168*100,E167)),2)</f>
        <v>4.08</v>
      </c>
      <c r="F168" s="1">
        <f>ROUND((IF('[1]National Polling Changes'!$W168&gt;43409,'[1]National Polling Changes'!AB168*100,F167)),2)</f>
        <v>0.93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</v>
      </c>
      <c r="J168" s="1">
        <f>ROUND((IF('[1]National Polling Changes'!$W168&gt;43409,'[1]National Polling Changes'!AF168*100,J167)),2)</f>
        <v>2.15</v>
      </c>
    </row>
    <row r="169" spans="1:10">
      <c r="A169" s="26">
        <f>'[1]National Polling Changes'!W169</f>
        <v>43701</v>
      </c>
      <c r="B169" s="1">
        <f>ROUND((IF('[1]National Polling Changes'!$W169&gt;43409,'[1]National Polling Changes'!X169*100,B168)),2)</f>
        <v>33.1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2.41</v>
      </c>
      <c r="E169" s="1">
        <f>ROUND((IF('[1]National Polling Changes'!$W169&gt;43409,'[1]National Polling Changes'!AA169*100,E168)),2)</f>
        <v>4.04</v>
      </c>
      <c r="F169" s="1">
        <f>ROUND((IF('[1]National Polling Changes'!$W169&gt;43409,'[1]National Polling Changes'!AB169*100,F168)),2)</f>
        <v>0.92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2.14</v>
      </c>
    </row>
    <row r="170" spans="1:10">
      <c r="A170" s="26">
        <f>'[1]National Polling Changes'!W170</f>
        <v>43700</v>
      </c>
      <c r="B170" s="1">
        <f>ROUND((IF('[1]National Polling Changes'!$W170&gt;43409,'[1]National Polling Changes'!X170*100,B169)),2)</f>
        <v>33.19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2.29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0.87</v>
      </c>
      <c r="G170" s="1">
        <f>ROUND((IF('[1]National Polling Changes'!$W170&gt;43409,'[1]National Polling Changes'!AC170*100,G169)),2)</f>
        <v>20.260000000000002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16.61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43699</v>
      </c>
      <c r="B171" s="1">
        <f>ROUND((IF('[1]National Polling Changes'!$W171&gt;43409,'[1]National Polling Changes'!X171*100,B170)),2)</f>
        <v>33.200000000000003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20.16</v>
      </c>
      <c r="H171" s="1">
        <f>ROUND((IF('[1]National Polling Changes'!$W171&gt;43409,'[1]National Polling Changes'!AD171*100,H170)),2)</f>
        <v>0.85</v>
      </c>
      <c r="I171" s="1">
        <f>ROUND((IF('[1]National Polling Changes'!$W171&gt;43409,'[1]National Polling Changes'!AE171*100,I170)),2)</f>
        <v>16.45</v>
      </c>
      <c r="J171" s="1">
        <f>ROUND((IF('[1]National Polling Changes'!$W171&gt;43409,'[1]National Polling Changes'!AF171*100,J170)),2)</f>
        <v>2.0499999999999998</v>
      </c>
    </row>
    <row r="172" spans="1:10">
      <c r="A172" s="26">
        <f>'[1]National Polling Changes'!W172</f>
        <v>43698</v>
      </c>
      <c r="B172" s="1">
        <f>ROUND((IF('[1]National Polling Changes'!$W172&gt;43409,'[1]National Polling Changes'!X172*100,B171)),2)</f>
        <v>33.18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2.48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20.100000000000001</v>
      </c>
      <c r="H172" s="1">
        <f>ROUND((IF('[1]National Polling Changes'!$W172&gt;43409,'[1]National Polling Changes'!AD172*100,H171)),2)</f>
        <v>0.82</v>
      </c>
      <c r="I172" s="1">
        <f>ROUND((IF('[1]National Polling Changes'!$W172&gt;43409,'[1]National Polling Changes'!AE172*100,I171)),2)</f>
        <v>16.54</v>
      </c>
      <c r="J172" s="1">
        <f>ROUND((IF('[1]National Polling Changes'!$W172&gt;43409,'[1]National Polling Changes'!AF172*100,J171)),2)</f>
        <v>2.0299999999999998</v>
      </c>
    </row>
    <row r="173" spans="1:10">
      <c r="A173" s="26">
        <f>'[1]National Polling Changes'!W173</f>
        <v>43697</v>
      </c>
      <c r="B173" s="1">
        <f>ROUND((IF('[1]National Polling Changes'!$W173&gt;43409,'[1]National Polling Changes'!X173*100,B172)),2)</f>
        <v>31.85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4.41</v>
      </c>
      <c r="F173" s="1">
        <f>ROUND((IF('[1]National Polling Changes'!$W173&gt;43409,'[1]National Polling Changes'!AB173*100,F172)),2)</f>
        <v>1.06</v>
      </c>
      <c r="G173" s="1">
        <f>ROUND((IF('[1]National Polling Changes'!$W173&gt;43409,'[1]National Polling Changes'!AC173*100,G172)),2)</f>
        <v>20.39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16.75</v>
      </c>
      <c r="J173" s="1">
        <f>ROUND((IF('[1]National Polling Changes'!$W173&gt;43409,'[1]National Polling Changes'!AF173*100,J172)),2)</f>
        <v>2.04</v>
      </c>
    </row>
    <row r="174" spans="1:10">
      <c r="A174" s="26">
        <f>'[1]National Polling Changes'!W174</f>
        <v>43696</v>
      </c>
      <c r="B174" s="1">
        <f>ROUND((IF('[1]National Polling Changes'!$W174&gt;43409,'[1]National Polling Changes'!X174*100,B173)),2)</f>
        <v>32.58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4.6900000000000004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43695</v>
      </c>
      <c r="B175" s="1">
        <f>ROUND((IF('[1]National Polling Changes'!$W175&gt;43409,'[1]National Polling Changes'!X175*100,B174)),2)</f>
        <v>32.479999999999997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4.75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20.28</v>
      </c>
      <c r="H175" s="1">
        <f>ROUND((IF('[1]National Polling Changes'!$W175&gt;43409,'[1]National Polling Changes'!AD175*100,H174)),2)</f>
        <v>0.81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43694</v>
      </c>
      <c r="B176" s="1">
        <f>ROUND((IF('[1]National Polling Changes'!$W176&gt;43409,'[1]National Polling Changes'!X176*100,B175)),2)</f>
        <v>33.5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2.88</v>
      </c>
      <c r="E176" s="1">
        <f>ROUND((IF('[1]National Polling Changes'!$W176&gt;43409,'[1]National Polling Changes'!AA176*100,E175)),2)</f>
        <v>5.29</v>
      </c>
      <c r="F176" s="1">
        <f>ROUND((IF('[1]National Polling Changes'!$W176&gt;43409,'[1]National Polling Changes'!AB176*100,F175)),2)</f>
        <v>1.22</v>
      </c>
      <c r="G176" s="1">
        <f>ROUND((IF('[1]National Polling Changes'!$W176&gt;43409,'[1]National Polling Changes'!AC176*100,G175)),2)</f>
        <v>19.2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15.26</v>
      </c>
      <c r="J176" s="1">
        <f>ROUND((IF('[1]National Polling Changes'!$W176&gt;43409,'[1]National Polling Changes'!AF176*100,J175)),2)</f>
        <v>2.0699999999999998</v>
      </c>
    </row>
    <row r="177" spans="1:10">
      <c r="A177" s="26">
        <f>'[1]National Polling Changes'!W177</f>
        <v>43693</v>
      </c>
      <c r="B177" s="1">
        <f>ROUND((IF('[1]National Polling Changes'!$W177&gt;43409,'[1]National Polling Changes'!X177*100,B176)),2)</f>
        <v>33.85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19.149999999999999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15.12</v>
      </c>
      <c r="J177" s="1">
        <f>ROUND((IF('[1]National Polling Changes'!$W177&gt;43409,'[1]National Polling Changes'!AF177*100,J176)),2)</f>
        <v>1.95</v>
      </c>
    </row>
    <row r="178" spans="1:10">
      <c r="A178" s="26">
        <f>'[1]National Polling Changes'!W178</f>
        <v>43692</v>
      </c>
      <c r="B178" s="1">
        <f>ROUND((IF('[1]National Polling Changes'!$W178&gt;43409,'[1]National Polling Changes'!X178*100,B177)),2)</f>
        <v>33.92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5.32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19.170000000000002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15.03</v>
      </c>
      <c r="J178" s="1">
        <f>ROUND((IF('[1]National Polling Changes'!$W178&gt;43409,'[1]National Polling Changes'!AF178*100,J177)),2)</f>
        <v>1.92</v>
      </c>
    </row>
    <row r="179" spans="1:10">
      <c r="A179" s="26">
        <f>'[1]National Polling Changes'!W179</f>
        <v>43691</v>
      </c>
      <c r="B179" s="1">
        <f>ROUND((IF('[1]National Polling Changes'!$W179&gt;43409,'[1]National Polling Changes'!X179*100,B178)),2)</f>
        <v>33.93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2.82</v>
      </c>
      <c r="E179" s="1">
        <f>ROUND((IF('[1]National Polling Changes'!$W179&gt;43409,'[1]National Polling Changes'!AA179*100,E178)),2)</f>
        <v>5.38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15.16</v>
      </c>
      <c r="J179" s="1">
        <f>ROUND((IF('[1]National Polling Changes'!$W179&gt;43409,'[1]National Polling Changes'!AF179*100,J178)),2)</f>
        <v>1.83</v>
      </c>
    </row>
    <row r="180" spans="1:10">
      <c r="A180" s="26">
        <f>'[1]National Polling Changes'!W180</f>
        <v>43690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2.81</v>
      </c>
      <c r="E180" s="1">
        <f>ROUND((IF('[1]National Polling Changes'!$W180&gt;43409,'[1]National Polling Changes'!AA180*100,E179)),2)</f>
        <v>5.47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19.02</v>
      </c>
      <c r="H180" s="1">
        <f>ROUND((IF('[1]National Polling Changes'!$W180&gt;43409,'[1]National Polling Changes'!AD180*100,H179)),2)</f>
        <v>0.78</v>
      </c>
      <c r="I180" s="1">
        <f>ROUND((IF('[1]National Polling Changes'!$W180&gt;43409,'[1]National Polling Changes'!AE180*100,I179)),2)</f>
        <v>15.35</v>
      </c>
      <c r="J180" s="1">
        <f>ROUND((IF('[1]National Polling Changes'!$W180&gt;43409,'[1]National Polling Changes'!AF180*100,J179)),2)</f>
        <v>1.73</v>
      </c>
    </row>
    <row r="181" spans="1:10">
      <c r="A181" s="26">
        <f>'[1]National Polling Changes'!W181</f>
        <v>43689</v>
      </c>
      <c r="B181" s="1">
        <f>ROUND((IF('[1]National Polling Changes'!$W181&gt;43409,'[1]National Polling Changes'!X181*100,B180)),2)</f>
        <v>34.14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2.71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19.39</v>
      </c>
      <c r="H181" s="1">
        <f>ROUND((IF('[1]National Polling Changes'!$W181&gt;43409,'[1]National Polling Changes'!AD181*100,H180)),2)</f>
        <v>0.77</v>
      </c>
      <c r="I181" s="1">
        <f>ROUND((IF('[1]National Polling Changes'!$W181&gt;43409,'[1]National Polling Changes'!AE181*100,I180)),2)</f>
        <v>14.89</v>
      </c>
      <c r="J181" s="1">
        <f>ROUND((IF('[1]National Polling Changes'!$W181&gt;43409,'[1]National Polling Changes'!AF181*100,J180)),2)</f>
        <v>1.63</v>
      </c>
    </row>
    <row r="182" spans="1:10">
      <c r="A182" s="26">
        <f>'[1]National Polling Changes'!W182</f>
        <v>43688</v>
      </c>
      <c r="B182" s="1">
        <f>ROUND((IF('[1]National Polling Changes'!$W182&gt;43409,'[1]National Polling Changes'!X182*100,B181)),2)</f>
        <v>34.25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2.66</v>
      </c>
      <c r="E182" s="1">
        <f>ROUND((IF('[1]National Polling Changes'!$W182&gt;43409,'[1]National Polling Changes'!AA182*100,E181)),2)</f>
        <v>5.66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19.18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15.06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43687</v>
      </c>
      <c r="B183" s="1">
        <f>ROUND((IF('[1]National Polling Changes'!$W183&gt;43409,'[1]National Polling Changes'!X183*100,B182)),2)</f>
        <v>34.130000000000003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2.69</v>
      </c>
      <c r="E183" s="1">
        <f>ROUND((IF('[1]National Polling Changes'!$W183&gt;43409,'[1]National Polling Changes'!AA183*100,E182)),2)</f>
        <v>5.61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14.93</v>
      </c>
      <c r="J183" s="1">
        <f>ROUND((IF('[1]National Polling Changes'!$W183&gt;43409,'[1]National Polling Changes'!AF183*100,J182)),2)</f>
        <v>1.6</v>
      </c>
    </row>
    <row r="184" spans="1:10">
      <c r="A184" s="26">
        <f>'[1]National Polling Changes'!W184</f>
        <v>43686</v>
      </c>
      <c r="B184" s="1">
        <f>ROUND((IF('[1]National Polling Changes'!$W184&gt;43409,'[1]National Polling Changes'!X184*100,B183)),2)</f>
        <v>35.1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2.58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1.1200000000000001</v>
      </c>
      <c r="G184" s="1">
        <f>ROUND((IF('[1]National Polling Changes'!$W184&gt;43409,'[1]National Polling Changes'!AC184*100,G183)),2)</f>
        <v>18.96</v>
      </c>
      <c r="H184" s="1">
        <f>ROUND((IF('[1]National Polling Changes'!$W184&gt;43409,'[1]National Polling Changes'!AD184*100,H183)),2)</f>
        <v>0.67</v>
      </c>
      <c r="I184" s="1">
        <f>ROUND((IF('[1]National Polling Changes'!$W184&gt;43409,'[1]National Polling Changes'!AE184*100,I183)),2)</f>
        <v>14.95</v>
      </c>
      <c r="J184" s="1">
        <f>ROUND((IF('[1]National Polling Changes'!$W184&gt;43409,'[1]National Polling Changes'!AF184*100,J183)),2)</f>
        <v>1.52</v>
      </c>
    </row>
    <row r="185" spans="1:10">
      <c r="A185" s="26">
        <f>'[1]National Polling Changes'!W185</f>
        <v>43685</v>
      </c>
      <c r="B185" s="1">
        <f>ROUND((IF('[1]National Polling Changes'!$W185&gt;43409,'[1]National Polling Changes'!X185*100,B184)),2)</f>
        <v>35.450000000000003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2.5099999999999998</v>
      </c>
      <c r="E185" s="1">
        <f>ROUND((IF('[1]National Polling Changes'!$W185&gt;43409,'[1]National Polling Changes'!AA185*100,E184)),2)</f>
        <v>5.52</v>
      </c>
      <c r="F185" s="1">
        <f>ROUND((IF('[1]National Polling Changes'!$W185&gt;43409,'[1]National Polling Changes'!AB185*100,F184)),2)</f>
        <v>1.06</v>
      </c>
      <c r="G185" s="1">
        <f>ROUND((IF('[1]National Polling Changes'!$W185&gt;43409,'[1]National Polling Changes'!AC185*100,G184)),2)</f>
        <v>18.61</v>
      </c>
      <c r="H185" s="1">
        <f>ROUND((IF('[1]National Polling Changes'!$W185&gt;43409,'[1]National Polling Changes'!AD185*100,H184)),2)</f>
        <v>0.7</v>
      </c>
      <c r="I185" s="1">
        <f>ROUND((IF('[1]National Polling Changes'!$W185&gt;43409,'[1]National Polling Changes'!AE185*100,I184)),2)</f>
        <v>15.17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43684</v>
      </c>
      <c r="B186" s="1">
        <f>ROUND((IF('[1]National Polling Changes'!$W186&gt;43409,'[1]National Polling Changes'!X186*100,B185)),2)</f>
        <v>35.090000000000003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2.38</v>
      </c>
      <c r="E186" s="1">
        <f>ROUND((IF('[1]National Polling Changes'!$W186&gt;43409,'[1]National Polling Changes'!AA186*100,E185)),2)</f>
        <v>5.69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0.64</v>
      </c>
      <c r="I186" s="1">
        <f>ROUND((IF('[1]National Polling Changes'!$W186&gt;43409,'[1]National Polling Changes'!AE186*100,I185)),2)</f>
        <v>15.47</v>
      </c>
      <c r="J186" s="1">
        <f>ROUND((IF('[1]National Polling Changes'!$W186&gt;43409,'[1]National Polling Changes'!AF186*100,J185)),2)</f>
        <v>1.55</v>
      </c>
    </row>
    <row r="187" spans="1:10">
      <c r="A187" s="26">
        <f>'[1]National Polling Changes'!W187</f>
        <v>43683</v>
      </c>
      <c r="B187" s="1">
        <f>ROUND((IF('[1]National Polling Changes'!$W187&gt;43409,'[1]National Polling Changes'!X187*100,B186)),2)</f>
        <v>35.29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2.52</v>
      </c>
      <c r="E187" s="1">
        <f>ROUND((IF('[1]National Polling Changes'!$W187&gt;43409,'[1]National Polling Changes'!AA187*100,E186)),2)</f>
        <v>5.48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18.71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15.32</v>
      </c>
      <c r="J187" s="1">
        <f>ROUND((IF('[1]National Polling Changes'!$W187&gt;43409,'[1]National Polling Changes'!AF187*100,J186)),2)</f>
        <v>1.51</v>
      </c>
    </row>
    <row r="188" spans="1:10">
      <c r="A188" s="26">
        <f>'[1]National Polling Changes'!W188</f>
        <v>43682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2.2999999999999998</v>
      </c>
      <c r="E188" s="1">
        <f>ROUND((IF('[1]National Polling Changes'!$W188&gt;43409,'[1]National Polling Changes'!AA188*100,E187)),2)</f>
        <v>5.7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18.21</v>
      </c>
      <c r="H188" s="1">
        <f>ROUND((IF('[1]National Polling Changes'!$W188&gt;43409,'[1]National Polling Changes'!AD188*100,H187)),2)</f>
        <v>0.61</v>
      </c>
      <c r="I188" s="1">
        <f>ROUND((IF('[1]National Polling Changes'!$W188&gt;43409,'[1]National Polling Changes'!AE188*100,I187)),2)</f>
        <v>15.38</v>
      </c>
      <c r="J188" s="1">
        <f>ROUND((IF('[1]National Polling Changes'!$W188&gt;43409,'[1]National Polling Changes'!AF188*100,J187)),2)</f>
        <v>1.64</v>
      </c>
    </row>
    <row r="189" spans="1:10">
      <c r="A189" s="26">
        <f>'[1]National Polling Changes'!W189</f>
        <v>43681</v>
      </c>
      <c r="B189" s="1">
        <f>ROUND((IF('[1]National Polling Changes'!$W189&gt;43409,'[1]National Polling Changes'!X189*100,B188)),2)</f>
        <v>35.42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2.25</v>
      </c>
      <c r="E189" s="1">
        <f>ROUND((IF('[1]National Polling Changes'!$W189&gt;43409,'[1]National Polling Changes'!AA189*100,E188)),2)</f>
        <v>5.74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18.22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15.37</v>
      </c>
      <c r="J189" s="1">
        <f>ROUND((IF('[1]National Polling Changes'!$W189&gt;43409,'[1]National Polling Changes'!AF189*100,J188)),2)</f>
        <v>1.65</v>
      </c>
    </row>
    <row r="190" spans="1:10">
      <c r="A190" s="26">
        <f>'[1]National Polling Changes'!W190</f>
        <v>43680</v>
      </c>
      <c r="B190" s="1">
        <f>ROUND((IF('[1]National Polling Changes'!$W190&gt;43409,'[1]National Polling Changes'!X190*100,B189)),2)</f>
        <v>35.590000000000003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2.08</v>
      </c>
      <c r="E190" s="1">
        <f>ROUND((IF('[1]National Polling Changes'!$W190&gt;43409,'[1]National Polling Changes'!AA190*100,E189)),2)</f>
        <v>5.64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17.75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15.49</v>
      </c>
      <c r="J190" s="1">
        <f>ROUND((IF('[1]National Polling Changes'!$W190&gt;43409,'[1]National Polling Changes'!AF190*100,J189)),2)</f>
        <v>1.78</v>
      </c>
    </row>
    <row r="191" spans="1:10">
      <c r="A191" s="26">
        <f>'[1]National Polling Changes'!W191</f>
        <v>43679</v>
      </c>
      <c r="B191" s="1">
        <f>ROUND((IF('[1]National Polling Changes'!$W191&gt;43409,'[1]National Polling Changes'!X191*100,B190)),2)</f>
        <v>35.51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2.0699999999999998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17.77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15.57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43678</v>
      </c>
      <c r="B192" s="1">
        <f>ROUND((IF('[1]National Polling Changes'!$W192&gt;43409,'[1]National Polling Changes'!X192*100,B191)),2)</f>
        <v>35.340000000000003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2.02</v>
      </c>
      <c r="E192" s="1">
        <f>ROUND((IF('[1]National Polling Changes'!$W192&gt;43409,'[1]National Polling Changes'!AA192*100,E191)),2)</f>
        <v>5.79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17.8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15.75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43677</v>
      </c>
      <c r="B193" s="1">
        <f>ROUND((IF('[1]National Polling Changes'!$W193&gt;43409,'[1]National Polling Changes'!X193*100,B192)),2)</f>
        <v>34.97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2.0099999999999998</v>
      </c>
      <c r="E193" s="1">
        <f>ROUND((IF('[1]National Polling Changes'!$W193&gt;43409,'[1]National Polling Changes'!AA193*100,E192)),2)</f>
        <v>6.03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17.809999999999999</v>
      </c>
      <c r="H193" s="1">
        <f>ROUND((IF('[1]National Polling Changes'!$W193&gt;43409,'[1]National Polling Changes'!AD193*100,H192)),2)</f>
        <v>0.49</v>
      </c>
      <c r="I193" s="1">
        <f>ROUND((IF('[1]National Polling Changes'!$W193&gt;43409,'[1]National Polling Changes'!AE193*100,I192)),2)</f>
        <v>16.04</v>
      </c>
      <c r="J193" s="1">
        <f>ROUND((IF('[1]National Polling Changes'!$W193&gt;43409,'[1]National Polling Changes'!AF193*100,J192)),2)</f>
        <v>1.71</v>
      </c>
    </row>
    <row r="194" spans="1:10">
      <c r="A194" s="26">
        <f>'[1]National Polling Changes'!W194</f>
        <v>43676</v>
      </c>
      <c r="B194" s="1">
        <f>ROUND((IF('[1]National Polling Changes'!$W194&gt;43409,'[1]National Polling Changes'!X194*100,B193)),2)</f>
        <v>34.83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1.98</v>
      </c>
      <c r="E194" s="1">
        <f>ROUND((IF('[1]National Polling Changes'!$W194&gt;43409,'[1]National Polling Changes'!AA194*100,E193)),2)</f>
        <v>6.01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17.87</v>
      </c>
      <c r="H194" s="1">
        <f>ROUND((IF('[1]National Polling Changes'!$W194&gt;43409,'[1]National Polling Changes'!AD194*100,H193)),2)</f>
        <v>0.46</v>
      </c>
      <c r="I194" s="1">
        <f>ROUND((IF('[1]National Polling Changes'!$W194&gt;43409,'[1]National Polling Changes'!AE194*100,I193)),2)</f>
        <v>16.12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43675</v>
      </c>
      <c r="B195" s="1">
        <f>ROUND((IF('[1]National Polling Changes'!$W195&gt;43409,'[1]National Polling Changes'!X195*100,B194)),2)</f>
        <v>34.479999999999997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1.87</v>
      </c>
      <c r="E195" s="1">
        <f>ROUND((IF('[1]National Polling Changes'!$W195&gt;43409,'[1]National Polling Changes'!AA195*100,E194)),2)</f>
        <v>5.92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18.87</v>
      </c>
      <c r="H195" s="1">
        <f>ROUND((IF('[1]National Polling Changes'!$W195&gt;43409,'[1]National Polling Changes'!AD195*100,H194)),2)</f>
        <v>0.42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1.88</v>
      </c>
    </row>
    <row r="196" spans="1:10">
      <c r="A196" s="26">
        <f>'[1]National Polling Changes'!W196</f>
        <v>43674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1.76</v>
      </c>
      <c r="E196" s="1">
        <f>ROUND((IF('[1]National Polling Changes'!$W196&gt;43409,'[1]National Polling Changes'!AA196*100,E195)),2)</f>
        <v>5.77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19.45</v>
      </c>
      <c r="H196" s="1">
        <f>ROUND((IF('[1]National Polling Changes'!$W196&gt;43409,'[1]National Polling Changes'!AD196*100,H195)),2)</f>
        <v>0.31</v>
      </c>
      <c r="I196" s="1">
        <f>ROUND((IF('[1]National Polling Changes'!$W196&gt;43409,'[1]National Polling Changes'!AE196*100,I195)),2)</f>
        <v>15.38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43673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1.75</v>
      </c>
      <c r="E197" s="1">
        <f>ROUND((IF('[1]National Polling Changes'!$W197&gt;43409,'[1]National Polling Changes'!AA197*100,E196)),2)</f>
        <v>5.68</v>
      </c>
      <c r="F197" s="1">
        <f>ROUND((IF('[1]National Polling Changes'!$W197&gt;43409,'[1]National Polling Changes'!AB197*100,F196)),2)</f>
        <v>1.31</v>
      </c>
      <c r="G197" s="1">
        <f>ROUND((IF('[1]National Polling Changes'!$W197&gt;43409,'[1]National Polling Changes'!AC197*100,G196)),2)</f>
        <v>19.7</v>
      </c>
      <c r="H197" s="1">
        <f>ROUND((IF('[1]National Polling Changes'!$W197&gt;43409,'[1]National Polling Changes'!AD197*100,H196)),2)</f>
        <v>0.27</v>
      </c>
      <c r="I197" s="1">
        <f>ROUND((IF('[1]National Polling Changes'!$W197&gt;43409,'[1]National Polling Changes'!AE197*100,I196)),2)</f>
        <v>15.53</v>
      </c>
      <c r="J197" s="1">
        <f>ROUND((IF('[1]National Polling Changes'!$W197&gt;43409,'[1]National Polling Changes'!AF197*100,J196)),2)</f>
        <v>1.7</v>
      </c>
    </row>
    <row r="198" spans="1:10">
      <c r="A198" s="26">
        <f>'[1]National Polling Changes'!W198</f>
        <v>43672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1.72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1.36</v>
      </c>
      <c r="G198" s="1">
        <f>ROUND((IF('[1]National Polling Changes'!$W198&gt;43409,'[1]National Polling Changes'!AC198*100,G197)),2)</f>
        <v>20.399999999999999</v>
      </c>
      <c r="H198" s="1">
        <f>ROUND((IF('[1]National Polling Changes'!$W198&gt;43409,'[1]National Polling Changes'!AD198*100,H197)),2)</f>
        <v>0.2</v>
      </c>
      <c r="I198" s="1">
        <f>ROUND((IF('[1]National Polling Changes'!$W198&gt;43409,'[1]National Polling Changes'!AE198*100,I197)),2)</f>
        <v>16.41</v>
      </c>
      <c r="J198" s="1">
        <f>ROUND((IF('[1]National Polling Changes'!$W198&gt;43409,'[1]National Polling Changes'!AF198*100,J197)),2)</f>
        <v>1.63</v>
      </c>
    </row>
    <row r="199" spans="1:10">
      <c r="A199" s="26">
        <f>'[1]National Polling Changes'!W199</f>
        <v>43671</v>
      </c>
      <c r="B199" s="1">
        <f>ROUND((IF('[1]National Polling Changes'!$W199&gt;43409,'[1]National Polling Changes'!X199*100,B198)),2)</f>
        <v>32.67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1.64</v>
      </c>
      <c r="E199" s="1">
        <f>ROUND((IF('[1]National Polling Changes'!$W199&gt;43409,'[1]National Polling Changes'!AA199*100,E198)),2)</f>
        <v>5.23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20.96</v>
      </c>
      <c r="H199" s="1">
        <f>ROUND((IF('[1]National Polling Changes'!$W199&gt;43409,'[1]National Polling Changes'!AD199*100,H198)),2)</f>
        <v>0.13</v>
      </c>
      <c r="I199" s="1">
        <f>ROUND((IF('[1]National Polling Changes'!$W199&gt;43409,'[1]National Polling Changes'!AE199*100,I198)),2)</f>
        <v>16.79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43670</v>
      </c>
      <c r="B200" s="1">
        <f>ROUND((IF('[1]National Polling Changes'!$W200&gt;43409,'[1]National Polling Changes'!X200*100,B199)),2)</f>
        <v>31.89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5.36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20.98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17.07</v>
      </c>
      <c r="J200" s="1">
        <f>ROUND((IF('[1]National Polling Changes'!$W200&gt;43409,'[1]National Polling Changes'!AF200*100,J199)),2)</f>
        <v>1.57</v>
      </c>
    </row>
    <row r="201" spans="1:10">
      <c r="A201" s="26">
        <f>'[1]National Polling Changes'!W201</f>
        <v>43669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43668</v>
      </c>
      <c r="B202" s="1">
        <f>ROUND((IF('[1]National Polling Changes'!$W202&gt;43409,'[1]National Polling Changes'!X202*100,B201)),2)</f>
        <v>32.520000000000003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21.06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16.850000000000001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43667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43666</v>
      </c>
      <c r="B204" s="1">
        <f>ROUND((IF('[1]National Polling Changes'!$W204&gt;43409,'[1]National Polling Changes'!X204*100,B203)),2)</f>
        <v>32.4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21.26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16.91</v>
      </c>
      <c r="J204" s="1">
        <f>ROUND((IF('[1]National Polling Changes'!$W204&gt;43409,'[1]National Polling Changes'!AF204*100,J203)),2)</f>
        <v>1.37</v>
      </c>
    </row>
    <row r="205" spans="1:10">
      <c r="A205" s="26">
        <f>'[1]National Polling Changes'!W205</f>
        <v>43665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43664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43663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43662</v>
      </c>
      <c r="B208" s="1">
        <f>ROUND((IF('[1]National Polling Changes'!$W208&gt;43409,'[1]National Polling Changes'!X208*100,B207)),2)</f>
        <v>32.450000000000003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</v>
      </c>
      <c r="E208" s="1">
        <f>ROUND((IF('[1]National Polling Changes'!$W208&gt;43409,'[1]National Polling Changes'!AA208*100,E207)),2)</f>
        <v>5.16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0.03</v>
      </c>
      <c r="I208" s="1">
        <f>ROUND((IF('[1]National Polling Changes'!$W208&gt;43409,'[1]National Polling Changes'!AE208*100,I207)),2)</f>
        <v>16.920000000000002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43661</v>
      </c>
      <c r="B209" s="1">
        <f>ROUND((IF('[1]National Polling Changes'!$W209&gt;43409,'[1]National Polling Changes'!X209*100,B208)),2)</f>
        <v>32.53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21.32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1.41</v>
      </c>
    </row>
    <row r="210" spans="1:10">
      <c r="A210" s="26">
        <f>'[1]National Polling Changes'!W210</f>
        <v>43660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43659</v>
      </c>
      <c r="B211" s="1">
        <f>ROUND((IF('[1]National Polling Changes'!$W211&gt;43409,'[1]National Polling Changes'!X211*100,B210)),2)</f>
        <v>32.61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21.31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16.739999999999998</v>
      </c>
      <c r="J211" s="1">
        <f>ROUND((IF('[1]National Polling Changes'!$W211&gt;43409,'[1]National Polling Changes'!AF211*100,J210)),2)</f>
        <v>1.4</v>
      </c>
    </row>
    <row r="212" spans="1:10">
      <c r="A212" s="26">
        <f>'[1]National Polling Changes'!W212</f>
        <v>43658</v>
      </c>
      <c r="B212" s="1">
        <f>ROUND((IF('[1]National Polling Changes'!$W212&gt;43409,'[1]National Polling Changes'!X212*100,B211)),2)</f>
        <v>32.67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1.81</v>
      </c>
      <c r="E212" s="1">
        <f>ROUND((IF('[1]National Polling Changes'!$W212&gt;43409,'[1]National Polling Changes'!AA212*100,E211)),2)</f>
        <v>5.09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1.33</v>
      </c>
    </row>
    <row r="213" spans="1:10">
      <c r="A213" s="26">
        <f>'[1]National Polling Changes'!W213</f>
        <v>43657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43656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43655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43654</v>
      </c>
      <c r="B216" s="1">
        <f>ROUND((IF('[1]National Polling Changes'!$W216&gt;43409,'[1]National Polling Changes'!X216*100,B215)),2)</f>
        <v>33.54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1.71</v>
      </c>
      <c r="E216" s="1">
        <f>ROUND((IF('[1]National Polling Changes'!$W216&gt;43409,'[1]National Polling Changes'!AA216*100,E215)),2)</f>
        <v>4.8</v>
      </c>
      <c r="F216" s="1">
        <f>ROUND((IF('[1]National Polling Changes'!$W216&gt;43409,'[1]National Polling Changes'!AB216*100,F215)),2)</f>
        <v>1.21</v>
      </c>
      <c r="G216" s="1">
        <f>ROUND((IF('[1]National Polling Changes'!$W216&gt;43409,'[1]National Polling Changes'!AC216*100,G215)),2)</f>
        <v>21.43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16.21</v>
      </c>
      <c r="J216" s="1">
        <f>ROUND((IF('[1]National Polling Changes'!$W216&gt;43409,'[1]National Polling Changes'!AF216*100,J215)),2)</f>
        <v>1.22</v>
      </c>
    </row>
    <row r="217" spans="1:10">
      <c r="A217" s="26">
        <f>'[1]National Polling Changes'!W217</f>
        <v>43653</v>
      </c>
      <c r="B217" s="1">
        <f>ROUND((IF('[1]National Polling Changes'!$W217&gt;43409,'[1]National Polling Changes'!X217*100,B216)),2)</f>
        <v>33.17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4.8499999999999996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21.5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16.29</v>
      </c>
      <c r="J217" s="1">
        <f>ROUND((IF('[1]National Polling Changes'!$W217&gt;43409,'[1]National Polling Changes'!AF217*100,J216)),2)</f>
        <v>1.27</v>
      </c>
    </row>
    <row r="218" spans="1:10">
      <c r="A218" s="26">
        <f>'[1]National Polling Changes'!W218</f>
        <v>43652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43651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43650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43649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43648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43647</v>
      </c>
      <c r="B223" s="1">
        <f>ROUND((IF('[1]National Polling Changes'!$W223&gt;43409,'[1]National Polling Changes'!X223*100,B222)),2)</f>
        <v>33.700000000000003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1.78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21.57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16.28</v>
      </c>
      <c r="J223" s="1">
        <f>ROUND((IF('[1]National Polling Changes'!$W223&gt;43409,'[1]National Polling Changes'!AF223*100,J222)),2)</f>
        <v>1.05</v>
      </c>
    </row>
    <row r="224" spans="1:10">
      <c r="A224" s="26">
        <f>'[1]National Polling Changes'!W224</f>
        <v>43646</v>
      </c>
      <c r="B224" s="1">
        <f>ROUND((IF('[1]National Polling Changes'!$W224&gt;43409,'[1]National Polling Changes'!X224*100,B223)),2)</f>
        <v>35.03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2.5</v>
      </c>
      <c r="E224" s="1">
        <f>ROUND((IF('[1]National Polling Changes'!$W224&gt;43409,'[1]National Polling Changes'!AA224*100,E223)),2)</f>
        <v>5.81</v>
      </c>
      <c r="F224" s="1">
        <f>ROUND((IF('[1]National Polling Changes'!$W224&gt;43409,'[1]National Polling Changes'!AB224*100,F223)),2)</f>
        <v>0.99</v>
      </c>
      <c r="G224" s="1">
        <f>ROUND((IF('[1]National Polling Changes'!$W224&gt;43409,'[1]National Polling Changes'!AC224*100,G223)),2)</f>
        <v>19.57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15.52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43645</v>
      </c>
      <c r="B225" s="1">
        <f>ROUND((IF('[1]National Polling Changes'!$W225&gt;43409,'[1]National Polling Changes'!X225*100,B224)),2)</f>
        <v>36.270000000000003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2.65</v>
      </c>
      <c r="E225" s="1">
        <f>ROUND((IF('[1]National Polling Changes'!$W225&gt;43409,'[1]National Polling Changes'!AA225*100,E224)),2)</f>
        <v>7.17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18.66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1.28</v>
      </c>
    </row>
    <row r="226" spans="1:10">
      <c r="A226" s="26">
        <f>'[1]National Polling Changes'!W226</f>
        <v>43644</v>
      </c>
      <c r="B226" s="1">
        <f>ROUND((IF('[1]National Polling Changes'!$W226&gt;43409,'[1]National Polling Changes'!X226*100,B225)),2)</f>
        <v>36.29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18.57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13.33</v>
      </c>
      <c r="J226" s="1">
        <f>ROUND((IF('[1]National Polling Changes'!$W226&gt;43409,'[1]National Polling Changes'!AF226*100,J225)),2)</f>
        <v>1.26</v>
      </c>
    </row>
    <row r="227" spans="1:10">
      <c r="A227" s="26">
        <f>'[1]National Polling Changes'!W227</f>
        <v>43643</v>
      </c>
      <c r="B227" s="1">
        <f>ROUND((IF('[1]National Polling Changes'!$W227&gt;43409,'[1]National Polling Changes'!X227*100,B226)),2)</f>
        <v>36.57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2.63</v>
      </c>
      <c r="E227" s="1">
        <f>ROUND((IF('[1]National Polling Changes'!$W227&gt;43409,'[1]National Polling Changes'!AA227*100,E226)),2)</f>
        <v>7.37</v>
      </c>
      <c r="F227" s="1">
        <f>ROUND((IF('[1]National Polling Changes'!$W227&gt;43409,'[1]National Polling Changes'!AB227*100,F226)),2)</f>
        <v>1.24</v>
      </c>
      <c r="G227" s="1">
        <f>ROUND((IF('[1]National Polling Changes'!$W227&gt;43409,'[1]National Polling Changes'!AC227*100,G226)),2)</f>
        <v>18.559999999999999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</v>
      </c>
      <c r="J227" s="1">
        <f>ROUND((IF('[1]National Polling Changes'!$W227&gt;43409,'[1]National Polling Changes'!AF227*100,J226)),2)</f>
        <v>1.21</v>
      </c>
    </row>
    <row r="228" spans="1:10">
      <c r="A228" s="26">
        <f>'[1]National Polling Changes'!W228</f>
        <v>43642</v>
      </c>
      <c r="B228" s="1">
        <f>ROUND((IF('[1]National Polling Changes'!$W228&gt;43409,'[1]National Polling Changes'!X228*100,B227)),2)</f>
        <v>36.1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2.54</v>
      </c>
      <c r="E228" s="1">
        <f>ROUND((IF('[1]National Polling Changes'!$W228&gt;43409,'[1]National Polling Changes'!AA228*100,E227)),2)</f>
        <v>7.36</v>
      </c>
      <c r="F228" s="1">
        <f>ROUND((IF('[1]National Polling Changes'!$W228&gt;43409,'[1]National Polling Changes'!AB228*100,F227)),2)</f>
        <v>1.21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12.54</v>
      </c>
      <c r="J228" s="1">
        <f>ROUND((IF('[1]National Polling Changes'!$W228&gt;43409,'[1]National Polling Changes'!AF228*100,J227)),2)</f>
        <v>1.19</v>
      </c>
    </row>
    <row r="229" spans="1:10">
      <c r="A229" s="26">
        <f>'[1]National Polling Changes'!W229</f>
        <v>43641</v>
      </c>
      <c r="B229" s="1">
        <f>ROUND((IF('[1]National Polling Changes'!$W229&gt;43409,'[1]National Polling Changes'!X229*100,B228)),2)</f>
        <v>37.049999999999997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7.18</v>
      </c>
      <c r="F229" s="1">
        <f>ROUND((IF('[1]National Polling Changes'!$W229&gt;43409,'[1]National Polling Changes'!AB229*100,F228)),2)</f>
        <v>1.17</v>
      </c>
      <c r="G229" s="1">
        <f>ROUND((IF('[1]National Polling Changes'!$W229&gt;43409,'[1]National Polling Changes'!AC229*100,G228)),2)</f>
        <v>19.66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11.92</v>
      </c>
      <c r="J229" s="1">
        <f>ROUND((IF('[1]National Polling Changes'!$W229&gt;43409,'[1]National Polling Changes'!AF229*100,J228)),2)</f>
        <v>1.1299999999999999</v>
      </c>
    </row>
    <row r="230" spans="1:10">
      <c r="A230" s="26">
        <f>'[1]National Polling Changes'!W230</f>
        <v>43640</v>
      </c>
      <c r="B230" s="1">
        <f>ROUND((IF('[1]National Polling Changes'!$W230&gt;43409,'[1]National Polling Changes'!X230*100,B229)),2)</f>
        <v>36.659999999999997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2.48</v>
      </c>
      <c r="E230" s="1">
        <f>ROUND((IF('[1]National Polling Changes'!$W230&gt;43409,'[1]National Polling Changes'!AA230*100,E229)),2)</f>
        <v>7.05</v>
      </c>
      <c r="F230" s="1">
        <f>ROUND((IF('[1]National Polling Changes'!$W230&gt;43409,'[1]National Polling Changes'!AB230*100,F229)),2)</f>
        <v>1.1499999999999999</v>
      </c>
      <c r="G230" s="1">
        <f>ROUND((IF('[1]National Polling Changes'!$W230&gt;43409,'[1]National Polling Changes'!AC230*100,G229)),2)</f>
        <v>19.72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12.43</v>
      </c>
      <c r="J230" s="1">
        <f>ROUND((IF('[1]National Polling Changes'!$W230&gt;43409,'[1]National Polling Changes'!AF230*100,J229)),2)</f>
        <v>1.0900000000000001</v>
      </c>
    </row>
    <row r="231" spans="1:10">
      <c r="A231" s="26">
        <f>'[1]National Polling Changes'!W231</f>
        <v>43639</v>
      </c>
      <c r="B231" s="1">
        <f>ROUND((IF('[1]National Polling Changes'!$W231&gt;43409,'[1]National Polling Changes'!X231*100,B230)),2)</f>
        <v>37.86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2.41</v>
      </c>
      <c r="E231" s="1">
        <f>ROUND((IF('[1]National Polling Changes'!$W231&gt;43409,'[1]National Polling Changes'!AA231*100,E230)),2)</f>
        <v>6.93</v>
      </c>
      <c r="F231" s="1">
        <f>ROUND((IF('[1]National Polling Changes'!$W231&gt;43409,'[1]National Polling Changes'!AB231*100,F230)),2)</f>
        <v>1.1299999999999999</v>
      </c>
      <c r="G231" s="1">
        <f>ROUND((IF('[1]National Polling Changes'!$W231&gt;43409,'[1]National Polling Changes'!AC231*100,G230)),2)</f>
        <v>19.2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11.87</v>
      </c>
      <c r="J231" s="1">
        <f>ROUND((IF('[1]National Polling Changes'!$W231&gt;43409,'[1]National Polling Changes'!AF231*100,J230)),2)</f>
        <v>1.07</v>
      </c>
    </row>
    <row r="232" spans="1:10">
      <c r="A232" s="26">
        <f>'[1]National Polling Changes'!W232</f>
        <v>43638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43637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43636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43635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43634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43633</v>
      </c>
      <c r="B237" s="1">
        <f>ROUND((IF('[1]National Polling Changes'!$W237&gt;43409,'[1]National Polling Changes'!X237*100,B236)),2)</f>
        <v>37.950000000000003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6.85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19.34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11.64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43632</v>
      </c>
      <c r="B238" s="1">
        <f>ROUND((IF('[1]National Polling Changes'!$W238&gt;43409,'[1]National Polling Changes'!X238*100,B237)),2)</f>
        <v>38.11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2.2799999999999998</v>
      </c>
      <c r="E238" s="1">
        <f>ROUND((IF('[1]National Polling Changes'!$W238&gt;43409,'[1]National Polling Changes'!AA238*100,E237)),2)</f>
        <v>6.72</v>
      </c>
      <c r="F238" s="1">
        <f>ROUND((IF('[1]National Polling Changes'!$W238&gt;43409,'[1]National Polling Changes'!AB238*100,F237)),2)</f>
        <v>1.36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11.41</v>
      </c>
      <c r="J238" s="1">
        <f>ROUND((IF('[1]National Polling Changes'!$W238&gt;43409,'[1]National Polling Changes'!AF238*100,J237)),2)</f>
        <v>0.98</v>
      </c>
    </row>
    <row r="239" spans="1:10">
      <c r="A239" s="26">
        <f>'[1]National Polling Changes'!W239</f>
        <v>43631</v>
      </c>
      <c r="B239" s="1">
        <f>ROUND((IF('[1]National Polling Changes'!$W239&gt;43409,'[1]National Polling Changes'!X239*100,B238)),2)</f>
        <v>38.090000000000003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2.29</v>
      </c>
      <c r="E239" s="1">
        <f>ROUND((IF('[1]National Polling Changes'!$W239&gt;43409,'[1]National Polling Changes'!AA239*100,E238)),2)</f>
        <v>6.93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11.31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43630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43629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43628</v>
      </c>
      <c r="B242" s="1">
        <f>ROUND((IF('[1]National Polling Changes'!$W242&gt;43409,'[1]National Polling Changes'!X242*100,B241)),2)</f>
        <v>38.25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6.59</v>
      </c>
      <c r="F242" s="1">
        <f>ROUND((IF('[1]National Polling Changes'!$W242&gt;43409,'[1]National Polling Changes'!AB242*100,F241)),2)</f>
        <v>1.41</v>
      </c>
      <c r="G242" s="1">
        <f>ROUND((IF('[1]National Polling Changes'!$W242&gt;43409,'[1]National Polling Changes'!AC242*100,G241)),2)</f>
        <v>19.55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11.22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43627</v>
      </c>
      <c r="B243" s="1">
        <f>ROUND((IF('[1]National Polling Changes'!$W243&gt;43409,'[1]National Polling Changes'!X243*100,B242)),2)</f>
        <v>38.4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2.2400000000000002</v>
      </c>
      <c r="E243" s="1">
        <f>ROUND((IF('[1]National Polling Changes'!$W243&gt;43409,'[1]National Polling Changes'!AA243*100,E242)),2)</f>
        <v>6.42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19.75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11.21</v>
      </c>
      <c r="J243" s="1">
        <f>ROUND((IF('[1]National Polling Changes'!$W243&gt;43409,'[1]National Polling Changes'!AF243*100,J242)),2)</f>
        <v>0.92</v>
      </c>
    </row>
    <row r="244" spans="1:10">
      <c r="A244" s="26">
        <f>'[1]National Polling Changes'!W244</f>
        <v>43626</v>
      </c>
      <c r="B244" s="1">
        <f>ROUND((IF('[1]National Polling Changes'!$W244&gt;43409,'[1]National Polling Changes'!X244*100,B243)),2)</f>
        <v>38.65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2.25</v>
      </c>
      <c r="E244" s="1">
        <f>ROUND((IF('[1]National Polling Changes'!$W244&gt;43409,'[1]National Polling Changes'!AA244*100,E243)),2)</f>
        <v>6.32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19.84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10.94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43625</v>
      </c>
      <c r="B245" s="1">
        <f>ROUND((IF('[1]National Polling Changes'!$W245&gt;43409,'[1]National Polling Changes'!X245*100,B244)),2)</f>
        <v>39.08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2.33</v>
      </c>
      <c r="E245" s="1">
        <f>ROUND((IF('[1]National Polling Changes'!$W245&gt;43409,'[1]National Polling Changes'!AA245*100,E244)),2)</f>
        <v>6.09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10.5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43624</v>
      </c>
      <c r="B246" s="1">
        <f>ROUND((IF('[1]National Polling Changes'!$W246&gt;43409,'[1]National Polling Changes'!X246*100,B245)),2)</f>
        <v>39.81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2.42</v>
      </c>
      <c r="E246" s="1">
        <f>ROUND((IF('[1]National Polling Changes'!$W246&gt;43409,'[1]National Polling Changes'!AA246*100,E245)),2)</f>
        <v>5.8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43623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43622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43621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43620</v>
      </c>
      <c r="B250" s="1">
        <f>ROUND((IF('[1]National Polling Changes'!$W250&gt;43409,'[1]National Polling Changes'!X250*100,B249)),2)</f>
        <v>39.28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2.34</v>
      </c>
      <c r="E250" s="1">
        <f>ROUND((IF('[1]National Polling Changes'!$W250&gt;43409,'[1]National Polling Changes'!AA250*100,E249)),2)</f>
        <v>6.02</v>
      </c>
      <c r="F250" s="1">
        <f>ROUND((IF('[1]National Polling Changes'!$W250&gt;43409,'[1]National Polling Changes'!AB250*100,F249)),2)</f>
        <v>1.39</v>
      </c>
      <c r="G250" s="1">
        <f>ROUND((IF('[1]National Polling Changes'!$W250&gt;43409,'[1]National Polling Changes'!AC250*100,G249)),2)</f>
        <v>19.88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10.37</v>
      </c>
      <c r="J250" s="1">
        <f>ROUND((IF('[1]National Polling Changes'!$W250&gt;43409,'[1]National Polling Changes'!AF250*100,J249)),2)</f>
        <v>0.96</v>
      </c>
    </row>
    <row r="251" spans="1:10">
      <c r="A251" s="26">
        <f>'[1]National Polling Changes'!W251</f>
        <v>43619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2.2999999999999998</v>
      </c>
      <c r="E251" s="1">
        <f>ROUND((IF('[1]National Polling Changes'!$W251&gt;43409,'[1]National Polling Changes'!AA251*100,E250)),2)</f>
        <v>5.99</v>
      </c>
      <c r="F251" s="1">
        <f>ROUND((IF('[1]National Polling Changes'!$W251&gt;43409,'[1]National Polling Changes'!AB251*100,F250)),2)</f>
        <v>1.34</v>
      </c>
      <c r="G251" s="1">
        <f>ROUND((IF('[1]National Polling Changes'!$W251&gt;43409,'[1]National Polling Changes'!AC251*100,G250)),2)</f>
        <v>20.03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10.44</v>
      </c>
      <c r="J251" s="1">
        <f>ROUND((IF('[1]National Polling Changes'!$W251&gt;43409,'[1]National Polling Changes'!AF251*100,J250)),2)</f>
        <v>0.93</v>
      </c>
    </row>
    <row r="252" spans="1:10">
      <c r="A252" s="26">
        <f>'[1]National Polling Changes'!W252</f>
        <v>43618</v>
      </c>
      <c r="B252" s="1">
        <f>ROUND((IF('[1]National Polling Changes'!$W252&gt;43409,'[1]National Polling Changes'!X252*100,B251)),2)</f>
        <v>40.06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1.42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9.86</v>
      </c>
      <c r="J252" s="1">
        <f>ROUND((IF('[1]National Polling Changes'!$W252&gt;43409,'[1]National Polling Changes'!AF252*100,J251)),2)</f>
        <v>0.91</v>
      </c>
    </row>
    <row r="253" spans="1:10">
      <c r="A253" s="26">
        <f>'[1]National Polling Changes'!W253</f>
        <v>43617</v>
      </c>
      <c r="B253" s="1">
        <f>ROUND((IF('[1]National Polling Changes'!$W253&gt;43409,'[1]National Polling Changes'!X253*100,B252)),2)</f>
        <v>40.270000000000003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2.4700000000000002</v>
      </c>
      <c r="E253" s="1">
        <f>ROUND((IF('[1]National Polling Changes'!$W253&gt;43409,'[1]National Polling Changes'!AA253*100,E252)),2)</f>
        <v>5.67</v>
      </c>
      <c r="F253" s="1">
        <f>ROUND((IF('[1]National Polling Changes'!$W253&gt;43409,'[1]National Polling Changes'!AB253*100,F252)),2)</f>
        <v>1.43</v>
      </c>
      <c r="G253" s="1">
        <f>ROUND((IF('[1]National Polling Changes'!$W253&gt;43409,'[1]National Polling Changes'!AC253*100,G252)),2)</f>
        <v>19.63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9.81</v>
      </c>
      <c r="J253" s="1">
        <f>ROUND((IF('[1]National Polling Changes'!$W253&gt;43409,'[1]National Polling Changes'!AF253*100,J252)),2)</f>
        <v>0.92</v>
      </c>
    </row>
    <row r="254" spans="1:10">
      <c r="A254" s="26">
        <f>'[1]National Polling Changes'!W254</f>
        <v>43616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43615</v>
      </c>
      <c r="B255" s="1">
        <f>ROUND((IF('[1]National Polling Changes'!$W255&gt;43409,'[1]National Polling Changes'!X255*100,B254)),2)</f>
        <v>40.450000000000003</v>
      </c>
      <c r="C255" s="1">
        <f>ROUND((IF('[1]National Polling Changes'!$W255&gt;43409,'[1]National Polling Changes'!Y255*100,C254)),2)</f>
        <v>0.08</v>
      </c>
      <c r="D255" s="1">
        <f>ROUND((IF('[1]National Polling Changes'!$W255&gt;43409,'[1]National Polling Changes'!Z255*100,D254)),2)</f>
        <v>2.41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19.440000000000001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9.83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43614</v>
      </c>
      <c r="B256" s="1">
        <f>ROUND((IF('[1]National Polling Changes'!$W256&gt;43409,'[1]National Polling Changes'!X256*100,B255)),2)</f>
        <v>38.590000000000003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2.89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19.38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8.85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43613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43612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43611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43610</v>
      </c>
      <c r="B260" s="1">
        <f>ROUND((IF('[1]National Polling Changes'!$W260&gt;43409,'[1]National Polling Changes'!X260*100,B259)),2)</f>
        <v>39.32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7.29</v>
      </c>
      <c r="F260" s="1">
        <f>ROUND((IF('[1]National Polling Changes'!$W260&gt;43409,'[1]National Polling Changes'!AB260*100,F259)),2)</f>
        <v>1.7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8.7899999999999991</v>
      </c>
      <c r="J260" s="1">
        <f>ROUND((IF('[1]National Polling Changes'!$W260&gt;43409,'[1]National Polling Changes'!AF260*100,J259)),2)</f>
        <v>1.1399999999999999</v>
      </c>
    </row>
    <row r="261" spans="1:10">
      <c r="A261" s="26">
        <f>'[1]National Polling Changes'!W261</f>
        <v>43609</v>
      </c>
      <c r="B261" s="1">
        <f>ROUND((IF('[1]National Polling Changes'!$W261&gt;43409,'[1]National Polling Changes'!X261*100,B260)),2)</f>
        <v>36.6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2.96</v>
      </c>
      <c r="E261" s="1">
        <f>ROUND((IF('[1]National Polling Changes'!$W261&gt;43409,'[1]National Polling Changes'!AA261*100,E260)),2)</f>
        <v>8.15</v>
      </c>
      <c r="F261" s="1">
        <f>ROUND((IF('[1]National Polling Changes'!$W261&gt;43409,'[1]National Polling Changes'!AB261*100,F260)),2)</f>
        <v>1.86</v>
      </c>
      <c r="G261" s="1">
        <f>ROUND((IF('[1]National Polling Changes'!$W261&gt;43409,'[1]National Polling Changes'!AC261*100,G260)),2)</f>
        <v>20.47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9.01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43608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43607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43606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43605</v>
      </c>
      <c r="B265" s="1">
        <f>ROUND((IF('[1]National Polling Changes'!$W265&gt;43409,'[1]National Polling Changes'!X265*100,B264)),2)</f>
        <v>33.14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3.44</v>
      </c>
      <c r="E265" s="1">
        <f>ROUND((IF('[1]National Polling Changes'!$W265&gt;43409,'[1]National Polling Changes'!AA265*100,E264)),2)</f>
        <v>8.34</v>
      </c>
      <c r="F265" s="1">
        <f>ROUND((IF('[1]National Polling Changes'!$W265&gt;43409,'[1]National Polling Changes'!AB265*100,F264)),2)</f>
        <v>2.02</v>
      </c>
      <c r="G265" s="1">
        <f>ROUND((IF('[1]National Polling Changes'!$W265&gt;43409,'[1]National Polling Changes'!AC265*100,G264)),2)</f>
        <v>22.87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1.26</v>
      </c>
    </row>
    <row r="266" spans="1:10">
      <c r="A266" s="26">
        <f>'[1]National Polling Changes'!W266</f>
        <v>43604</v>
      </c>
      <c r="B266" s="1">
        <f>ROUND((IF('[1]National Polling Changes'!$W266&gt;43409,'[1]National Polling Changes'!X266*100,B265)),2)</f>
        <v>32.99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3.61</v>
      </c>
      <c r="E266" s="1">
        <f>ROUND((IF('[1]National Polling Changes'!$W266&gt;43409,'[1]National Polling Changes'!AA266*100,E265)),2)</f>
        <v>8.23</v>
      </c>
      <c r="F266" s="1">
        <f>ROUND((IF('[1]National Polling Changes'!$W266&gt;43409,'[1]National Polling Changes'!AB266*100,F265)),2)</f>
        <v>1.96</v>
      </c>
      <c r="G266" s="1">
        <f>ROUND((IF('[1]National Polling Changes'!$W266&gt;43409,'[1]National Polling Changes'!AC266*100,G265)),2)</f>
        <v>23.42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8.57</v>
      </c>
      <c r="J266" s="1">
        <f>ROUND((IF('[1]National Polling Changes'!$W266&gt;43409,'[1]National Polling Changes'!AF266*100,J265)),2)</f>
        <v>1.3</v>
      </c>
    </row>
    <row r="267" spans="1:10">
      <c r="A267" s="26">
        <f>'[1]National Polling Changes'!W267</f>
        <v>43603</v>
      </c>
      <c r="B267" s="1">
        <f>ROUND((IF('[1]National Polling Changes'!$W267&gt;43409,'[1]National Polling Changes'!X267*100,B266)),2)</f>
        <v>33.03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3.56</v>
      </c>
      <c r="E267" s="1">
        <f>ROUND((IF('[1]National Polling Changes'!$W267&gt;43409,'[1]National Polling Changes'!AA267*100,E266)),2)</f>
        <v>8.27</v>
      </c>
      <c r="F267" s="1">
        <f>ROUND((IF('[1]National Polling Changes'!$W267&gt;43409,'[1]National Polling Changes'!AB267*100,F266)),2)</f>
        <v>1.94</v>
      </c>
      <c r="G267" s="1">
        <f>ROUND((IF('[1]National Polling Changes'!$W267&gt;43409,'[1]National Polling Changes'!AC267*100,G266)),2)</f>
        <v>23.36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8.6199999999999992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43602</v>
      </c>
      <c r="B268" s="1">
        <f>ROUND((IF('[1]National Polling Changes'!$W268&gt;43409,'[1]National Polling Changes'!X268*100,B267)),2)</f>
        <v>32.69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8.1</v>
      </c>
      <c r="F268" s="1">
        <f>ROUND((IF('[1]National Polling Changes'!$W268&gt;43409,'[1]National Polling Changes'!AB268*100,F267)),2)</f>
        <v>2.0299999999999998</v>
      </c>
      <c r="G268" s="1">
        <f>ROUND((IF('[1]National Polling Changes'!$W268&gt;43409,'[1]National Polling Changes'!AC268*100,G267)),2)</f>
        <v>23.85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8.48</v>
      </c>
      <c r="J268" s="1">
        <f>ROUND((IF('[1]National Polling Changes'!$W268&gt;43409,'[1]National Polling Changes'!AF268*100,J267)),2)</f>
        <v>1.25</v>
      </c>
    </row>
    <row r="269" spans="1:10">
      <c r="A269" s="26">
        <f>'[1]National Polling Changes'!W269</f>
        <v>43601</v>
      </c>
      <c r="B269" s="1">
        <f>ROUND((IF('[1]National Polling Changes'!$W269&gt;43409,'[1]National Polling Changes'!X269*100,B268)),2)</f>
        <v>32.69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43600</v>
      </c>
      <c r="B270" s="1">
        <f>ROUND((IF('[1]National Polling Changes'!$W270&gt;43409,'[1]National Polling Changes'!X270*100,B269)),2)</f>
        <v>32.69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43599</v>
      </c>
      <c r="B271" s="1">
        <f>ROUND((IF('[1]National Polling Changes'!$W271&gt;43409,'[1]National Polling Changes'!X271*100,B270)),2)</f>
        <v>32.69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43598</v>
      </c>
      <c r="B272" s="1">
        <f>ROUND((IF('[1]National Polling Changes'!$W272&gt;43409,'[1]National Polling Changes'!X272*100,B271)),2)</f>
        <v>32.29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3.72</v>
      </c>
      <c r="E272" s="1">
        <f>ROUND((IF('[1]National Polling Changes'!$W272&gt;43409,'[1]National Polling Changes'!AA272*100,E271)),2)</f>
        <v>8.1199999999999992</v>
      </c>
      <c r="F272" s="1">
        <f>ROUND((IF('[1]National Polling Changes'!$W272&gt;43409,'[1]National Polling Changes'!AB272*100,F271)),2)</f>
        <v>2.06</v>
      </c>
      <c r="G272" s="1">
        <f>ROUND((IF('[1]National Polling Changes'!$W272&gt;43409,'[1]National Polling Changes'!AC272*100,G271)),2)</f>
        <v>24.35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8.2899999999999991</v>
      </c>
      <c r="J272" s="1">
        <f>ROUND((IF('[1]National Polling Changes'!$W272&gt;43409,'[1]National Polling Changes'!AF272*100,J271)),2)</f>
        <v>1.23</v>
      </c>
    </row>
    <row r="273" spans="1:10">
      <c r="A273" s="26">
        <f>'[1]National Polling Changes'!W273</f>
        <v>43597</v>
      </c>
      <c r="B273" s="1">
        <f>ROUND((IF('[1]National Polling Changes'!$W273&gt;43409,'[1]National Polling Changes'!X273*100,B272)),2)</f>
        <v>32.57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3.83</v>
      </c>
      <c r="E273" s="1">
        <f>ROUND((IF('[1]National Polling Changes'!$W273&gt;43409,'[1]National Polling Changes'!AA273*100,E272)),2)</f>
        <v>7.67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24.66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8.11</v>
      </c>
      <c r="J273" s="1">
        <f>ROUND((IF('[1]National Polling Changes'!$W273&gt;43409,'[1]National Polling Changes'!AF273*100,J272)),2)</f>
        <v>1.1599999999999999</v>
      </c>
    </row>
    <row r="274" spans="1:10">
      <c r="A274" s="26">
        <f>'[1]National Polling Changes'!W274</f>
        <v>43596</v>
      </c>
      <c r="B274" s="1">
        <f>ROUND((IF('[1]National Polling Changes'!$W274&gt;43409,'[1]National Polling Changes'!X274*100,B273)),2)</f>
        <v>32.409999999999997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</v>
      </c>
      <c r="E274" s="1">
        <f>ROUND((IF('[1]National Polling Changes'!$W274&gt;43409,'[1]National Polling Changes'!AA274*100,E273)),2)</f>
        <v>7.86</v>
      </c>
      <c r="F274" s="1">
        <f>ROUND((IF('[1]National Polling Changes'!$W274&gt;43409,'[1]National Polling Changes'!AB274*100,F273)),2)</f>
        <v>2.09</v>
      </c>
      <c r="G274" s="1">
        <f>ROUND((IF('[1]National Polling Changes'!$W274&gt;43409,'[1]National Polling Changes'!AC274*100,G273)),2)</f>
        <v>24.53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8.2100000000000009</v>
      </c>
      <c r="J274" s="1">
        <f>ROUND((IF('[1]National Polling Changes'!$W274&gt;43409,'[1]National Polling Changes'!AF274*100,J273)),2)</f>
        <v>1.17</v>
      </c>
    </row>
    <row r="275" spans="1:10">
      <c r="A275" s="26">
        <f>'[1]National Polling Changes'!W275</f>
        <v>43595</v>
      </c>
      <c r="B275" s="1">
        <f>ROUND((IF('[1]National Polling Changes'!$W275&gt;43409,'[1]National Polling Changes'!X275*100,B274)),2)</f>
        <v>32.06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3.86</v>
      </c>
      <c r="E275" s="1">
        <f>ROUND((IF('[1]National Polling Changes'!$W275&gt;43409,'[1]National Polling Changes'!AA275*100,E274)),2)</f>
        <v>7.7</v>
      </c>
      <c r="F275" s="1">
        <f>ROUND((IF('[1]National Polling Changes'!$W275&gt;43409,'[1]National Polling Changes'!AB275*100,F274)),2)</f>
        <v>2.0499999999999998</v>
      </c>
      <c r="G275" s="1">
        <f>ROUND((IF('[1]National Polling Changes'!$W275&gt;43409,'[1]National Polling Changes'!AC275*100,G274)),2)</f>
        <v>25.09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8.1300000000000008</v>
      </c>
      <c r="J275" s="1">
        <f>ROUND((IF('[1]National Polling Changes'!$W275&gt;43409,'[1]National Polling Changes'!AF275*100,J274)),2)</f>
        <v>1.18</v>
      </c>
    </row>
    <row r="276" spans="1:10">
      <c r="A276" s="26">
        <f>'[1]National Polling Changes'!W276</f>
        <v>43594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43593</v>
      </c>
      <c r="B277" s="1">
        <f>ROUND((IF('[1]National Polling Changes'!$W277&gt;43409,'[1]National Polling Changes'!X277*100,B276)),2)</f>
        <v>32.03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3.88</v>
      </c>
      <c r="E277" s="1">
        <f>ROUND((IF('[1]National Polling Changes'!$W277&gt;43409,'[1]National Polling Changes'!AA277*100,E276)),2)</f>
        <v>7.36</v>
      </c>
      <c r="F277" s="1">
        <f>ROUND((IF('[1]National Polling Changes'!$W277&gt;43409,'[1]National Polling Changes'!AB277*100,F276)),2)</f>
        <v>2.16</v>
      </c>
      <c r="G277" s="1">
        <f>ROUND((IF('[1]National Polling Changes'!$W277&gt;43409,'[1]National Polling Changes'!AC277*100,G276)),2)</f>
        <v>25.33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8.18</v>
      </c>
      <c r="J277" s="1">
        <f>ROUND((IF('[1]National Polling Changes'!$W277&gt;43409,'[1]National Polling Changes'!AF277*100,J276)),2)</f>
        <v>1.1100000000000001</v>
      </c>
    </row>
    <row r="278" spans="1:10">
      <c r="A278" s="26">
        <f>'[1]National Polling Changes'!W278</f>
        <v>43592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43591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43590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43589</v>
      </c>
      <c r="B281" s="1">
        <f>ROUND((IF('[1]National Polling Changes'!$W281&gt;43409,'[1]National Polling Changes'!X281*100,B280)),2)</f>
        <v>32.08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3.87</v>
      </c>
      <c r="E281" s="1">
        <f>ROUND((IF('[1]National Polling Changes'!$W281&gt;43409,'[1]National Polling Changes'!AA281*100,E280)),2)</f>
        <v>7.54</v>
      </c>
      <c r="F281" s="1">
        <f>ROUND((IF('[1]National Polling Changes'!$W281&gt;43409,'[1]National Polling Changes'!AB281*100,F280)),2)</f>
        <v>2.09</v>
      </c>
      <c r="G281" s="1">
        <f>ROUND((IF('[1]National Polling Changes'!$W281&gt;43409,'[1]National Polling Changes'!AC281*100,G280)),2)</f>
        <v>25.17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8.17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43588</v>
      </c>
      <c r="B282" s="1">
        <f>ROUND((IF('[1]National Polling Changes'!$W282&gt;43409,'[1]National Polling Changes'!X282*100,B281)),2)</f>
        <v>31.6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3.95</v>
      </c>
      <c r="E282" s="1">
        <f>ROUND((IF('[1]National Polling Changes'!$W282&gt;43409,'[1]National Polling Changes'!AA282*100,E281)),2)</f>
        <v>7.07</v>
      </c>
      <c r="F282" s="1">
        <f>ROUND((IF('[1]National Polling Changes'!$W282&gt;43409,'[1]National Polling Changes'!AB282*100,F281)),2)</f>
        <v>2.19</v>
      </c>
      <c r="G282" s="1">
        <f>ROUND((IF('[1]National Polling Changes'!$W282&gt;43409,'[1]National Polling Changes'!AC282*100,G281)),2)</f>
        <v>26.05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8.1300000000000008</v>
      </c>
      <c r="J282" s="1">
        <f>ROUND((IF('[1]National Polling Changes'!$W282&gt;43409,'[1]National Polling Changes'!AF282*100,J281)),2)</f>
        <v>1.08</v>
      </c>
    </row>
    <row r="283" spans="1:10">
      <c r="A283" s="26">
        <f>'[1]National Polling Changes'!W283</f>
        <v>43587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43586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43585</v>
      </c>
      <c r="B285" s="1">
        <f>ROUND((IF('[1]National Polling Changes'!$W285&gt;43409,'[1]National Polling Changes'!X285*100,B284)),2)</f>
        <v>30.99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3.99</v>
      </c>
      <c r="E285" s="1">
        <f>ROUND((IF('[1]National Polling Changes'!$W285&gt;43409,'[1]National Polling Changes'!AA285*100,E284)),2)</f>
        <v>6.98</v>
      </c>
      <c r="F285" s="1">
        <f>ROUND((IF('[1]National Polling Changes'!$W285&gt;43409,'[1]National Polling Changes'!AB285*100,F284)),2)</f>
        <v>2.23</v>
      </c>
      <c r="G285" s="1">
        <f>ROUND((IF('[1]National Polling Changes'!$W285&gt;43409,'[1]National Polling Changes'!AC285*100,G284)),2)</f>
        <v>26.52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8.2899999999999991</v>
      </c>
      <c r="J285" s="1">
        <f>ROUND((IF('[1]National Polling Changes'!$W285&gt;43409,'[1]National Polling Changes'!AF285*100,J284)),2)</f>
        <v>1.1100000000000001</v>
      </c>
    </row>
    <row r="286" spans="1:10">
      <c r="A286" s="26">
        <f>'[1]National Polling Changes'!W286</f>
        <v>43584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43583</v>
      </c>
      <c r="B287" s="1">
        <f>ROUND((IF('[1]National Polling Changes'!$W287&gt;43409,'[1]National Polling Changes'!X287*100,B286)),2)</f>
        <v>30.9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4.0599999999999996</v>
      </c>
      <c r="E287" s="1">
        <f>ROUND((IF('[1]National Polling Changes'!$W287&gt;43409,'[1]National Polling Changes'!AA287*100,E286)),2)</f>
        <v>6.59</v>
      </c>
      <c r="F287" s="1">
        <f>ROUND((IF('[1]National Polling Changes'!$W287&gt;43409,'[1]National Polling Changes'!AB287*100,F286)),2)</f>
        <v>2.31</v>
      </c>
      <c r="G287" s="1">
        <f>ROUND((IF('[1]National Polling Changes'!$W287&gt;43409,'[1]National Polling Changes'!AC287*100,G286)),2)</f>
        <v>27.05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8.15</v>
      </c>
      <c r="J287" s="1">
        <f>ROUND((IF('[1]National Polling Changes'!$W287&gt;43409,'[1]National Polling Changes'!AF287*100,J286)),2)</f>
        <v>1.05</v>
      </c>
    </row>
    <row r="288" spans="1:10">
      <c r="A288" s="26">
        <f>'[1]National Polling Changes'!W288</f>
        <v>43582</v>
      </c>
      <c r="B288" s="1">
        <f>ROUND((IF('[1]National Polling Changes'!$W288&gt;43409,'[1]National Polling Changes'!X288*100,B287)),2)</f>
        <v>29.05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4.43</v>
      </c>
      <c r="E288" s="1">
        <f>ROUND((IF('[1]National Polling Changes'!$W288&gt;43409,'[1]National Polling Changes'!AA288*100,E287)),2)</f>
        <v>5.86</v>
      </c>
      <c r="F288" s="1">
        <f>ROUND((IF('[1]National Polling Changes'!$W288&gt;43409,'[1]National Polling Changes'!AB288*100,F287)),2)</f>
        <v>2.48</v>
      </c>
      <c r="G288" s="1">
        <f>ROUND((IF('[1]National Polling Changes'!$W288&gt;43409,'[1]National Polling Changes'!AC288*100,G287)),2)</f>
        <v>28.59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8.3699999999999992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43581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43580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43579</v>
      </c>
      <c r="B291" s="1">
        <f>ROUND((IF('[1]National Polling Changes'!$W291&gt;43409,'[1]National Polling Changes'!X291*100,B290)),2)</f>
        <v>28.91</v>
      </c>
      <c r="C291" s="1">
        <f>ROUND((IF('[1]National Polling Changes'!$W291&gt;43409,'[1]National Polling Changes'!Y291*100,C290)),2)</f>
        <v>0.32</v>
      </c>
      <c r="D291" s="1">
        <f>ROUND((IF('[1]National Polling Changes'!$W291&gt;43409,'[1]National Polling Changes'!Z291*100,D290)),2)</f>
        <v>4.5599999999999996</v>
      </c>
      <c r="E291" s="1">
        <f>ROUND((IF('[1]National Polling Changes'!$W291&gt;43409,'[1]National Polling Changes'!AA291*100,E290)),2)</f>
        <v>5.38</v>
      </c>
      <c r="F291" s="1">
        <f>ROUND((IF('[1]National Polling Changes'!$W291&gt;43409,'[1]National Polling Changes'!AB291*100,F290)),2)</f>
        <v>2.54</v>
      </c>
      <c r="G291" s="1">
        <f>ROUND((IF('[1]National Polling Changes'!$W291&gt;43409,'[1]National Polling Changes'!AC291*100,G290)),2)</f>
        <v>28.94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8.33</v>
      </c>
      <c r="J291" s="1">
        <f>ROUND((IF('[1]National Polling Changes'!$W291&gt;43409,'[1]National Polling Changes'!AF291*100,J290)),2)</f>
        <v>1.02</v>
      </c>
    </row>
    <row r="292" spans="1:10">
      <c r="A292" s="26">
        <f>'[1]National Polling Changes'!W292</f>
        <v>43578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43577</v>
      </c>
      <c r="B293" s="1">
        <f>ROUND((IF('[1]National Polling Changes'!$W293&gt;43409,'[1]National Polling Changes'!X293*100,B292)),2)</f>
        <v>28.99</v>
      </c>
      <c r="C293" s="1">
        <f>ROUND((IF('[1]National Polling Changes'!$W293&gt;43409,'[1]National Polling Changes'!Y293*100,C292)),2)</f>
        <v>0.44</v>
      </c>
      <c r="D293" s="1">
        <f>ROUND((IF('[1]National Polling Changes'!$W293&gt;43409,'[1]National Polling Changes'!Z293*100,D292)),2)</f>
        <v>4.57</v>
      </c>
      <c r="E293" s="1">
        <f>ROUND((IF('[1]National Polling Changes'!$W293&gt;43409,'[1]National Polling Changes'!AA293*100,E292)),2)</f>
        <v>4.97</v>
      </c>
      <c r="F293" s="1">
        <f>ROUND((IF('[1]National Polling Changes'!$W293&gt;43409,'[1]National Polling Changes'!AB293*100,F292)),2)</f>
        <v>2.62</v>
      </c>
      <c r="G293" s="1">
        <f>ROUND((IF('[1]National Polling Changes'!$W293&gt;43409,'[1]National Polling Changes'!AC293*100,G292)),2)</f>
        <v>29.12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0.94</v>
      </c>
    </row>
    <row r="294" spans="1:10">
      <c r="A294" s="26">
        <f>'[1]National Polling Changes'!W294</f>
        <v>43576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43575</v>
      </c>
      <c r="B295" s="1">
        <f>ROUND((IF('[1]National Polling Changes'!$W295&gt;43409,'[1]National Polling Changes'!X295*100,B294)),2)</f>
        <v>28.88</v>
      </c>
      <c r="C295" s="1">
        <f>ROUND((IF('[1]National Polling Changes'!$W295&gt;43409,'[1]National Polling Changes'!Y295*100,C294)),2)</f>
        <v>0.34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5.2</v>
      </c>
      <c r="F295" s="1">
        <f>ROUND((IF('[1]National Polling Changes'!$W295&gt;43409,'[1]National Polling Changes'!AB295*100,F294)),2)</f>
        <v>2.57</v>
      </c>
      <c r="G295" s="1">
        <f>ROUND((IF('[1]National Polling Changes'!$W295&gt;43409,'[1]National Polling Changes'!AC295*100,G294)),2)</f>
        <v>29.08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8.35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43574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43573</v>
      </c>
      <c r="B297" s="1">
        <f>ROUND((IF('[1]National Polling Changes'!$W297&gt;43409,'[1]National Polling Changes'!X297*100,B296)),2)</f>
        <v>29.02</v>
      </c>
      <c r="C297" s="1">
        <f>ROUND((IF('[1]National Polling Changes'!$W297&gt;43409,'[1]National Polling Changes'!Y297*100,C296)),2)</f>
        <v>0.49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4.68</v>
      </c>
      <c r="F297" s="1">
        <f>ROUND((IF('[1]National Polling Changes'!$W297&gt;43409,'[1]National Polling Changes'!AB297*100,F296)),2)</f>
        <v>2.63</v>
      </c>
      <c r="G297" s="1">
        <f>ROUND((IF('[1]National Polling Changes'!$W297&gt;43409,'[1]National Polling Changes'!AC297*100,G296)),2)</f>
        <v>29.36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8.39</v>
      </c>
      <c r="J297" s="1">
        <f>ROUND((IF('[1]National Polling Changes'!$W297&gt;43409,'[1]National Polling Changes'!AF297*100,J296)),2)</f>
        <v>0.87</v>
      </c>
    </row>
    <row r="298" spans="1:10">
      <c r="A298" s="26">
        <f>'[1]National Polling Changes'!W298</f>
        <v>43572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4.68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43571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4.68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43570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4.68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43569</v>
      </c>
      <c r="B301" s="1">
        <f>ROUND((IF('[1]National Polling Changes'!$W301&gt;43409,'[1]National Polling Changes'!X301*100,B300)),2)</f>
        <v>31.39</v>
      </c>
      <c r="C301" s="1">
        <f>ROUND((IF('[1]National Polling Changes'!$W301&gt;43409,'[1]National Polling Changes'!Y301*100,C300)),2)</f>
        <v>0.77</v>
      </c>
      <c r="D301" s="1">
        <f>ROUND((IF('[1]National Polling Changes'!$W301&gt;43409,'[1]National Polling Changes'!Z301*100,D300)),2)</f>
        <v>4.83</v>
      </c>
      <c r="E301" s="1">
        <f>ROUND((IF('[1]National Polling Changes'!$W301&gt;43409,'[1]National Polling Changes'!AA301*100,E300)),2)</f>
        <v>2.78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28.5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8.2100000000000009</v>
      </c>
      <c r="J301" s="1">
        <f>ROUND((IF('[1]National Polling Changes'!$W301&gt;43409,'[1]National Polling Changes'!AF301*100,J300)),2)</f>
        <v>0.73</v>
      </c>
    </row>
    <row r="302" spans="1:10">
      <c r="A302" s="26">
        <f>'[1]National Polling Changes'!W302</f>
        <v>43568</v>
      </c>
      <c r="B302" s="1">
        <f>ROUND((IF('[1]National Polling Changes'!$W302&gt;43409,'[1]National Polling Changes'!X302*100,B301)),2)</f>
        <v>33.549999999999997</v>
      </c>
      <c r="C302" s="1">
        <f>ROUND((IF('[1]National Polling Changes'!$W302&gt;43409,'[1]National Polling Changes'!Y302*100,C301)),2)</f>
        <v>1</v>
      </c>
      <c r="D302" s="1">
        <f>ROUND((IF('[1]National Polling Changes'!$W302&gt;43409,'[1]National Polling Changes'!Z302*100,D301)),2)</f>
        <v>4.7699999999999996</v>
      </c>
      <c r="E302" s="1">
        <f>ROUND((IF('[1]National Polling Changes'!$W302&gt;43409,'[1]National Polling Changes'!AA302*100,E301)),2)</f>
        <v>1.62</v>
      </c>
      <c r="F302" s="1">
        <f>ROUND((IF('[1]National Polling Changes'!$W302&gt;43409,'[1]National Polling Changes'!AB302*100,F301)),2)</f>
        <v>2.84</v>
      </c>
      <c r="G302" s="1">
        <f>ROUND((IF('[1]National Polling Changes'!$W302&gt;43409,'[1]National Polling Changes'!AC302*100,G301)),2)</f>
        <v>27.61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</v>
      </c>
      <c r="J302" s="1">
        <f>ROUND((IF('[1]National Polling Changes'!$W302&gt;43409,'[1]National Polling Changes'!AF302*100,J301)),2)</f>
        <v>0.5</v>
      </c>
    </row>
    <row r="303" spans="1:10">
      <c r="A303" s="26">
        <f>'[1]National Polling Changes'!W303</f>
        <v>43567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43566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43565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43564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43563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43562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43561</v>
      </c>
      <c r="B309" s="1">
        <f>ROUND((IF('[1]National Polling Changes'!$W309&gt;43409,'[1]National Polling Changes'!X309*100,B308)),2)</f>
        <v>33.54</v>
      </c>
      <c r="C309" s="1">
        <f>ROUND((IF('[1]National Polling Changes'!$W309&gt;43409,'[1]National Polling Changes'!Y309*100,C308)),2)</f>
        <v>0.96</v>
      </c>
      <c r="D309" s="1">
        <f>ROUND((IF('[1]National Polling Changes'!$W309&gt;43409,'[1]National Polling Changes'!Z309*100,D308)),2)</f>
        <v>4.76</v>
      </c>
      <c r="E309" s="1">
        <f>ROUND((IF('[1]National Polling Changes'!$W309&gt;43409,'[1]National Polling Changes'!AA309*100,E308)),2)</f>
        <v>1.68</v>
      </c>
      <c r="F309" s="1">
        <f>ROUND((IF('[1]National Polling Changes'!$W309&gt;43409,'[1]National Polling Changes'!AB309*100,F308)),2)</f>
        <v>2.83</v>
      </c>
      <c r="G309" s="1">
        <f>ROUND((IF('[1]National Polling Changes'!$W309&gt;43409,'[1]National Polling Changes'!AC309*100,G308)),2)</f>
        <v>27.62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8.09</v>
      </c>
      <c r="J309" s="1">
        <f>ROUND((IF('[1]National Polling Changes'!$W309&gt;43409,'[1]National Polling Changes'!AF309*100,J308)),2)</f>
        <v>0.52</v>
      </c>
    </row>
    <row r="310" spans="1:10">
      <c r="A310" s="26">
        <f>'[1]National Polling Changes'!W310</f>
        <v>43560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1.38</v>
      </c>
      <c r="D310" s="1">
        <f>ROUND((IF('[1]National Polling Changes'!$W310&gt;43409,'[1]National Polling Changes'!Z310*100,D309)),2)</f>
        <v>4.87</v>
      </c>
      <c r="E310" s="1">
        <f>ROUND((IF('[1]National Polling Changes'!$W310&gt;43409,'[1]National Polling Changes'!AA310*100,E309)),2)</f>
        <v>1.1100000000000001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8.4499999999999993</v>
      </c>
      <c r="J310" s="1">
        <f>ROUND((IF('[1]National Polling Changes'!$W310&gt;43409,'[1]National Polling Changes'!AF310*100,J309)),2)</f>
        <v>0.39</v>
      </c>
    </row>
    <row r="311" spans="1:10">
      <c r="A311" s="26">
        <f>'[1]National Polling Changes'!W311</f>
        <v>43559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43558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43557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43556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43555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43554</v>
      </c>
      <c r="B316" s="1">
        <f>ROUND((IF('[1]National Polling Changes'!$W316&gt;43409,'[1]National Polling Changes'!X316*100,B315)),2)</f>
        <v>33.93</v>
      </c>
      <c r="C316" s="1">
        <f>ROUND((IF('[1]National Polling Changes'!$W316&gt;43409,'[1]National Polling Changes'!Y316*100,C315)),2)</f>
        <v>1.52</v>
      </c>
      <c r="D316" s="1">
        <f>ROUND((IF('[1]National Polling Changes'!$W316&gt;43409,'[1]National Polling Changes'!Z316*100,D315)),2)</f>
        <v>4.8099999999999996</v>
      </c>
      <c r="E316" s="1">
        <f>ROUND((IF('[1]National Polling Changes'!$W316&gt;43409,'[1]National Polling Changes'!AA316*100,E315)),2)</f>
        <v>0.84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8.68</v>
      </c>
      <c r="J316" s="1">
        <f>ROUND((IF('[1]National Polling Changes'!$W316&gt;43409,'[1]National Polling Changes'!AF316*100,J315)),2)</f>
        <v>0.36</v>
      </c>
    </row>
    <row r="317" spans="1:10">
      <c r="A317" s="26">
        <f>'[1]National Polling Changes'!W317</f>
        <v>43553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43552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43551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43550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43549</v>
      </c>
      <c r="B321" s="1">
        <f>ROUND((IF('[1]National Polling Changes'!$W321&gt;43409,'[1]National Polling Changes'!X321*100,B320)),2)</f>
        <v>33.64</v>
      </c>
      <c r="C321" s="1">
        <f>ROUND((IF('[1]National Polling Changes'!$W321&gt;43409,'[1]National Polling Changes'!Y321*100,C320)),2)</f>
        <v>1.59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0.78</v>
      </c>
      <c r="F321" s="1">
        <f>ROUND((IF('[1]National Polling Changes'!$W321&gt;43409,'[1]National Polling Changes'!AB321*100,F320)),2)</f>
        <v>2.94</v>
      </c>
      <c r="G321" s="1">
        <f>ROUND((IF('[1]National Polling Changes'!$W321&gt;43409,'[1]National Polling Changes'!AC321*100,G320)),2)</f>
        <v>26.34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9.58</v>
      </c>
      <c r="J321" s="1">
        <f>ROUND((IF('[1]National Polling Changes'!$W321&gt;43409,'[1]National Polling Changes'!AF321*100,J320)),2)</f>
        <v>0.32</v>
      </c>
    </row>
    <row r="322" spans="1:10">
      <c r="A322" s="26">
        <f>'[1]National Polling Changes'!W322</f>
        <v>43548</v>
      </c>
      <c r="B322" s="1">
        <f>ROUND((IF('[1]National Polling Changes'!$W322&gt;43409,'[1]National Polling Changes'!X322*100,B321)),2)</f>
        <v>33.53</v>
      </c>
      <c r="C322" s="1">
        <f>ROUND((IF('[1]National Polling Changes'!$W322&gt;43409,'[1]National Polling Changes'!Y322*100,C321)),2)</f>
        <v>1.66</v>
      </c>
      <c r="D322" s="1">
        <f>ROUND((IF('[1]National Polling Changes'!$W322&gt;43409,'[1]National Polling Changes'!Z322*100,D321)),2)</f>
        <v>4.8899999999999997</v>
      </c>
      <c r="E322" s="1">
        <f>ROUND((IF('[1]National Polling Changes'!$W322&gt;43409,'[1]National Polling Changes'!AA322*100,E321)),2)</f>
        <v>0.63</v>
      </c>
      <c r="F322" s="1">
        <f>ROUND((IF('[1]National Polling Changes'!$W322&gt;43409,'[1]National Polling Changes'!AB322*100,F321)),2)</f>
        <v>2.95</v>
      </c>
      <c r="G322" s="1">
        <f>ROUND((IF('[1]National Polling Changes'!$W322&gt;43409,'[1]National Polling Changes'!AC322*100,G321)),2)</f>
        <v>26.32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9.69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43547</v>
      </c>
      <c r="B323" s="1">
        <f>ROUND((IF('[1]National Polling Changes'!$W323&gt;43409,'[1]National Polling Changes'!X323*100,B322)),2)</f>
        <v>33.32</v>
      </c>
      <c r="C323" s="1">
        <f>ROUND((IF('[1]National Polling Changes'!$W323&gt;43409,'[1]National Polling Changes'!Y323*100,C322)),2)</f>
        <v>1.9</v>
      </c>
      <c r="D323" s="1">
        <f>ROUND((IF('[1]National Polling Changes'!$W323&gt;43409,'[1]National Polling Changes'!Z323*100,D322)),2)</f>
        <v>4.9000000000000004</v>
      </c>
      <c r="E323" s="1">
        <f>ROUND((IF('[1]National Polling Changes'!$W323&gt;43409,'[1]National Polling Changes'!AA323*100,E322)),2)</f>
        <v>0.51</v>
      </c>
      <c r="F323" s="1">
        <f>ROUND((IF('[1]National Polling Changes'!$W323&gt;43409,'[1]National Polling Changes'!AB323*100,F322)),2)</f>
        <v>2.96</v>
      </c>
      <c r="G323" s="1">
        <f>ROUND((IF('[1]National Polling Changes'!$W323&gt;43409,'[1]National Polling Changes'!AC323*100,G322)),2)</f>
        <v>26.23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9.85</v>
      </c>
      <c r="J323" s="1">
        <f>ROUND((IF('[1]National Polling Changes'!$W323&gt;43409,'[1]National Polling Changes'!AF323*100,J322)),2)</f>
        <v>0.34</v>
      </c>
    </row>
    <row r="324" spans="1:10">
      <c r="A324" s="26">
        <f>'[1]National Polling Changes'!W324</f>
        <v>43546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43545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43544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43543</v>
      </c>
      <c r="B327" s="1">
        <f>ROUND((IF('[1]National Polling Changes'!$W327&gt;43409,'[1]National Polling Changes'!X327*100,B326)),2)</f>
        <v>33.11</v>
      </c>
      <c r="C327" s="1">
        <f>ROUND((IF('[1]National Polling Changes'!$W327&gt;43409,'[1]National Polling Changes'!Y327*100,C326)),2)</f>
        <v>2.1</v>
      </c>
      <c r="D327" s="1">
        <f>ROUND((IF('[1]National Polling Changes'!$W327&gt;43409,'[1]National Polling Changes'!Z327*100,D326)),2)</f>
        <v>4.8099999999999996</v>
      </c>
      <c r="E327" s="1">
        <f>ROUND((IF('[1]National Polling Changes'!$W327&gt;43409,'[1]National Polling Changes'!AA327*100,E326)),2)</f>
        <v>0.45</v>
      </c>
      <c r="F327" s="1">
        <f>ROUND((IF('[1]National Polling Changes'!$W327&gt;43409,'[1]National Polling Changes'!AB327*100,F326)),2)</f>
        <v>2.98</v>
      </c>
      <c r="G327" s="1">
        <f>ROUND((IF('[1]National Polling Changes'!$W327&gt;43409,'[1]National Polling Changes'!AC327*100,G326)),2)</f>
        <v>26.1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10.15</v>
      </c>
      <c r="J327" s="1">
        <f>ROUND((IF('[1]National Polling Changes'!$W327&gt;43409,'[1]National Polling Changes'!AF327*100,J326)),2)</f>
        <v>0.28999999999999998</v>
      </c>
    </row>
    <row r="328" spans="1:10">
      <c r="A328" s="26">
        <f>'[1]National Polling Changes'!W328</f>
        <v>43542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43541</v>
      </c>
      <c r="B329" s="1">
        <f>ROUND((IF('[1]National Polling Changes'!$W329&gt;43409,'[1]National Polling Changes'!X329*100,B328)),2)</f>
        <v>33.159999999999997</v>
      </c>
      <c r="C329" s="1">
        <f>ROUND((IF('[1]National Polling Changes'!$W329&gt;43409,'[1]National Polling Changes'!Y329*100,C328)),2)</f>
        <v>2.2000000000000002</v>
      </c>
      <c r="D329" s="1">
        <f>ROUND((IF('[1]National Polling Changes'!$W329&gt;43409,'[1]National Polling Changes'!Z329*100,D328)),2)</f>
        <v>4.84</v>
      </c>
      <c r="E329" s="1">
        <f>ROUND((IF('[1]National Polling Changes'!$W329&gt;43409,'[1]National Polling Changes'!AA329*100,E328)),2)</f>
        <v>0.39</v>
      </c>
      <c r="F329" s="1">
        <f>ROUND((IF('[1]National Polling Changes'!$W329&gt;43409,'[1]National Polling Changes'!AB329*100,F328)),2)</f>
        <v>2.99</v>
      </c>
      <c r="G329" s="1">
        <f>ROUND((IF('[1]National Polling Changes'!$W329&gt;43409,'[1]National Polling Changes'!AC329*100,G328)),2)</f>
        <v>26.05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43540</v>
      </c>
      <c r="B330" s="1">
        <f>ROUND((IF('[1]National Polling Changes'!$W330&gt;43409,'[1]National Polling Changes'!X330*100,B329)),2)</f>
        <v>32.909999999999997</v>
      </c>
      <c r="C330" s="1">
        <f>ROUND((IF('[1]National Polling Changes'!$W330&gt;43409,'[1]National Polling Changes'!Y330*100,C329)),2)</f>
        <v>2.61</v>
      </c>
      <c r="D330" s="1">
        <f>ROUND((IF('[1]National Polling Changes'!$W330&gt;43409,'[1]National Polling Changes'!Z330*100,D329)),2)</f>
        <v>4.83</v>
      </c>
      <c r="E330" s="1">
        <f>ROUND((IF('[1]National Polling Changes'!$W330&gt;43409,'[1]National Polling Changes'!AA330*100,E329)),2)</f>
        <v>0.27</v>
      </c>
      <c r="F330" s="1">
        <f>ROUND((IF('[1]National Polling Changes'!$W330&gt;43409,'[1]National Polling Changes'!AB330*100,F329)),2)</f>
        <v>2.89</v>
      </c>
      <c r="G330" s="1">
        <f>ROUND((IF('[1]National Polling Changes'!$W330&gt;43409,'[1]National Polling Changes'!AC330*100,G329)),2)</f>
        <v>25.74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10.46</v>
      </c>
      <c r="J330" s="1">
        <f>ROUND((IF('[1]National Polling Changes'!$W330&gt;43409,'[1]National Polling Changes'!AF330*100,J329)),2)</f>
        <v>0.28000000000000003</v>
      </c>
    </row>
    <row r="331" spans="1:10">
      <c r="A331" s="26">
        <f>'[1]National Polling Changes'!W331</f>
        <v>43539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43538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43537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43536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43535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43534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43533</v>
      </c>
      <c r="B337" s="1">
        <f>ROUND((IF('[1]National Polling Changes'!$W337&gt;43409,'[1]National Polling Changes'!X337*100,B336)),2)</f>
        <v>33.49</v>
      </c>
      <c r="C337" s="1">
        <f>ROUND((IF('[1]National Polling Changes'!$W337&gt;43409,'[1]National Polling Changes'!Y337*100,C336)),2)</f>
        <v>2.94</v>
      </c>
      <c r="D337" s="1">
        <f>ROUND((IF('[1]National Polling Changes'!$W337&gt;43409,'[1]National Polling Changes'!Z337*100,D336)),2)</f>
        <v>4.8600000000000003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25.02</v>
      </c>
      <c r="H337" s="1">
        <f>ROUND((IF('[1]National Polling Changes'!$W337&gt;43409,'[1]National Polling Changes'!AD337*100,H336)),2)</f>
        <v>0.03</v>
      </c>
      <c r="I337" s="1">
        <f>ROUND((IF('[1]National Polling Changes'!$W337&gt;43409,'[1]National Polling Changes'!AE337*100,I336)),2)</f>
        <v>10.45</v>
      </c>
      <c r="J337" s="1">
        <f>ROUND((IF('[1]National Polling Changes'!$W337&gt;43409,'[1]National Polling Changes'!AF337*100,J336)),2)</f>
        <v>0.2</v>
      </c>
    </row>
    <row r="338" spans="1:10">
      <c r="A338" s="26">
        <f>'[1]National Polling Changes'!W338</f>
        <v>43532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43531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43530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43529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43528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43527</v>
      </c>
      <c r="B343" s="1">
        <f>ROUND((IF('[1]National Polling Changes'!$W343&gt;43409,'[1]National Polling Changes'!X343*100,B342)),2)</f>
        <v>36.03</v>
      </c>
      <c r="C343" s="1">
        <f>ROUND((IF('[1]National Polling Changes'!$W343&gt;43409,'[1]National Polling Changes'!Y343*100,C342)),2)</f>
        <v>3.01</v>
      </c>
      <c r="D343" s="1">
        <f>ROUND((IF('[1]National Polling Changes'!$W343&gt;43409,'[1]National Polling Changes'!Z343*100,D342)),2)</f>
        <v>4.7300000000000004</v>
      </c>
      <c r="E343" s="1">
        <f>ROUND((IF('[1]National Polling Changes'!$W343&gt;43409,'[1]National Polling Changes'!AA343*100,E342)),2)</f>
        <v>0.15</v>
      </c>
      <c r="F343" s="1">
        <f>ROUND((IF('[1]National Polling Changes'!$W343&gt;43409,'[1]National Polling Changes'!AB343*100,F342)),2)</f>
        <v>2.82</v>
      </c>
      <c r="G343" s="1">
        <f>ROUND((IF('[1]National Polling Changes'!$W343&gt;43409,'[1]National Polling Changes'!AC343*100,G342)),2)</f>
        <v>23.22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9.9499999999999993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43526</v>
      </c>
      <c r="B344" s="1">
        <f>ROUND((IF('[1]National Polling Changes'!$W344&gt;43409,'[1]National Polling Changes'!X344*100,B343)),2)</f>
        <v>36.130000000000003</v>
      </c>
      <c r="C344" s="1">
        <f>ROUND((IF('[1]National Polling Changes'!$W344&gt;43409,'[1]National Polling Changes'!Y344*100,C343)),2)</f>
        <v>3.13</v>
      </c>
      <c r="D344" s="1">
        <f>ROUND((IF('[1]National Polling Changes'!$W344&gt;43409,'[1]National Polling Changes'!Z344*100,D343)),2)</f>
        <v>4.71</v>
      </c>
      <c r="E344" s="1">
        <f>ROUND((IF('[1]National Polling Changes'!$W344&gt;43409,'[1]National Polling Changes'!AA344*100,E343)),2)</f>
        <v>0.09</v>
      </c>
      <c r="F344" s="1">
        <f>ROUND((IF('[1]National Polling Changes'!$W344&gt;43409,'[1]National Polling Changes'!AB344*100,F343)),2)</f>
        <v>2.68</v>
      </c>
      <c r="G344" s="1">
        <f>ROUND((IF('[1]National Polling Changes'!$W344&gt;43409,'[1]National Polling Changes'!AC344*100,G343)),2)</f>
        <v>22.98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10.17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43525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43524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43523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43522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43521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43520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43519</v>
      </c>
      <c r="B351" s="1">
        <f>ROUND((IF('[1]National Polling Changes'!$W351&gt;43409,'[1]National Polling Changes'!X351*100,B350)),2)</f>
        <v>36.200000000000003</v>
      </c>
      <c r="C351" s="1">
        <f>ROUND((IF('[1]National Polling Changes'!$W351&gt;43409,'[1]National Polling Changes'!Y351*100,C350)),2)</f>
        <v>3.12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2.71</v>
      </c>
      <c r="G351" s="1">
        <f>ROUND((IF('[1]National Polling Changes'!$W351&gt;43409,'[1]National Polling Changes'!AC351*100,G350)),2)</f>
        <v>22.9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43518</v>
      </c>
      <c r="B352" s="1">
        <f>ROUND((IF('[1]National Polling Changes'!$W352&gt;43409,'[1]National Polling Changes'!X352*100,B351)),2)</f>
        <v>36.51</v>
      </c>
      <c r="C352" s="1">
        <f>ROUND((IF('[1]National Polling Changes'!$W352&gt;43409,'[1]National Polling Changes'!Y352*100,C351)),2)</f>
        <v>3.21</v>
      </c>
      <c r="D352" s="1">
        <f>ROUND((IF('[1]National Polling Changes'!$W352&gt;43409,'[1]National Polling Changes'!Z352*100,D351)),2)</f>
        <v>4.7300000000000004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2.61</v>
      </c>
      <c r="G352" s="1">
        <f>ROUND((IF('[1]National Polling Changes'!$W352&gt;43409,'[1]National Polling Changes'!AC352*100,G351)),2)</f>
        <v>22.51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10.32</v>
      </c>
      <c r="J352" s="1">
        <f>ROUND((IF('[1]National Polling Changes'!$W352&gt;43409,'[1]National Polling Changes'!AF352*100,J351)),2)</f>
        <v>0.08</v>
      </c>
    </row>
    <row r="353" spans="1:10">
      <c r="A353" s="26">
        <f>'[1]National Polling Changes'!W353</f>
        <v>43517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43516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43515</v>
      </c>
      <c r="B355" s="1">
        <f>ROUND((IF('[1]National Polling Changes'!$W355&gt;43409,'[1]National Polling Changes'!X355*100,B354)),2)</f>
        <v>36.36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4.76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2.66</v>
      </c>
      <c r="G355" s="1">
        <f>ROUND((IF('[1]National Polling Changes'!$W355&gt;43409,'[1]National Polling Changes'!AC355*100,G354)),2)</f>
        <v>22.45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10.43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43514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43513</v>
      </c>
      <c r="B357" s="1">
        <f>ROUND((IF('[1]National Polling Changes'!$W357&gt;43409,'[1]National Polling Changes'!X357*100,B356)),2)</f>
        <v>36.44</v>
      </c>
      <c r="C357" s="1">
        <f>ROUND((IF('[1]National Polling Changes'!$W357&gt;43409,'[1]National Polling Changes'!Y357*100,C356)),2)</f>
        <v>3.19</v>
      </c>
      <c r="D357" s="1">
        <f>ROUND((IF('[1]National Polling Changes'!$W357&gt;43409,'[1]National Polling Changes'!Z357*100,D356)),2)</f>
        <v>4.62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22.59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10.46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43512</v>
      </c>
      <c r="B358" s="1">
        <f>ROUND((IF('[1]National Polling Changes'!$W358&gt;43409,'[1]National Polling Changes'!X358*100,B357)),2)</f>
        <v>36.33</v>
      </c>
      <c r="C358" s="1">
        <f>ROUND((IF('[1]National Polling Changes'!$W358&gt;43409,'[1]National Polling Changes'!Y358*100,C357)),2)</f>
        <v>3.18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2.65</v>
      </c>
      <c r="G358" s="1">
        <f>ROUND((IF('[1]National Polling Changes'!$W358&gt;43409,'[1]National Polling Changes'!AC358*100,G357)),2)</f>
        <v>22.53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10.47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43511</v>
      </c>
      <c r="B359" s="1">
        <f>ROUND((IF('[1]National Polling Changes'!$W359&gt;43409,'[1]National Polling Changes'!X359*100,B358)),2)</f>
        <v>36.630000000000003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4.51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2.41</v>
      </c>
      <c r="G359" s="1">
        <f>ROUND((IF('[1]National Polling Changes'!$W359&gt;43409,'[1]National Polling Changes'!AC359*100,G358)),2)</f>
        <v>22.46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10.58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43510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43509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43508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43507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43506</v>
      </c>
      <c r="B364" s="1">
        <f>ROUND((IF('[1]National Polling Changes'!$W364&gt;43409,'[1]National Polling Changes'!X364*100,B363)),2)</f>
        <v>36.61</v>
      </c>
      <c r="C364" s="1">
        <f>ROUND((IF('[1]National Polling Changes'!$W364&gt;43409,'[1]National Polling Changes'!Y364*100,C363)),2)</f>
        <v>3.33</v>
      </c>
      <c r="D364" s="1">
        <f>ROUND((IF('[1]National Polling Changes'!$W364&gt;43409,'[1]National Polling Changes'!Z364*100,D363)),2)</f>
        <v>4.59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2.39</v>
      </c>
      <c r="G364" s="1">
        <f>ROUND((IF('[1]National Polling Changes'!$W364&gt;43409,'[1]National Polling Changes'!AC364*100,G363)),2)</f>
        <v>22.36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10.6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43505</v>
      </c>
      <c r="B365" s="1">
        <f>ROUND((IF('[1]National Polling Changes'!$W365&gt;43409,'[1]National Polling Changes'!X365*100,B364)),2)</f>
        <v>36.81</v>
      </c>
      <c r="C365" s="1">
        <f>ROUND((IF('[1]National Polling Changes'!$W365&gt;43409,'[1]National Polling Changes'!Y365*100,C364)),2)</f>
        <v>3.44</v>
      </c>
      <c r="D365" s="1">
        <f>ROUND((IF('[1]National Polling Changes'!$W365&gt;43409,'[1]National Polling Changes'!Z365*100,D364)),2)</f>
        <v>4.41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2.29</v>
      </c>
      <c r="G365" s="1">
        <f>ROUND((IF('[1]National Polling Changes'!$W365&gt;43409,'[1]National Polling Changes'!AC365*100,G364)),2)</f>
        <v>22.07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10.83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43504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43503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43502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43501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43500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43499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43498</v>
      </c>
      <c r="B372" s="1">
        <f>ROUND((IF('[1]National Polling Changes'!$W372&gt;43409,'[1]National Polling Changes'!X372*100,B371)),2)</f>
        <v>36.86</v>
      </c>
      <c r="C372" s="1">
        <f>ROUND((IF('[1]National Polling Changes'!$W372&gt;43409,'[1]National Polling Changes'!Y372*100,C371)),2)</f>
        <v>3.42</v>
      </c>
      <c r="D372" s="1">
        <f>ROUND((IF('[1]National Polling Changes'!$W372&gt;43409,'[1]National Polling Changes'!Z372*100,D371)),2)</f>
        <v>4.47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2.2999999999999998</v>
      </c>
      <c r="G372" s="1">
        <f>ROUND((IF('[1]National Polling Changes'!$W372&gt;43409,'[1]National Polling Changes'!AC372*100,G371)),2)</f>
        <v>22.05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10.75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43497</v>
      </c>
      <c r="B373" s="1">
        <f>ROUND((IF('[1]National Polling Changes'!$W373&gt;43409,'[1]National Polling Changes'!X373*100,B372)),2)</f>
        <v>36.979999999999997</v>
      </c>
      <c r="C373" s="1">
        <f>ROUND((IF('[1]National Polling Changes'!$W373&gt;43409,'[1]National Polling Changes'!Y373*100,C372)),2)</f>
        <v>3.56</v>
      </c>
      <c r="D373" s="1">
        <f>ROUND((IF('[1]National Polling Changes'!$W373&gt;43409,'[1]National Polling Changes'!Z373*100,D372)),2)</f>
        <v>4.38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21.78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10.85</v>
      </c>
      <c r="J373" s="1">
        <f>ROUND((IF('[1]National Polling Changes'!$W373&gt;43409,'[1]National Polling Changes'!AF373*100,J372)),2)</f>
        <v>0.11</v>
      </c>
    </row>
    <row r="374" spans="1:10">
      <c r="A374" s="26">
        <f>'[1]National Polling Changes'!W374</f>
        <v>43496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43495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43494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43493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43492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43491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3.45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2.2999999999999998</v>
      </c>
      <c r="G379" s="1">
        <f>ROUND((IF('[1]National Polling Changes'!$W379&gt;43409,'[1]National Polling Changes'!AC379*100,G378)),2)</f>
        <v>21.69</v>
      </c>
      <c r="H379" s="1">
        <f>ROUND((IF('[1]National Polling Changes'!$W379&gt;43409,'[1]National Polling Changes'!AD379*100,H378)),2)</f>
        <v>0.06</v>
      </c>
      <c r="I379" s="1">
        <f>ROUND((IF('[1]National Polling Changes'!$W379&gt;43409,'[1]National Polling Changes'!AE379*100,I378)),2)</f>
        <v>11.12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43490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43489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43488</v>
      </c>
      <c r="B382" s="1">
        <f>ROUND((IF('[1]National Polling Changes'!$W382&gt;43409,'[1]National Polling Changes'!X382*100,B381)),2)</f>
        <v>36.96</v>
      </c>
      <c r="C382" s="1">
        <f>ROUND((IF('[1]National Polling Changes'!$W382&gt;43409,'[1]National Polling Changes'!Y382*100,C381)),2)</f>
        <v>4.03</v>
      </c>
      <c r="D382" s="1">
        <f>ROUND((IF('[1]National Polling Changes'!$W382&gt;43409,'[1]National Polling Changes'!Z382*100,D381)),2)</f>
        <v>4.41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</v>
      </c>
      <c r="G382" s="1">
        <f>ROUND((IF('[1]National Polling Changes'!$W382&gt;43409,'[1]National Polling Changes'!AC382*100,G381)),2)</f>
        <v>23.91</v>
      </c>
      <c r="H382" s="1">
        <f>ROUND((IF('[1]National Polling Changes'!$W382&gt;43409,'[1]National Polling Changes'!AD382*100,H381)),2)</f>
        <v>0.08</v>
      </c>
      <c r="I382" s="1">
        <f>ROUND((IF('[1]National Polling Changes'!$W382&gt;43409,'[1]National Polling Changes'!AE382*100,I381)),2)</f>
        <v>8.61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43487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43486</v>
      </c>
      <c r="B384" s="1">
        <f>ROUND((IF('[1]National Polling Changes'!$W384&gt;43409,'[1]National Polling Changes'!X384*100,B383)),2)</f>
        <v>36.049999999999997</v>
      </c>
      <c r="C384" s="1">
        <f>ROUND((IF('[1]National Polling Changes'!$W384&gt;43409,'[1]National Polling Changes'!Y384*100,C383)),2)</f>
        <v>4.01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</v>
      </c>
      <c r="G384" s="1">
        <f>ROUND((IF('[1]National Polling Changes'!$W384&gt;43409,'[1]National Polling Changes'!AC384*100,G383)),2)</f>
        <v>22.16</v>
      </c>
      <c r="H384" s="1">
        <f>ROUND((IF('[1]National Polling Changes'!$W384&gt;43409,'[1]National Polling Changes'!AD384*100,H383)),2)</f>
        <v>7.0000000000000007E-2</v>
      </c>
      <c r="I384" s="1">
        <f>ROUND((IF('[1]National Polling Changes'!$W384&gt;43409,'[1]National Polling Changes'!AE384*100,I383)),2)</f>
        <v>11.4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43485</v>
      </c>
      <c r="B385" s="1">
        <f>ROUND((IF('[1]National Polling Changes'!$W385&gt;43409,'[1]National Polling Changes'!X385*100,B384)),2)</f>
        <v>36.950000000000003</v>
      </c>
      <c r="C385" s="1">
        <f>ROUND((IF('[1]National Polling Changes'!$W385&gt;43409,'[1]National Polling Changes'!Y385*100,C384)),2)</f>
        <v>4.09</v>
      </c>
      <c r="D385" s="1">
        <f>ROUND((IF('[1]National Polling Changes'!$W385&gt;43409,'[1]National Polling Changes'!Z385*100,D384)),2)</f>
        <v>4.34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1.96</v>
      </c>
      <c r="G385" s="1">
        <f>ROUND((IF('[1]National Polling Changes'!$W385&gt;43409,'[1]National Polling Changes'!AC385*100,G384)),2)</f>
        <v>23.96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8.6199999999999992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43484</v>
      </c>
      <c r="B386" s="1">
        <f>ROUND((IF('[1]National Polling Changes'!$W386&gt;43409,'[1]National Polling Changes'!X386*100,B385)),2)</f>
        <v>37.92</v>
      </c>
      <c r="C386" s="1">
        <f>ROUND((IF('[1]National Polling Changes'!$W386&gt;43409,'[1]National Polling Changes'!Y386*100,C385)),2)</f>
        <v>3.63</v>
      </c>
      <c r="D386" s="1">
        <f>ROUND((IF('[1]National Polling Changes'!$W386&gt;43409,'[1]National Polling Changes'!Z386*100,D385)),2)</f>
        <v>4.7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2.06</v>
      </c>
      <c r="G386" s="1">
        <f>ROUND((IF('[1]National Polling Changes'!$W386&gt;43409,'[1]National Polling Changes'!AC386*100,G385)),2)</f>
        <v>23.89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7.69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43483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43482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43481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43480</v>
      </c>
      <c r="B390" s="1">
        <f>ROUND((IF('[1]National Polling Changes'!$W390&gt;43409,'[1]National Polling Changes'!X390*100,B389)),2)</f>
        <v>38.130000000000003</v>
      </c>
      <c r="C390" s="1">
        <f>ROUND((IF('[1]National Polling Changes'!$W390&gt;43409,'[1]National Polling Changes'!Y390*100,C389)),2)</f>
        <v>3.18</v>
      </c>
      <c r="D390" s="1">
        <f>ROUND((IF('[1]National Polling Changes'!$W390&gt;43409,'[1]National Polling Changes'!Z390*100,D389)),2)</f>
        <v>4.8099999999999996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2.2799999999999998</v>
      </c>
      <c r="G390" s="1">
        <f>ROUND((IF('[1]National Polling Changes'!$W390&gt;43409,'[1]National Polling Changes'!AC390*100,G389)),2)</f>
        <v>23.71</v>
      </c>
      <c r="H390" s="1">
        <f>ROUND((IF('[1]National Polling Changes'!$W390&gt;43409,'[1]National Polling Changes'!AD390*100,H389)),2)</f>
        <v>0.12</v>
      </c>
      <c r="I390" s="1">
        <f>ROUND((IF('[1]National Polling Changes'!$W390&gt;43409,'[1]National Polling Changes'!AE390*100,I389)),2)</f>
        <v>7.78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43479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43478</v>
      </c>
      <c r="B392" s="1">
        <f>ROUND((IF('[1]National Polling Changes'!$W392&gt;43409,'[1]National Polling Changes'!X392*100,B391)),2)</f>
        <v>37.78</v>
      </c>
      <c r="C392" s="1">
        <f>ROUND((IF('[1]National Polling Changes'!$W392&gt;43409,'[1]National Polling Changes'!Y392*100,C391)),2)</f>
        <v>3.33</v>
      </c>
      <c r="D392" s="1">
        <f>ROUND((IF('[1]National Polling Changes'!$W392&gt;43409,'[1]National Polling Changes'!Z392*100,D391)),2)</f>
        <v>4.97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2.35</v>
      </c>
      <c r="G392" s="1">
        <f>ROUND((IF('[1]National Polling Changes'!$W392&gt;43409,'[1]National Polling Changes'!AC392*100,G391)),2)</f>
        <v>23.99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7.45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43477</v>
      </c>
      <c r="B393" s="1">
        <f>ROUND((IF('[1]National Polling Changes'!$W393&gt;43409,'[1]National Polling Changes'!X393*100,B392)),2)</f>
        <v>38.74</v>
      </c>
      <c r="C393" s="1">
        <f>ROUND((IF('[1]National Polling Changes'!$W393&gt;43409,'[1]National Polling Changes'!Y393*100,C392)),2)</f>
        <v>3.1</v>
      </c>
      <c r="D393" s="1">
        <f>ROUND((IF('[1]National Polling Changes'!$W393&gt;43409,'[1]National Polling Changes'!Z393*100,D392)),2)</f>
        <v>5.36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2.4</v>
      </c>
      <c r="G393" s="1">
        <f>ROUND((IF('[1]National Polling Changes'!$W393&gt;43409,'[1]National Polling Changes'!AC393*100,G392)),2)</f>
        <v>23.79</v>
      </c>
      <c r="H393" s="1">
        <f>ROUND((IF('[1]National Polling Changes'!$W393&gt;43409,'[1]National Polling Changes'!AD393*100,H392)),2)</f>
        <v>0.15</v>
      </c>
      <c r="I393" s="1">
        <f>ROUND((IF('[1]National Polling Changes'!$W393&gt;43409,'[1]National Polling Changes'!AE393*100,I392)),2)</f>
        <v>6.45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43476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43475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43474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43473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43472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43471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43470</v>
      </c>
      <c r="B400" s="1">
        <f>ROUND((IF('[1]National Polling Changes'!$W400&gt;43409,'[1]National Polling Changes'!X400*100,B399)),2)</f>
        <v>38.53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5.45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2.33</v>
      </c>
      <c r="G400" s="1">
        <f>ROUND((IF('[1]National Polling Changes'!$W400&gt;43409,'[1]National Polling Changes'!AC400*100,G399)),2)</f>
        <v>23.76</v>
      </c>
      <c r="H400" s="1">
        <f>ROUND((IF('[1]National Polling Changes'!$W400&gt;43409,'[1]National Polling Changes'!AD400*100,H399)),2)</f>
        <v>0.17</v>
      </c>
      <c r="I400" s="1">
        <f>ROUND((IF('[1]National Polling Changes'!$W400&gt;43409,'[1]National Polling Changes'!AE400*100,I399)),2)</f>
        <v>6.49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43469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43468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43467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43466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43465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43464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43463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43462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43461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43460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43459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43458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43457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43456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43455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43454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43453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43452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43451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43450</v>
      </c>
      <c r="B420" s="1">
        <f>ROUND((IF('[1]National Polling Changes'!$W420&gt;43409,'[1]National Polling Changes'!X420*100,B419)),2)</f>
        <v>39.479999999999997</v>
      </c>
      <c r="C420" s="1">
        <f>ROUND((IF('[1]National Polling Changes'!$W420&gt;43409,'[1]National Polling Changes'!Y420*100,C419)),2)</f>
        <v>3.31</v>
      </c>
      <c r="D420" s="1">
        <f>ROUND((IF('[1]National Polling Changes'!$W420&gt;43409,'[1]National Polling Changes'!Z420*100,D419)),2)</f>
        <v>5.38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2.06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43449</v>
      </c>
      <c r="B421" s="1">
        <f>ROUND((IF('[1]National Polling Changes'!$W421&gt;43409,'[1]National Polling Changes'!X421*100,B420)),2)</f>
        <v>39.32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2.12</v>
      </c>
      <c r="G421" s="1">
        <f>ROUND((IF('[1]National Polling Changes'!$W421&gt;43409,'[1]National Polling Changes'!AC421*100,G420)),2)</f>
        <v>23.67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6.14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43448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43447</v>
      </c>
      <c r="B423" s="1">
        <f>ROUND((IF('[1]National Polling Changes'!$W423&gt;43409,'[1]National Polling Changes'!X423*100,B422)),2)</f>
        <v>39.770000000000003</v>
      </c>
      <c r="C423" s="1">
        <f>ROUND((IF('[1]National Polling Changes'!$W423&gt;43409,'[1]National Polling Changes'!Y423*100,C422)),2)</f>
        <v>3.29</v>
      </c>
      <c r="D423" s="1">
        <f>ROUND((IF('[1]National Polling Changes'!$W423&gt;43409,'[1]National Polling Changes'!Z423*100,D422)),2)</f>
        <v>5.54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2.13</v>
      </c>
      <c r="G423" s="1">
        <f>ROUND((IF('[1]National Polling Changes'!$W423&gt;43409,'[1]National Polling Changes'!AC423*100,G422)),2)</f>
        <v>23.18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6.08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43446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43445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43444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43443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43442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43441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43440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43439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43438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43437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43436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43435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43434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43433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43432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43431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43430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43429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43428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43427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43426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43425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43424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43423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43422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43412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43411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43410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43409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43408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43407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43406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43405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43404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43403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2/6</v>
      </c>
      <c r="F2" s="12">
        <f>ROUND(INDEX([1]Calculation!AK:AK,ROW()),1)</f>
        <v>41.8</v>
      </c>
      <c r="G2" s="8">
        <f>ROUND(INDEX([1]Calculation!K:K,ROW()),0)</f>
        <v>11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23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3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2/6</v>
      </c>
      <c r="F3" s="12">
        <f>ROUND(INDEX([1]Calculation!AK:AK,ROW()),1)</f>
        <v>22.5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23</v>
      </c>
      <c r="K3" s="8">
        <f>ROUND(INDEX([1]Calculation!O:O,ROW()),0)</f>
        <v>9</v>
      </c>
      <c r="L3" s="8">
        <f>ROUND(INDEX([1]Calculation!P:P,ROW()),0)</f>
        <v>32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2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0</v>
      </c>
      <c r="G4" s="8">
        <f>ROUND(INDEX([1]Calculation!K:K,ROW()),0)</f>
        <v>19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28</v>
      </c>
      <c r="K4" s="8">
        <f>ROUND(INDEX([1]Calculation!O:O,ROW()),0)</f>
        <v>0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16</v>
      </c>
      <c r="O4" s="8">
        <f>ROUND(INDEX([1]Calculation!S:S,ROW()),0)</f>
        <v>0</v>
      </c>
    </row>
    <row r="5" spans="1:15">
      <c r="A5" t="str">
        <f>INDEX([1]Calculation!$E:$E,ROW())</f>
        <v>New Hampshire</v>
      </c>
      <c r="B5" t="str">
        <f>INDEX([1]Calculation!$C:$C,ROW())</f>
        <v>Monmouth University</v>
      </c>
      <c r="C5" t="str">
        <f>IF(INDEX([1]Calculation!$F:$F,ROW())=0,"-",INDEX([1]Calculation!$F:$F,ROW()))</f>
        <v>A+</v>
      </c>
      <c r="D5" t="str">
        <f>INDEX([1]Calculation!$I:$I,ROW())&amp;"  "&amp;INDEX([1]Calculation!$J:$J,ROW())</f>
        <v>503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0</v>
      </c>
      <c r="G5" s="8">
        <f>ROUND(INDEX([1]Calculation!K:K,ROW()),0)</f>
        <v>17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13</v>
      </c>
      <c r="L5" s="8">
        <f>ROUND(INDEX([1]Calculation!P:P,ROW()),0)</f>
        <v>27</v>
      </c>
      <c r="M5" s="8">
        <f>ROUND(INDEX([1]Calculation!Q:Q,ROW()),0)</f>
        <v>0</v>
      </c>
      <c r="N5" s="8">
        <f>ROUND(INDEX([1]Calculation!R:R,ROW()),0)</f>
        <v>13</v>
      </c>
      <c r="O5" s="8">
        <f>ROUND(INDEX([1]Calculation!S:S,ROW()),0)</f>
        <v>0</v>
      </c>
    </row>
    <row r="6" spans="1:15">
      <c r="A6" t="str">
        <f>INDEX([1]Calculation!$E:$E,ROW())</f>
        <v>New Hampshire</v>
      </c>
      <c r="B6" t="str">
        <f>INDEX([1]Calculation!$C:$C,ROW())</f>
        <v>Monmouth University</v>
      </c>
      <c r="C6" t="str">
        <f>IF(INDEX([1]Calculation!$F:$F,ROW())=0,"-",INDEX([1]Calculation!$F:$F,ROW()))</f>
        <v>A+</v>
      </c>
      <c r="D6" t="str">
        <f>INDEX([1]Calculation!$I:$I,ROW())&amp;"  "&amp;INDEX([1]Calculation!$J:$J,ROW())</f>
        <v>503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58.8</v>
      </c>
      <c r="G6" s="8">
        <f>ROUND(INDEX([1]Calculation!K:K,ROW()),0)</f>
        <v>17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9</v>
      </c>
      <c r="L6" s="8">
        <f>ROUND(INDEX([1]Calculation!P:P,ROW()),0)</f>
        <v>24</v>
      </c>
      <c r="M6" s="8">
        <f>ROUND(INDEX([1]Calculation!Q:Q,ROW()),0)</f>
        <v>3</v>
      </c>
      <c r="N6" s="8">
        <f>ROUND(INDEX([1]Calculation!R:R,ROW()),0)</f>
        <v>13</v>
      </c>
      <c r="O6" s="8">
        <f>ROUND(INDEX([1]Calculation!S:S,ROW()),0)</f>
        <v>4</v>
      </c>
    </row>
    <row r="7" spans="1:15">
      <c r="A7" t="str">
        <f>INDEX([1]Calculation!$E:$E,ROW())</f>
        <v>US</v>
      </c>
      <c r="B7" t="str">
        <f>INDEX([1]Calculation!$C:$C,ROW())</f>
        <v>Morning Consult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40.1</v>
      </c>
      <c r="G7" s="8">
        <f>ROUND(INDEX([1]Calculation!K:K,ROW()),0)</f>
        <v>24</v>
      </c>
      <c r="H7" s="8">
        <f>ROUND(INDEX([1]Calculation!L:L,ROW()),0)</f>
        <v>15</v>
      </c>
      <c r="I7" s="8">
        <f>ROUND(INDEX([1]Calculation!M:M,ROW()),0)</f>
        <v>0</v>
      </c>
      <c r="J7" s="8">
        <f>ROUND(INDEX([1]Calculation!N:N,ROW()),0)</f>
        <v>12</v>
      </c>
      <c r="K7" s="8">
        <f>ROUND(INDEX([1]Calculation!O:O,ROW()),0)</f>
        <v>3</v>
      </c>
      <c r="L7" s="8">
        <f>ROUND(INDEX([1]Calculation!P:P,ROW()),0)</f>
        <v>25</v>
      </c>
      <c r="M7" s="8">
        <f>ROUND(INDEX([1]Calculation!Q:Q,ROW()),0)</f>
        <v>3</v>
      </c>
      <c r="N7" s="8">
        <f>ROUND(INDEX([1]Calculation!R:R,ROW()),0)</f>
        <v>11</v>
      </c>
      <c r="O7" s="8">
        <f>ROUND(INDEX([1]Calculation!S:S,ROW()),0)</f>
        <v>5</v>
      </c>
    </row>
    <row r="8" spans="1:15">
      <c r="A8" t="str">
        <f>INDEX([1]Calculation!$E:$E,ROW())</f>
        <v>North Carolina</v>
      </c>
      <c r="B8" t="str">
        <f>INDEX([1]Calculation!$C:$C,ROW())</f>
        <v>Public Policy Polling</v>
      </c>
      <c r="C8" t="str">
        <f>IF(INDEX([1]Calculation!$F:$F,ROW())=0,"-",INDEX([1]Calculation!$F:$F,ROW()))</f>
        <v>B</v>
      </c>
      <c r="D8" t="str">
        <f>INDEX([1]Calculation!$I:$I,ROW())&amp;"  "&amp;INDEX([1]Calculation!$J:$J,ROW())</f>
        <v>604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30.1</v>
      </c>
      <c r="G8" s="8">
        <f>ROUND(INDEX([1]Calculation!K:K,ROW()),0)</f>
        <v>25</v>
      </c>
      <c r="H8" s="8">
        <f>ROUND(INDEX([1]Calculation!L:L,ROW()),0)</f>
        <v>14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5</v>
      </c>
      <c r="L8" s="8">
        <f>ROUND(INDEX([1]Calculation!P:P,ROW()),0)</f>
        <v>16</v>
      </c>
      <c r="M8" s="8">
        <f>ROUND(INDEX([1]Calculation!Q:Q,ROW()),0)</f>
        <v>2</v>
      </c>
      <c r="N8" s="8">
        <f>ROUND(INDEX([1]Calculation!R:R,ROW()),0)</f>
        <v>12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2/5</v>
      </c>
      <c r="F9" s="12">
        <f>ROUND(INDEX([1]Calculation!AK:AK,ROW()),1)</f>
        <v>5</v>
      </c>
      <c r="G9" s="8">
        <f>ROUND(INDEX([1]Calculation!K:K,ROW()),0)</f>
        <v>12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19</v>
      </c>
      <c r="K9" s="8">
        <f>ROUND(INDEX([1]Calculation!O:O,ROW()),0)</f>
        <v>6</v>
      </c>
      <c r="L9" s="8">
        <f>ROUND(INDEX([1]Calculation!P:P,ROW()),0)</f>
        <v>25</v>
      </c>
      <c r="M9" s="8">
        <f>ROUND(INDEX([1]Calculation!Q:Q,ROW()),0)</f>
        <v>4</v>
      </c>
      <c r="N9" s="8">
        <f>ROUND(INDEX([1]Calculation!R:R,ROW()),0)</f>
        <v>11</v>
      </c>
      <c r="O9" s="8">
        <f>ROUND(INDEX([1]Calculation!S:S,ROW()),0)</f>
        <v>2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2/5</v>
      </c>
      <c r="F10" s="12">
        <f>ROUND(INDEX([1]Calculation!AK:AK,ROW()),1)</f>
        <v>2.6</v>
      </c>
      <c r="G10" s="8">
        <f>ROUND(INDEX([1]Calculation!K:K,ROW()),0)</f>
        <v>12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11</v>
      </c>
      <c r="L10" s="8">
        <f>ROUND(INDEX([1]Calculation!P:P,ROW()),0)</f>
        <v>31</v>
      </c>
      <c r="M10" s="8">
        <f>ROUND(INDEX([1]Calculation!Q:Q,ROW()),0)</f>
        <v>1</v>
      </c>
      <c r="N10" s="8">
        <f>ROUND(INDEX([1]Calculation!R:R,ROW()),0)</f>
        <v>12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Morning Consult</v>
      </c>
      <c r="C11" t="str">
        <f>IF(INDEX([1]Calculation!$F:$F,ROW())=0,"-",INDEX([1]Calculation!$F:$F,ROW()))</f>
        <v>B/C</v>
      </c>
      <c r="D11" t="str">
        <f>INDEX([1]Calculation!$I:$I,ROW())&amp;"  "&amp;INDEX([1]Calculation!$J:$J,ROW())</f>
        <v>2500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4.8</v>
      </c>
      <c r="G11" s="8">
        <f>ROUND(INDEX([1]Calculation!K:K,ROW()),0)</f>
        <v>27</v>
      </c>
      <c r="H11" s="8">
        <f>ROUND(INDEX([1]Calculation!L:L,ROW()),0)</f>
        <v>16</v>
      </c>
      <c r="I11" s="8">
        <f>ROUND(INDEX([1]Calculation!M:M,ROW()),0)</f>
        <v>0</v>
      </c>
      <c r="J11" s="8">
        <f>ROUND(INDEX([1]Calculation!N:N,ROW()),0)</f>
        <v>9</v>
      </c>
      <c r="K11" s="8">
        <f>ROUND(INDEX([1]Calculation!O:O,ROW()),0)</f>
        <v>3</v>
      </c>
      <c r="L11" s="8">
        <f>ROUND(INDEX([1]Calculation!P:P,ROW()),0)</f>
        <v>24</v>
      </c>
      <c r="M11" s="8">
        <f>ROUND(INDEX([1]Calculation!Q:Q,ROW()),0)</f>
        <v>3</v>
      </c>
      <c r="N11" s="8">
        <f>ROUND(INDEX([1]Calculation!R:R,ROW()),0)</f>
        <v>11</v>
      </c>
      <c r="O11" s="8">
        <f>ROUND(INDEX([1]Calculation!S:S,ROW()),0)</f>
        <v>5</v>
      </c>
    </row>
    <row r="12" spans="1:15">
      <c r="A12" t="str">
        <f>INDEX([1]Calculation!$E:$E,ROW())</f>
        <v>US</v>
      </c>
      <c r="B12" t="str">
        <f>INDEX([1]Calculation!$C:$C,ROW())</f>
        <v>YouGov</v>
      </c>
      <c r="C12" t="str">
        <f>IF(INDEX([1]Calculation!$F:$F,ROW())=0,"-",INDEX([1]Calculation!$F:$F,ROW()))</f>
        <v>B-</v>
      </c>
      <c r="D12" t="str">
        <f>INDEX([1]Calculation!$I:$I,ROW())&amp;"  "&amp;INDEX([1]Calculation!$J:$J,ROW())</f>
        <v>616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22.9</v>
      </c>
      <c r="G12" s="8">
        <f>ROUND(INDEX([1]Calculation!K:K,ROW()),0)</f>
        <v>24</v>
      </c>
      <c r="H12" s="8">
        <f>ROUND(INDEX([1]Calculation!L:L,ROW()),0)</f>
        <v>9</v>
      </c>
      <c r="I12" s="8">
        <f>ROUND(INDEX([1]Calculation!M:M,ROW()),0)</f>
        <v>0</v>
      </c>
      <c r="J12" s="8">
        <f>ROUND(INDEX([1]Calculation!N:N,ROW()),0)</f>
        <v>9</v>
      </c>
      <c r="K12" s="8">
        <f>ROUND(INDEX([1]Calculation!O:O,ROW()),0)</f>
        <v>6</v>
      </c>
      <c r="L12" s="8">
        <f>ROUND(INDEX([1]Calculation!P:P,ROW()),0)</f>
        <v>19</v>
      </c>
      <c r="M12" s="8">
        <f>ROUND(INDEX([1]Calculation!Q:Q,ROW()),0)</f>
        <v>2</v>
      </c>
      <c r="N12" s="8">
        <f>ROUND(INDEX([1]Calculation!R:R,ROW()),0)</f>
        <v>18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2/4</v>
      </c>
      <c r="F13" s="12">
        <f>ROUND(INDEX([1]Calculation!AK:AK,ROW()),1)</f>
        <v>1.4</v>
      </c>
      <c r="G13" s="8">
        <f>ROUND(INDEX([1]Calculation!K:K,ROW()),0)</f>
        <v>15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15</v>
      </c>
      <c r="K13" s="8">
        <f>ROUND(INDEX([1]Calculation!O:O,ROW()),0)</f>
        <v>6</v>
      </c>
      <c r="L13" s="8">
        <f>ROUND(INDEX([1]Calculation!P:P,ROW()),0)</f>
        <v>24</v>
      </c>
      <c r="M13" s="8">
        <f>ROUND(INDEX([1]Calculation!Q:Q,ROW()),0)</f>
        <v>5</v>
      </c>
      <c r="N13" s="8">
        <f>ROUND(INDEX([1]Calculation!R:R,ROW()),0)</f>
        <v>10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Emerson College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2/4</v>
      </c>
      <c r="F14" s="12">
        <f>ROUND(INDEX([1]Calculation!AK:AK,ROW()),1)</f>
        <v>0.7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17</v>
      </c>
      <c r="K14" s="8">
        <f>ROUND(INDEX([1]Calculation!O:O,ROW()),0)</f>
        <v>11</v>
      </c>
      <c r="L14" s="8">
        <f>ROUND(INDEX([1]Calculation!P:P,ROW()),0)</f>
        <v>32</v>
      </c>
      <c r="M14" s="8">
        <f>ROUND(INDEX([1]Calculation!Q:Q,ROW()),0)</f>
        <v>2</v>
      </c>
      <c r="N14" s="8">
        <f>ROUND(INDEX([1]Calculation!R:R,ROW()),0)</f>
        <v>11</v>
      </c>
      <c r="O14" s="8">
        <f>ROUND(INDEX([1]Calculation!S:S,ROW()),0)</f>
        <v>6</v>
      </c>
    </row>
    <row r="15" spans="1:15">
      <c r="A15" t="str">
        <f>INDEX([1]Calculation!$E:$E,ROW())</f>
        <v>South Carolina</v>
      </c>
      <c r="B15" t="str">
        <f>INDEX([1]Calculation!$C:$C,ROW())</f>
        <v>Zogby Interactive/JZ Analytics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277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10.5</v>
      </c>
      <c r="G15" s="8">
        <f>ROUND(INDEX([1]Calculation!K:K,ROW()),0)</f>
        <v>28</v>
      </c>
      <c r="H15" s="8">
        <f>ROUND(INDEX([1]Calculation!L:L,ROW()),0)</f>
        <v>4</v>
      </c>
      <c r="I15" s="8">
        <f>ROUND(INDEX([1]Calculation!M:M,ROW()),0)</f>
        <v>0</v>
      </c>
      <c r="J15" s="8">
        <f>ROUND(INDEX([1]Calculation!N:N,ROW()),0)</f>
        <v>7</v>
      </c>
      <c r="K15" s="8">
        <f>ROUND(INDEX([1]Calculation!O:O,ROW()),0)</f>
        <v>2</v>
      </c>
      <c r="L15" s="8">
        <f>ROUND(INDEX([1]Calculation!P:P,ROW()),0)</f>
        <v>20</v>
      </c>
      <c r="M15" s="8">
        <f>ROUND(INDEX([1]Calculation!Q:Q,ROW()),0)</f>
        <v>15</v>
      </c>
      <c r="N15" s="8">
        <f>ROUND(INDEX([1]Calculation!R:R,ROW()),0)</f>
        <v>11</v>
      </c>
      <c r="O15" s="8">
        <f>ROUND(INDEX([1]Calculation!S:S,ROW()),0)</f>
        <v>1</v>
      </c>
    </row>
    <row r="16" spans="1:15">
      <c r="A16" t="str">
        <f>INDEX([1]Calculation!$E:$E,ROW())</f>
        <v>US</v>
      </c>
      <c r="B16" t="str">
        <f>INDEX([1]Calculation!$C:$C,ROW())</f>
        <v>Morning Consult</v>
      </c>
      <c r="C16" t="str">
        <f>IF(INDEX([1]Calculation!$F:$F,ROW())=0,"-",INDEX([1]Calculation!$F:$F,ROW()))</f>
        <v>B/C</v>
      </c>
      <c r="D16" t="str">
        <f>INDEX([1]Calculation!$I:$I,ROW())&amp;"  "&amp;INDEX([1]Calculation!$J:$J,ROW())</f>
        <v>2500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29</v>
      </c>
      <c r="H16" s="8">
        <f>ROUND(INDEX([1]Calculation!L:L,ROW()),0)</f>
        <v>16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22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551  rv</v>
      </c>
      <c r="E17" s="2" t="str">
        <f>MONTH(INDEX([1]Calculation!$H:$H,ROW()))&amp;"/"&amp;DAY(INDEX([1]Calculation!$H:$H,ROW()))</f>
        <v>2/3</v>
      </c>
      <c r="F17" s="12">
        <f>ROUND(INDEX([1]Calculation!AK:AK,ROW()),1)</f>
        <v>18.600000000000001</v>
      </c>
      <c r="G17" s="8">
        <f>ROUND(INDEX([1]Calculation!K:K,ROW()),0)</f>
        <v>22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5</v>
      </c>
      <c r="K17" s="8">
        <f>ROUND(INDEX([1]Calculation!O:O,ROW()),0)</f>
        <v>4</v>
      </c>
      <c r="L17" s="8">
        <f>ROUND(INDEX([1]Calculation!P:P,ROW()),0)</f>
        <v>19</v>
      </c>
      <c r="M17" s="8">
        <f>ROUND(INDEX([1]Calculation!Q:Q,ROW()),0)</f>
        <v>3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2/3</v>
      </c>
      <c r="F18" s="12">
        <f>ROUND(INDEX([1]Calculation!AK:AK,ROW()),1)</f>
        <v>0.6</v>
      </c>
      <c r="G18" s="8">
        <f>ROUND(INDEX([1]Calculation!K:K,ROW()),0)</f>
        <v>18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11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4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2/3</v>
      </c>
      <c r="F19" s="12">
        <f>ROUND(INDEX([1]Calculation!AK:AK,ROW()),1)</f>
        <v>0.3</v>
      </c>
      <c r="G19" s="8">
        <f>ROUND(INDEX([1]Calculation!K:K,ROW()),0)</f>
        <v>13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12</v>
      </c>
      <c r="K19" s="8">
        <f>ROUND(INDEX([1]Calculation!O:O,ROW()),0)</f>
        <v>12</v>
      </c>
      <c r="L19" s="8">
        <f>ROUND(INDEX([1]Calculation!P:P,ROW()),0)</f>
        <v>32</v>
      </c>
      <c r="M19" s="8">
        <f>ROUND(INDEX([1]Calculation!Q:Q,ROW()),0)</f>
        <v>5</v>
      </c>
      <c r="N19" s="8">
        <f>ROUND(INDEX([1]Calculation!R:R,ROW()),0)</f>
        <v>13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East Carolina University</v>
      </c>
      <c r="C20" t="str">
        <f>IF(INDEX([1]Calculation!$F:$F,ROW())=0,"-",INDEX([1]Calculation!$F:$F,ROW()))</f>
        <v>-</v>
      </c>
      <c r="D20" t="str">
        <f>INDEX([1]Calculation!$I:$I,ROW())&amp;"  "&amp;INDEX([1]Calculation!$J:$J,ROW())</f>
        <v>469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12.4</v>
      </c>
      <c r="G20" s="8">
        <f>ROUND(INDEX([1]Calculation!K:K,ROW()),0)</f>
        <v>37</v>
      </c>
      <c r="H20" s="8">
        <f>ROUND(INDEX([1]Calculation!L:L,ROW()),0)</f>
        <v>1</v>
      </c>
      <c r="I20" s="8">
        <f>ROUND(INDEX([1]Calculation!M:M,ROW()),0)</f>
        <v>0</v>
      </c>
      <c r="J20" s="8">
        <f>ROUND(INDEX([1]Calculation!N:N,ROW()),0)</f>
        <v>4</v>
      </c>
      <c r="K20" s="8">
        <f>ROUND(INDEX([1]Calculation!O:O,ROW()),0)</f>
        <v>2</v>
      </c>
      <c r="L20" s="8">
        <f>ROUND(INDEX([1]Calculation!P:P,ROW()),0)</f>
        <v>14</v>
      </c>
      <c r="M20" s="8">
        <f>ROUND(INDEX([1]Calculation!Q:Q,ROW()),0)</f>
        <v>19</v>
      </c>
      <c r="N20" s="8">
        <f>ROUND(INDEX([1]Calculation!R:R,ROW()),0)</f>
        <v>8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St. Anselm</v>
      </c>
      <c r="C21" t="str">
        <f>IF(INDEX([1]Calculation!$F:$F,ROW())=0,"-",INDEX([1]Calculation!$F:$F,ROW()))</f>
        <v>-</v>
      </c>
      <c r="D21" t="str">
        <f>INDEX([1]Calculation!$I:$I,ROW())&amp;"  "&amp;INDEX([1]Calculation!$J:$J,ROW())</f>
        <v>491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12.1</v>
      </c>
      <c r="G21" s="8">
        <f>ROUND(INDEX([1]Calculation!K:K,ROW()),0)</f>
        <v>19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14</v>
      </c>
      <c r="K21" s="8">
        <f>ROUND(INDEX([1]Calculation!O:O,ROW()),0)</f>
        <v>11</v>
      </c>
      <c r="L21" s="8">
        <f>ROUND(INDEX([1]Calculation!P:P,ROW()),0)</f>
        <v>19</v>
      </c>
      <c r="M21" s="8">
        <f>ROUND(INDEX([1]Calculation!Q:Q,ROW()),0)</f>
        <v>5</v>
      </c>
      <c r="N21" s="8">
        <f>ROUND(INDEX([1]Calculation!R:R,ROW()),0)</f>
        <v>11</v>
      </c>
      <c r="O21" s="8">
        <f>ROUND(INDEX([1]Calculation!S:S,ROW()),0)</f>
        <v>4</v>
      </c>
    </row>
    <row r="22" spans="1:15">
      <c r="A22" t="str">
        <f>INDEX([1]Calculation!$E:$E,ROW())</f>
        <v>US</v>
      </c>
      <c r="B22" t="str">
        <f>INDEX([1]Calculation!$C:$C,ROW())</f>
        <v>AtlasIntel</v>
      </c>
      <c r="C22" t="str">
        <f>IF(INDEX([1]Calculation!$F:$F,ROW())=0,"-",INDEX([1]Calculation!$F:$F,ROW()))</f>
        <v>-</v>
      </c>
      <c r="D22" t="str">
        <f>INDEX([1]Calculation!$I:$I,ROW())&amp;"  "&amp;INDEX([1]Calculation!$J:$J,ROW())</f>
        <v>532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12.1</v>
      </c>
      <c r="G22" s="8">
        <f>ROUND(INDEX([1]Calculation!K:K,ROW()),0)</f>
        <v>24</v>
      </c>
      <c r="H22" s="8">
        <f>ROUND(INDEX([1]Calculation!L:L,ROW()),0)</f>
        <v>8</v>
      </c>
      <c r="I22" s="8">
        <f>ROUND(INDEX([1]Calculation!M:M,ROW()),0)</f>
        <v>0</v>
      </c>
      <c r="J22" s="8">
        <f>ROUND(INDEX([1]Calculation!N:N,ROW()),0)</f>
        <v>5</v>
      </c>
      <c r="K22" s="8">
        <f>ROUND(INDEX([1]Calculation!O:O,ROW()),0)</f>
        <v>2</v>
      </c>
      <c r="L22" s="8">
        <f>ROUND(INDEX([1]Calculation!P:P,ROW()),0)</f>
        <v>28</v>
      </c>
      <c r="M22" s="8">
        <f>ROUND(INDEX([1]Calculation!Q:Q,ROW()),0)</f>
        <v>0</v>
      </c>
      <c r="N22" s="8">
        <f>ROUND(INDEX([1]Calculation!R:R,ROW()),0)</f>
        <v>11</v>
      </c>
      <c r="O22" s="8">
        <f>ROUND(INDEX([1]Calculation!S:S,ROW()),0)</f>
        <v>3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15259  lv</v>
      </c>
      <c r="E23" s="2" t="str">
        <f>MONTH(INDEX([1]Calculation!$H:$H,ROW()))&amp;"/"&amp;DAY(INDEX([1]Calculation!$H:$H,ROW()))</f>
        <v>2/2</v>
      </c>
      <c r="F23" s="12">
        <f>ROUND(INDEX([1]Calculation!AK:AK,ROW()),1)</f>
        <v>1</v>
      </c>
      <c r="G23" s="8">
        <f>ROUND(INDEX([1]Calculation!K:K,ROW()),0)</f>
        <v>28</v>
      </c>
      <c r="H23" s="8">
        <f>ROUND(INDEX([1]Calculation!L:L,ROW()),0)</f>
        <v>14</v>
      </c>
      <c r="I23" s="8">
        <f>ROUND(INDEX([1]Calculation!M:M,ROW()),0)</f>
        <v>0</v>
      </c>
      <c r="J23" s="8">
        <f>ROUND(INDEX([1]Calculation!N:N,ROW()),0)</f>
        <v>6</v>
      </c>
      <c r="K23" s="8">
        <f>ROUND(INDEX([1]Calculation!O:O,ROW()),0)</f>
        <v>3</v>
      </c>
      <c r="L23" s="8">
        <f>ROUND(INDEX([1]Calculation!P:P,ROW()),0)</f>
        <v>24</v>
      </c>
      <c r="M23" s="8">
        <f>ROUND(INDEX([1]Calculation!Q:Q,ROW()),0)</f>
        <v>3</v>
      </c>
      <c r="N23" s="8">
        <f>ROUND(INDEX([1]Calculation!R:R,ROW()),0)</f>
        <v>14</v>
      </c>
      <c r="O23" s="8">
        <f>ROUND(INDEX([1]Calculation!S:S,ROW()),0)</f>
        <v>4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2/2</v>
      </c>
      <c r="F24" s="12">
        <f>ROUND(INDEX([1]Calculation!AK:AK,ROW()),1)</f>
        <v>0.1</v>
      </c>
      <c r="G24" s="8">
        <f>ROUND(INDEX([1]Calculation!K:K,ROW()),0)</f>
        <v>14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13</v>
      </c>
      <c r="K24" s="8">
        <f>ROUND(INDEX([1]Calculation!O:O,ROW()),0)</f>
        <v>8</v>
      </c>
      <c r="L24" s="8">
        <f>ROUND(INDEX([1]Calculation!P:P,ROW()),0)</f>
        <v>29</v>
      </c>
      <c r="M24" s="8">
        <f>ROUND(INDEX([1]Calculation!Q:Q,ROW()),0)</f>
        <v>8</v>
      </c>
      <c r="N24" s="8">
        <f>ROUND(INDEX([1]Calculation!R:R,ROW()),0)</f>
        <v>12</v>
      </c>
      <c r="O24" s="8">
        <f>ROUND(INDEX([1]Calculation!S:S,ROW()),0)</f>
        <v>7</v>
      </c>
    </row>
    <row r="25" spans="1:15">
      <c r="A25" t="str">
        <f>INDEX([1]Calculation!$E:$E,ROW())</f>
        <v>Iowa</v>
      </c>
      <c r="B25" t="str">
        <f>INDEX([1]Calculation!$C:$C,ROW())</f>
        <v>Data for Progress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2394  lv</v>
      </c>
      <c r="E25" s="2" t="str">
        <f>MONTH(INDEX([1]Calculation!$H:$H,ROW()))&amp;"/"&amp;DAY(INDEX([1]Calculation!$H:$H,ROW()))</f>
        <v>2/2</v>
      </c>
      <c r="F25" s="12">
        <f>ROUND(INDEX([1]Calculation!AK:AK,ROW()),1)</f>
        <v>31</v>
      </c>
      <c r="G25" s="8">
        <f>ROUND(INDEX([1]Calculation!K:K,ROW()),0)</f>
        <v>18</v>
      </c>
      <c r="H25" s="8">
        <f>ROUND(INDEX([1]Calculation!L:L,ROW()),0)</f>
        <v>2</v>
      </c>
      <c r="I25" s="8">
        <f>ROUND(INDEX([1]Calculation!M:M,ROW()),0)</f>
        <v>0</v>
      </c>
      <c r="J25" s="8">
        <f>ROUND(INDEX([1]Calculation!N:N,ROW()),0)</f>
        <v>18</v>
      </c>
      <c r="K25" s="8">
        <f>ROUND(INDEX([1]Calculation!O:O,ROW()),0)</f>
        <v>9</v>
      </c>
      <c r="L25" s="8">
        <f>ROUND(INDEX([1]Calculation!P:P,ROW()),0)</f>
        <v>22</v>
      </c>
      <c r="M25" s="8">
        <f>ROUND(INDEX([1]Calculation!Q:Q,ROW()),0)</f>
        <v>4</v>
      </c>
      <c r="N25" s="8">
        <f>ROUND(INDEX([1]Calculation!R:R,ROW()),0)</f>
        <v>19</v>
      </c>
      <c r="O25" s="8">
        <f>ROUND(INDEX([1]Calculation!S:S,ROW()),0)</f>
        <v>6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853  lv</v>
      </c>
      <c r="E26" s="2" t="str">
        <f>MONTH(INDEX([1]Calculation!$H:$H,ROW()))&amp;"/"&amp;DAY(INDEX([1]Calculation!$H:$H,ROW()))</f>
        <v>2/2</v>
      </c>
      <c r="F26" s="12">
        <f>ROUND(INDEX([1]Calculation!AK:AK,ROW()),1)</f>
        <v>22.5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15</v>
      </c>
      <c r="K26" s="8">
        <f>ROUND(INDEX([1]Calculation!O:O,ROW()),0)</f>
        <v>11</v>
      </c>
      <c r="L26" s="8">
        <f>ROUND(INDEX([1]Calculation!P:P,ROW()),0)</f>
        <v>28</v>
      </c>
      <c r="M26" s="8">
        <f>ROUND(INDEX([1]Calculation!Q:Q,ROW()),0)</f>
        <v>4</v>
      </c>
      <c r="N26" s="8">
        <f>ROUND(INDEX([1]Calculation!R:R,ROW()),0)</f>
        <v>14</v>
      </c>
      <c r="O26" s="8">
        <f>ROUND(INDEX([1]Calculation!S:S,ROW()),0)</f>
        <v>5</v>
      </c>
    </row>
    <row r="27" spans="1:15">
      <c r="A27" t="str">
        <f>INDEX([1]Calculation!$E:$E,ROW())</f>
        <v>New Hampshire</v>
      </c>
      <c r="B27" t="str">
        <f>INDEX([1]Calculation!$C:$C,ROW())</f>
        <v>RKM Research and Communications Inc.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454  lv</v>
      </c>
      <c r="E27" s="2" t="str">
        <f>MONTH(INDEX([1]Calculation!$H:$H,ROW()))&amp;"/"&amp;DAY(INDEX([1]Calculation!$H:$H,ROW()))</f>
        <v>2/1</v>
      </c>
      <c r="F27" s="12">
        <f>ROUND(INDEX([1]Calculation!AK:AK,ROW()),1)</f>
        <v>28.9</v>
      </c>
      <c r="G27" s="8">
        <f>ROUND(INDEX([1]Calculation!K:K,ROW()),0)</f>
        <v>24</v>
      </c>
      <c r="H27" s="8">
        <f>ROUND(INDEX([1]Calculation!L:L,ROW()),0)</f>
        <v>2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31</v>
      </c>
      <c r="M27" s="8">
        <f>ROUND(INDEX([1]Calculation!Q:Q,ROW()),0)</f>
        <v>0</v>
      </c>
      <c r="N27" s="8">
        <f>ROUND(INDEX([1]Calculation!R:R,ROW()),0)</f>
        <v>17</v>
      </c>
      <c r="O27" s="8">
        <f>ROUND(INDEX([1]Calculation!S:S,ROW()),0)</f>
        <v>1</v>
      </c>
    </row>
    <row r="28" spans="1:15">
      <c r="A28" t="str">
        <f>INDEX([1]Calculation!$E:$E,ROW())</f>
        <v>New Hampshire</v>
      </c>
      <c r="B28" t="str">
        <f>INDEX([1]Calculation!$C:$C,ROW())</f>
        <v>University of Massachusetts Lowell</v>
      </c>
      <c r="C28" t="str">
        <f>IF(INDEX([1]Calculation!$F:$F,ROW())=0,"-",INDEX([1]Calculation!$F:$F,ROW()))</f>
        <v>A/B</v>
      </c>
      <c r="D28" t="str">
        <f>INDEX([1]Calculation!$I:$I,ROW())&amp;"  "&amp;INDEX([1]Calculation!$J:$J,ROW())</f>
        <v>400  lv</v>
      </c>
      <c r="E28" s="2" t="str">
        <f>MONTH(INDEX([1]Calculation!$H:$H,ROW()))&amp;"/"&amp;DAY(INDEX([1]Calculation!$H:$H,ROW()))</f>
        <v>1/31</v>
      </c>
      <c r="F28" s="12">
        <f>ROUND(INDEX([1]Calculation!AK:AK,ROW()),1)</f>
        <v>24.8</v>
      </c>
      <c r="G28" s="8">
        <f>ROUND(INDEX([1]Calculation!K:K,ROW()),0)</f>
        <v>22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12</v>
      </c>
      <c r="K28" s="8">
        <f>ROUND(INDEX([1]Calculation!O:O,ROW()),0)</f>
        <v>6</v>
      </c>
      <c r="L28" s="8">
        <f>ROUND(INDEX([1]Calculation!P:P,ROW()),0)</f>
        <v>23</v>
      </c>
      <c r="M28" s="8">
        <f>ROUND(INDEX([1]Calculation!Q:Q,ROW()),0)</f>
        <v>6</v>
      </c>
      <c r="N28" s="8">
        <f>ROUND(INDEX([1]Calculation!R:R,ROW()),0)</f>
        <v>19</v>
      </c>
      <c r="O28" s="8">
        <f>ROUND(INDEX([1]Calculation!S:S,ROW()),0)</f>
        <v>2</v>
      </c>
    </row>
    <row r="29" spans="1:15">
      <c r="A29" t="str">
        <f>INDEX([1]Calculation!$E:$E,ROW())</f>
        <v>Massachusetts</v>
      </c>
      <c r="B29" t="str">
        <f>INDEX([1]Calculation!$C:$C,ROW())</f>
        <v>Evan Falchuk and Lou DiNatale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334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10.1</v>
      </c>
      <c r="G29" s="8">
        <f>ROUND(INDEX([1]Calculation!K:K,ROW()),0)</f>
        <v>16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6</v>
      </c>
      <c r="K29" s="8">
        <f>ROUND(INDEX([1]Calculation!O:O,ROW()),0)</f>
        <v>7</v>
      </c>
      <c r="L29" s="8">
        <f>ROUND(INDEX([1]Calculation!P:P,ROW()),0)</f>
        <v>12</v>
      </c>
      <c r="M29" s="8">
        <f>ROUND(INDEX([1]Calculation!Q:Q,ROW()),0)</f>
        <v>4</v>
      </c>
      <c r="N29" s="8">
        <f>ROUND(INDEX([1]Calculation!R:R,ROW()),0)</f>
        <v>23</v>
      </c>
      <c r="O29" s="8">
        <f>ROUND(INDEX([1]Calculation!S:S,ROW()),0)</f>
        <v>3</v>
      </c>
    </row>
    <row r="30" spans="1:15">
      <c r="A30" t="str">
        <f>INDEX([1]Calculation!$E:$E,ROW())</f>
        <v>Iowa</v>
      </c>
      <c r="B30" t="str">
        <f>INDEX([1]Calculation!$C:$C,ROW())</f>
        <v>David Binder Research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300  lv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0</v>
      </c>
      <c r="G30" s="8">
        <f>ROUND(INDEX([1]Calculation!K:K,ROW()),0)</f>
        <v>46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40</v>
      </c>
      <c r="M30" s="8">
        <f>ROUND(INDEX([1]Calculation!Q:Q,ROW()),0)</f>
        <v>0</v>
      </c>
      <c r="N30" s="8">
        <f>ROUND(INDEX([1]Calculation!R:R,ROW()),0)</f>
        <v>0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David Binder Research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300  lv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9.4</v>
      </c>
      <c r="G31" s="8">
        <f>ROUND(INDEX([1]Calculation!K:K,ROW()),0)</f>
        <v>15</v>
      </c>
      <c r="H31" s="8">
        <f>ROUND(INDEX([1]Calculation!L:L,ROW()),0)</f>
        <v>1</v>
      </c>
      <c r="I31" s="8">
        <f>ROUND(INDEX([1]Calculation!M:M,ROW()),0)</f>
        <v>0</v>
      </c>
      <c r="J31" s="8">
        <f>ROUND(INDEX([1]Calculation!N:N,ROW()),0)</f>
        <v>19</v>
      </c>
      <c r="K31" s="8">
        <f>ROUND(INDEX([1]Calculation!O:O,ROW()),0)</f>
        <v>11</v>
      </c>
      <c r="L31" s="8">
        <f>ROUND(INDEX([1]Calculation!P:P,ROW()),0)</f>
        <v>17</v>
      </c>
      <c r="M31" s="8">
        <f>ROUND(INDEX([1]Calculation!Q:Q,ROW()),0)</f>
        <v>3</v>
      </c>
      <c r="N31" s="8">
        <f>ROUND(INDEX([1]Calculation!R:R,ROW()),0)</f>
        <v>15</v>
      </c>
      <c r="O31" s="8">
        <f>ROUND(INDEX([1]Calculation!S:S,ROW()),0)</f>
        <v>1</v>
      </c>
    </row>
    <row r="32" spans="1:15">
      <c r="A32" t="str">
        <f>INDEX([1]Calculation!$E:$E,ROW())</f>
        <v>Texas</v>
      </c>
      <c r="B32" t="str">
        <f>INDEX([1]Calculation!$C:$C,ROW())</f>
        <v>University of Texas at Tyler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416  lv</v>
      </c>
      <c r="E32" s="2" t="str">
        <f>MONTH(INDEX([1]Calculation!$H:$H,ROW()))&amp;"/"&amp;DAY(INDEX([1]Calculation!$H:$H,ROW()))</f>
        <v>1/30</v>
      </c>
      <c r="F32" s="12">
        <f>ROUND(INDEX([1]Calculation!AK:AK,ROW()),1)</f>
        <v>12.7</v>
      </c>
      <c r="G32" s="8">
        <f>ROUND(INDEX([1]Calculation!K:K,ROW()),0)</f>
        <v>34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4</v>
      </c>
      <c r="K32" s="8">
        <f>ROUND(INDEX([1]Calculation!O:O,ROW()),0)</f>
        <v>3</v>
      </c>
      <c r="L32" s="8">
        <f>ROUND(INDEX([1]Calculation!P:P,ROW()),0)</f>
        <v>18</v>
      </c>
      <c r="M32" s="8">
        <f>ROUND(INDEX([1]Calculation!Q:Q,ROW()),0)</f>
        <v>2</v>
      </c>
      <c r="N32" s="8">
        <f>ROUND(INDEX([1]Calculation!R:R,ROW()),0)</f>
        <v>17</v>
      </c>
      <c r="O32" s="8">
        <f>ROUND(INDEX([1]Calculation!S:S,ROW()),0)</f>
        <v>3</v>
      </c>
    </row>
    <row r="33" spans="1:15">
      <c r="A33" t="str">
        <f>INDEX([1]Calculation!$E:$E,ROW())</f>
        <v>Texas</v>
      </c>
      <c r="B33" t="str">
        <f>INDEX([1]Calculation!$C:$C,ROW())</f>
        <v>University of Texas at Tyler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487  rv</v>
      </c>
      <c r="E33" s="2" t="str">
        <f>MONTH(INDEX([1]Calculation!$H:$H,ROW()))&amp;"/"&amp;DAY(INDEX([1]Calculation!$H:$H,ROW()))</f>
        <v>1/30</v>
      </c>
      <c r="F33" s="12">
        <f>ROUND(INDEX([1]Calculation!AK:AK,ROW()),1)</f>
        <v>0</v>
      </c>
      <c r="G33" s="8">
        <f>ROUND(INDEX([1]Calculation!K:K,ROW()),0)</f>
        <v>35</v>
      </c>
      <c r="H33" s="8">
        <f>ROUND(INDEX([1]Calculation!L:L,ROW()),0)</f>
        <v>16</v>
      </c>
      <c r="I33" s="8">
        <f>ROUND(INDEX([1]Calculation!M:M,ROW()),0)</f>
        <v>0</v>
      </c>
      <c r="J33" s="8">
        <f>ROUND(INDEX([1]Calculation!N:N,ROW()),0)</f>
        <v>4</v>
      </c>
      <c r="K33" s="8">
        <f>ROUND(INDEX([1]Calculation!O:O,ROW()),0)</f>
        <v>3</v>
      </c>
      <c r="L33" s="8">
        <f>ROUND(INDEX([1]Calculation!P:P,ROW()),0)</f>
        <v>18</v>
      </c>
      <c r="M33" s="8">
        <f>ROUND(INDEX([1]Calculation!Q:Q,ROW()),0)</f>
        <v>2</v>
      </c>
      <c r="N33" s="8">
        <f>ROUND(INDEX([1]Calculation!R:R,ROW()),0)</f>
        <v>16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American Research Group</v>
      </c>
      <c r="C34" t="str">
        <f>IF(INDEX([1]Calculation!$F:$F,ROW())=0,"-",INDEX([1]Calculation!$F:$F,ROW()))</f>
        <v>B</v>
      </c>
      <c r="D34" t="str">
        <f>INDEX([1]Calculation!$I:$I,ROW())&amp;"  "&amp;INDEX([1]Calculation!$J:$J,ROW())</f>
        <v>400  lv</v>
      </c>
      <c r="E34" s="2" t="str">
        <f>MONTH(INDEX([1]Calculation!$H:$H,ROW()))&amp;"/"&amp;DAY(INDEX([1]Calculation!$H:$H,ROW()))</f>
        <v>1/30</v>
      </c>
      <c r="F34" s="12">
        <f>ROUND(INDEX([1]Calculation!AK:AK,ROW()),1)</f>
        <v>18.600000000000001</v>
      </c>
      <c r="G34" s="8">
        <f>ROUND(INDEX([1]Calculation!K:K,ROW()),0)</f>
        <v>17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9</v>
      </c>
      <c r="K34" s="8">
        <f>ROUND(INDEX([1]Calculation!O:O,ROW()),0)</f>
        <v>16</v>
      </c>
      <c r="L34" s="8">
        <f>ROUND(INDEX([1]Calculation!P:P,ROW()),0)</f>
        <v>23</v>
      </c>
      <c r="M34" s="8">
        <f>ROUND(INDEX([1]Calculation!Q:Q,ROW()),0)</f>
        <v>3</v>
      </c>
      <c r="N34" s="8">
        <f>ROUND(INDEX([1]Calculation!R:R,ROW()),0)</f>
        <v>15</v>
      </c>
      <c r="O34" s="8">
        <f>ROUND(INDEX([1]Calculation!S:S,ROW()),0)</f>
        <v>5</v>
      </c>
    </row>
    <row r="35" spans="1:15">
      <c r="A35" t="str">
        <f>INDEX([1]Calculation!$E:$E,ROW())</f>
        <v>US</v>
      </c>
      <c r="B35" t="str">
        <f>INDEX([1]Calculation!$C:$C,ROW())</f>
        <v>IBD/TIPP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336  rv</v>
      </c>
      <c r="E35" s="2" t="str">
        <f>MONTH(INDEX([1]Calculation!$H:$H,ROW()))&amp;"/"&amp;DAY(INDEX([1]Calculation!$H:$H,ROW()))</f>
        <v>1/30</v>
      </c>
      <c r="F35" s="12">
        <f>ROUND(INDEX([1]Calculation!AK:AK,ROW()),1)</f>
        <v>19.5</v>
      </c>
      <c r="G35" s="8">
        <f>ROUND(INDEX([1]Calculation!K:K,ROW()),0)</f>
        <v>26</v>
      </c>
      <c r="H35" s="8">
        <f>ROUND(INDEX([1]Calculation!L:L,ROW()),0)</f>
        <v>8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3</v>
      </c>
      <c r="L35" s="8">
        <f>ROUND(INDEX([1]Calculation!P:P,ROW()),0)</f>
        <v>19</v>
      </c>
      <c r="M35" s="8">
        <f>ROUND(INDEX([1]Calculation!Q:Q,ROW()),0)</f>
        <v>2</v>
      </c>
      <c r="N35" s="8">
        <f>ROUND(INDEX([1]Calculation!R:R,ROW()),0)</f>
        <v>13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Ipsos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565  rv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2.1</v>
      </c>
      <c r="G36" s="8">
        <f>ROUND(INDEX([1]Calculation!K:K,ROW()),0)</f>
        <v>23</v>
      </c>
      <c r="H36" s="8">
        <f>ROUND(INDEX([1]Calculation!L:L,ROW()),0)</f>
        <v>12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18</v>
      </c>
      <c r="M36" s="8">
        <f>ROUND(INDEX([1]Calculation!Q:Q,ROW()),0)</f>
        <v>4</v>
      </c>
      <c r="N36" s="8">
        <f>ROUND(INDEX([1]Calculation!R:R,ROW()),0)</f>
        <v>10</v>
      </c>
      <c r="O36" s="8">
        <f>ROUND(INDEX([1]Calculation!S:S,ROW()),0)</f>
        <v>4</v>
      </c>
    </row>
    <row r="37" spans="1:15">
      <c r="A37" t="str">
        <f>INDEX([1]Calculation!$E:$E,ROW())</f>
        <v>New Hampshire</v>
      </c>
      <c r="B37" t="str">
        <f>INDEX([1]Calculation!$C:$C,ROW())</f>
        <v>YouGov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500  lv</v>
      </c>
      <c r="E37" s="2" t="str">
        <f>MONTH(INDEX([1]Calculation!$H:$H,ROW()))&amp;"/"&amp;DAY(INDEX([1]Calculation!$H:$H,ROW()))</f>
        <v>1/29</v>
      </c>
      <c r="F37" s="12">
        <f>ROUND(INDEX([1]Calculation!AK:AK,ROW()),1)</f>
        <v>13.4</v>
      </c>
      <c r="G37" s="8">
        <f>ROUND(INDEX([1]Calculation!K:K,ROW()),0)</f>
        <v>20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5</v>
      </c>
      <c r="L37" s="8">
        <f>ROUND(INDEX([1]Calculation!P:P,ROW()),0)</f>
        <v>25</v>
      </c>
      <c r="M37" s="8">
        <f>ROUND(INDEX([1]Calculation!Q:Q,ROW()),0)</f>
        <v>5</v>
      </c>
      <c r="N37" s="8">
        <f>ROUND(INDEX([1]Calculation!R:R,ROW()),0)</f>
        <v>17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980  rv</v>
      </c>
      <c r="E38" s="2" t="str">
        <f>MONTH(INDEX([1]Calculation!$H:$H,ROW()))&amp;"/"&amp;DAY(INDEX([1]Calculation!$H:$H,ROW()))</f>
        <v>1/29</v>
      </c>
      <c r="F38" s="12">
        <f>ROUND(INDEX([1]Calculation!AK:AK,ROW()),1)</f>
        <v>15.9</v>
      </c>
      <c r="G38" s="8">
        <f>ROUND(INDEX([1]Calculation!K:K,ROW()),0)</f>
        <v>31</v>
      </c>
      <c r="H38" s="8">
        <f>ROUND(INDEX([1]Calculation!L:L,ROW()),0)</f>
        <v>13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3</v>
      </c>
      <c r="L38" s="8">
        <f>ROUND(INDEX([1]Calculation!P:P,ROW()),0)</f>
        <v>20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3</v>
      </c>
    </row>
    <row r="39" spans="1:15">
      <c r="A39" t="str">
        <f>INDEX([1]Calculation!$E:$E,ROW())</f>
        <v>Iowa</v>
      </c>
      <c r="B39" t="str">
        <f>INDEX([1]Calculation!$C:$C,ROW())</f>
        <v>Civiqs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615  lv</v>
      </c>
      <c r="E39" s="2" t="str">
        <f>MONTH(INDEX([1]Calculation!$H:$H,ROW()))&amp;"/"&amp;DAY(INDEX([1]Calculation!$H:$H,ROW()))</f>
        <v>1/29</v>
      </c>
      <c r="F39" s="12">
        <f>ROUND(INDEX([1]Calculation!AK:AK,ROW()),1)</f>
        <v>11</v>
      </c>
      <c r="G39" s="8">
        <f>ROUND(INDEX([1]Calculation!K:K,ROW()),0)</f>
        <v>15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15</v>
      </c>
      <c r="K39" s="8">
        <f>ROUND(INDEX([1]Calculation!O:O,ROW()),0)</f>
        <v>8</v>
      </c>
      <c r="L39" s="8">
        <f>ROUND(INDEX([1]Calculation!P:P,ROW()),0)</f>
        <v>28</v>
      </c>
      <c r="M39" s="8">
        <f>ROUND(INDEX([1]Calculation!Q:Q,ROW()),0)</f>
        <v>2</v>
      </c>
      <c r="N39" s="8">
        <f>ROUND(INDEX([1]Calculation!R:R,ROW()),0)</f>
        <v>21</v>
      </c>
      <c r="O39" s="8">
        <f>ROUND(INDEX([1]Calculation!S:S,ROW()),0)</f>
        <v>5</v>
      </c>
    </row>
    <row r="40" spans="1:15">
      <c r="A40" t="str">
        <f>INDEX([1]Calculation!$E:$E,ROW())</f>
        <v>South Carolina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651  lv</v>
      </c>
      <c r="E40" s="2" t="str">
        <f>MONTH(INDEX([1]Calculation!$H:$H,ROW()))&amp;"/"&amp;DAY(INDEX([1]Calculation!$H:$H,ROW()))</f>
        <v>1/29</v>
      </c>
      <c r="F40" s="12">
        <f>ROUND(INDEX([1]Calculation!AK:AK,ROW()),1)</f>
        <v>11.2</v>
      </c>
      <c r="G40" s="8">
        <f>ROUND(INDEX([1]Calculation!K:K,ROW()),0)</f>
        <v>25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2</v>
      </c>
      <c r="L40" s="8">
        <f>ROUND(INDEX([1]Calculation!P:P,ROW()),0)</f>
        <v>20</v>
      </c>
      <c r="M40" s="8">
        <f>ROUND(INDEX([1]Calculation!Q:Q,ROW()),0)</f>
        <v>18</v>
      </c>
      <c r="N40" s="8">
        <f>ROUND(INDEX([1]Calculation!R:R,ROW()),0)</f>
        <v>11</v>
      </c>
      <c r="O40" s="8">
        <f>ROUND(INDEX([1]Calculation!S:S,ROW()),0)</f>
        <v>3</v>
      </c>
    </row>
    <row r="41" spans="1:15">
      <c r="A41" t="str">
        <f>INDEX([1]Calculation!$E:$E,ROW())</f>
        <v>US</v>
      </c>
      <c r="B41" t="str">
        <f>INDEX([1]Calculation!$C:$C,ROW())</f>
        <v>NBC News/Wall Street Journal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428  lv</v>
      </c>
      <c r="E41" s="2" t="str">
        <f>MONTH(INDEX([1]Calculation!$H:$H,ROW()))&amp;"/"&amp;DAY(INDEX([1]Calculation!$H:$H,ROW()))</f>
        <v>1/29</v>
      </c>
      <c r="F41" s="12">
        <f>ROUND(INDEX([1]Calculation!AK:AK,ROW()),1)</f>
        <v>25.1</v>
      </c>
      <c r="G41" s="8">
        <f>ROUND(INDEX([1]Calculation!K:K,ROW()),0)</f>
        <v>26</v>
      </c>
      <c r="H41" s="8">
        <f>ROUND(INDEX([1]Calculation!L:L,ROW()),0)</f>
        <v>9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5</v>
      </c>
      <c r="L41" s="8">
        <f>ROUND(INDEX([1]Calculation!P:P,ROW()),0)</f>
        <v>27</v>
      </c>
      <c r="M41" s="8">
        <f>ROUND(INDEX([1]Calculation!Q:Q,ROW()),0)</f>
        <v>2</v>
      </c>
      <c r="N41" s="8">
        <f>ROUND(INDEX([1]Calculation!R:R,ROW()),0)</f>
        <v>15</v>
      </c>
      <c r="O41" s="8">
        <f>ROUND(INDEX([1]Calculation!S:S,ROW()),0)</f>
        <v>4</v>
      </c>
    </row>
    <row r="42" spans="1:15">
      <c r="A42" t="str">
        <f>INDEX([1]Calculation!$E:$E,ROW())</f>
        <v>Washington</v>
      </c>
      <c r="B42" t="str">
        <f>INDEX([1]Calculation!$C:$C,ROW())</f>
        <v>SurveyUSA</v>
      </c>
      <c r="C42" t="str">
        <f>IF(INDEX([1]Calculation!$F:$F,ROW())=0,"-",INDEX([1]Calculation!$F:$F,ROW()))</f>
        <v>A</v>
      </c>
      <c r="D42" t="str">
        <f>INDEX([1]Calculation!$I:$I,ROW())&amp;"  "&amp;INDEX([1]Calculation!$J:$J,ROW())</f>
        <v>536  lv</v>
      </c>
      <c r="E42" s="2" t="str">
        <f>MONTH(INDEX([1]Calculation!$H:$H,ROW()))&amp;"/"&amp;DAY(INDEX([1]Calculation!$H:$H,ROW()))</f>
        <v>1/28</v>
      </c>
      <c r="F42" s="12">
        <f>ROUND(INDEX([1]Calculation!AK:AK,ROW()),1)</f>
        <v>37.9</v>
      </c>
      <c r="G42" s="8">
        <f>ROUND(INDEX([1]Calculation!K:K,ROW()),0)</f>
        <v>21</v>
      </c>
      <c r="H42" s="8">
        <f>ROUND(INDEX([1]Calculation!L:L,ROW()),0)</f>
        <v>12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3</v>
      </c>
      <c r="L42" s="8">
        <f>ROUND(INDEX([1]Calculation!P:P,ROW()),0)</f>
        <v>26</v>
      </c>
      <c r="M42" s="8">
        <f>ROUND(INDEX([1]Calculation!Q:Q,ROW()),0)</f>
        <v>2</v>
      </c>
      <c r="N42" s="8">
        <f>ROUND(INDEX([1]Calculation!R:R,ROW()),0)</f>
        <v>16</v>
      </c>
      <c r="O42" s="8">
        <f>ROUND(INDEX([1]Calculation!S:S,ROW()),0)</f>
        <v>4</v>
      </c>
    </row>
    <row r="43" spans="1:15">
      <c r="A43" t="str">
        <f>INDEX([1]Calculation!$E:$E,ROW())</f>
        <v>Iowa</v>
      </c>
      <c r="B43" t="str">
        <f>INDEX([1]Calculation!$C:$C,ROW())</f>
        <v>Park Street Strategies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600  lv</v>
      </c>
      <c r="E43" s="2" t="str">
        <f>MONTH(INDEX([1]Calculation!$H:$H,ROW()))&amp;"/"&amp;DAY(INDEX([1]Calculation!$H:$H,ROW()))</f>
        <v>1/28</v>
      </c>
      <c r="F43" s="12">
        <f>ROUND(INDEX([1]Calculation!AK:AK,ROW()),1)</f>
        <v>10.9</v>
      </c>
      <c r="G43" s="8">
        <f>ROUND(INDEX([1]Calculation!K:K,ROW()),0)</f>
        <v>20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17</v>
      </c>
      <c r="K43" s="8">
        <f>ROUND(INDEX([1]Calculation!O:O,ROW()),0)</f>
        <v>12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17</v>
      </c>
      <c r="O43" s="8">
        <f>ROUND(INDEX([1]Calculation!S:S,ROW()),0)</f>
        <v>5</v>
      </c>
    </row>
    <row r="44" spans="1:15">
      <c r="A44" t="str">
        <f>INDEX([1]Calculation!$E:$E,ROW())</f>
        <v>US</v>
      </c>
      <c r="B44" t="str">
        <f>INDEX([1]Calculation!$C:$C,ROW())</f>
        <v>USC Dornsife/LA Times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2227  lv</v>
      </c>
      <c r="E44" s="2" t="str">
        <f>MONTH(INDEX([1]Calculation!$H:$H,ROW()))&amp;"/"&amp;DAY(INDEX([1]Calculation!$H:$H,ROW()))</f>
        <v>1/28</v>
      </c>
      <c r="F44" s="12">
        <f>ROUND(INDEX([1]Calculation!AK:AK,ROW()),1)</f>
        <v>22.3</v>
      </c>
      <c r="G44" s="8">
        <f>ROUND(INDEX([1]Calculation!K:K,ROW()),0)</f>
        <v>34</v>
      </c>
      <c r="H44" s="8">
        <f>ROUND(INDEX([1]Calculation!L:L,ROW()),0)</f>
        <v>9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3</v>
      </c>
      <c r="L44" s="8">
        <f>ROUND(INDEX([1]Calculation!P:P,ROW()),0)</f>
        <v>18</v>
      </c>
      <c r="M44" s="8">
        <f>ROUND(INDEX([1]Calculation!Q:Q,ROW()),0)</f>
        <v>2</v>
      </c>
      <c r="N44" s="8">
        <f>ROUND(INDEX([1]Calculation!R:R,ROW()),0)</f>
        <v>16</v>
      </c>
      <c r="O44" s="8">
        <f>ROUND(INDEX([1]Calculation!S:S,ROW()),0)</f>
        <v>2</v>
      </c>
    </row>
    <row r="45" spans="1:15">
      <c r="A45" t="str">
        <f>INDEX([1]Calculation!$E:$E,ROW())</f>
        <v>US</v>
      </c>
      <c r="B45" t="str">
        <f>INDEX([1]Calculation!$C:$C,ROW())</f>
        <v>YouGov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591  lv</v>
      </c>
      <c r="E45" s="2" t="str">
        <f>MONTH(INDEX([1]Calculation!$H:$H,ROW()))&amp;"/"&amp;DAY(INDEX([1]Calculation!$H:$H,ROW()))</f>
        <v>1/28</v>
      </c>
      <c r="F45" s="12">
        <f>ROUND(INDEX([1]Calculation!AK:AK,ROW()),1)</f>
        <v>2.1</v>
      </c>
      <c r="G45" s="8">
        <f>ROUND(INDEX([1]Calculation!K:K,ROW()),0)</f>
        <v>26</v>
      </c>
      <c r="H45" s="8">
        <f>ROUND(INDEX([1]Calculation!L:L,ROW()),0)</f>
        <v>4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4</v>
      </c>
      <c r="L45" s="8">
        <f>ROUND(INDEX([1]Calculation!P:P,ROW()),0)</f>
        <v>24</v>
      </c>
      <c r="M45" s="8">
        <f>ROUND(INDEX([1]Calculation!Q:Q,ROW()),0)</f>
        <v>1</v>
      </c>
      <c r="N45" s="8">
        <f>ROUND(INDEX([1]Calculation!R:R,ROW()),0)</f>
        <v>20</v>
      </c>
      <c r="O45" s="8">
        <f>ROUND(INDEX([1]Calculation!S:S,ROW()),0)</f>
        <v>4</v>
      </c>
    </row>
    <row r="46" spans="1:15">
      <c r="A46" t="str">
        <f>INDEX([1]Calculation!$E:$E,ROW())</f>
        <v>Florida</v>
      </c>
      <c r="B46" t="str">
        <f>INDEX([1]Calculation!$C:$C,ROW())</f>
        <v>St. Pete Polls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2590  lv</v>
      </c>
      <c r="E46" s="2" t="str">
        <f>MONTH(INDEX([1]Calculation!$H:$H,ROW()))&amp;"/"&amp;DAY(INDEX([1]Calculation!$H:$H,ROW()))</f>
        <v>1/28</v>
      </c>
      <c r="F46" s="12">
        <f>ROUND(INDEX([1]Calculation!AK:AK,ROW()),1)</f>
        <v>25.1</v>
      </c>
      <c r="G46" s="8">
        <f>ROUND(INDEX([1]Calculation!K:K,ROW()),0)</f>
        <v>41</v>
      </c>
      <c r="H46" s="8">
        <f>ROUND(INDEX([1]Calculation!L:L,ROW()),0)</f>
        <v>17</v>
      </c>
      <c r="I46" s="8">
        <f>ROUND(INDEX([1]Calculation!M:M,ROW()),0)</f>
        <v>0</v>
      </c>
      <c r="J46" s="8">
        <f>ROUND(INDEX([1]Calculation!N:N,ROW()),0)</f>
        <v>6</v>
      </c>
      <c r="K46" s="8">
        <f>ROUND(INDEX([1]Calculation!O:O,ROW()),0)</f>
        <v>5</v>
      </c>
      <c r="L46" s="8">
        <f>ROUND(INDEX([1]Calculation!P:P,ROW()),0)</f>
        <v>9</v>
      </c>
      <c r="M46" s="8">
        <f>ROUND(INDEX([1]Calculation!Q:Q,ROW()),0)</f>
        <v>2</v>
      </c>
      <c r="N46" s="8">
        <f>ROUND(INDEX([1]Calculation!R:R,ROW()),0)</f>
        <v>7</v>
      </c>
      <c r="O46" s="8">
        <f>ROUND(INDEX([1]Calculation!S:S,ROW()),0)</f>
        <v>2</v>
      </c>
    </row>
    <row r="47" spans="1:15">
      <c r="A47" t="str">
        <f>INDEX([1]Calculation!$E:$E,ROW())</f>
        <v>US</v>
      </c>
      <c r="B47" t="str">
        <f>INDEX([1]Calculation!$C:$C,ROW())</f>
        <v>YouGov Blue/Data for Progress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1619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13.9</v>
      </c>
      <c r="G47" s="8">
        <f>ROUND(INDEX([1]Calculation!K:K,ROW()),0)</f>
        <v>30</v>
      </c>
      <c r="H47" s="8">
        <f>ROUND(INDEX([1]Calculation!L:L,ROW()),0)</f>
        <v>5</v>
      </c>
      <c r="I47" s="8">
        <f>ROUND(INDEX([1]Calculation!M:M,ROW()),0)</f>
        <v>0</v>
      </c>
      <c r="J47" s="8">
        <f>ROUND(INDEX([1]Calculation!N:N,ROW()),0)</f>
        <v>8</v>
      </c>
      <c r="K47" s="8">
        <f>ROUND(INDEX([1]Calculation!O:O,ROW()),0)</f>
        <v>4</v>
      </c>
      <c r="L47" s="8">
        <f>ROUND(INDEX([1]Calculation!P:P,ROW()),0)</f>
        <v>21</v>
      </c>
      <c r="M47" s="8">
        <f>ROUND(INDEX([1]Calculation!Q:Q,ROW()),0)</f>
        <v>2</v>
      </c>
      <c r="N47" s="8">
        <f>ROUND(INDEX([1]Calculation!R:R,ROW()),0)</f>
        <v>23</v>
      </c>
      <c r="O47" s="8">
        <f>ROUND(INDEX([1]Calculation!S:S,ROW()),0)</f>
        <v>4</v>
      </c>
    </row>
    <row r="48" spans="1:15">
      <c r="A48" t="str">
        <f>INDEX([1]Calculation!$E:$E,ROW())</f>
        <v>California</v>
      </c>
      <c r="B48" t="str">
        <f>INDEX([1]Calculation!$C:$C,ROW())</f>
        <v>Change Research</v>
      </c>
      <c r="C48" t="str">
        <f>IF(INDEX([1]Calculation!$F:$F,ROW())=0,"-",INDEX([1]Calculation!$F:$F,ROW()))</f>
        <v>C</v>
      </c>
      <c r="D48" t="str">
        <f>INDEX([1]Calculation!$I:$I,ROW())&amp;"  "&amp;INDEX([1]Calculation!$J:$J,ROW())</f>
        <v>1190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13.9</v>
      </c>
      <c r="G48" s="8">
        <f>ROUND(INDEX([1]Calculation!K:K,ROW()),0)</f>
        <v>15</v>
      </c>
      <c r="H48" s="8">
        <f>ROUND(INDEX([1]Calculation!L:L,ROW()),0)</f>
        <v>4</v>
      </c>
      <c r="I48" s="8">
        <f>ROUND(INDEX([1]Calculation!M:M,ROW()),0)</f>
        <v>0</v>
      </c>
      <c r="J48" s="8">
        <f>ROUND(INDEX([1]Calculation!N:N,ROW()),0)</f>
        <v>8</v>
      </c>
      <c r="K48" s="8">
        <f>ROUND(INDEX([1]Calculation!O:O,ROW()),0)</f>
        <v>3</v>
      </c>
      <c r="L48" s="8">
        <f>ROUND(INDEX([1]Calculation!P:P,ROW()),0)</f>
        <v>30</v>
      </c>
      <c r="M48" s="8">
        <f>ROUND(INDEX([1]Calculation!Q:Q,ROW()),0)</f>
        <v>2</v>
      </c>
      <c r="N48" s="8">
        <f>ROUND(INDEX([1]Calculation!R:R,ROW()),0)</f>
        <v>16</v>
      </c>
      <c r="O48" s="8">
        <f>ROUND(INDEX([1]Calculation!S:S,ROW()),0)</f>
        <v>5</v>
      </c>
    </row>
    <row r="49" spans="1:15">
      <c r="A49" t="str">
        <f>INDEX([1]Calculation!$E:$E,ROW())</f>
        <v>Iowa</v>
      </c>
      <c r="B49" t="str">
        <f>INDEX([1]Calculation!$C:$C,ROW())</f>
        <v>Monmouth University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544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29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20</v>
      </c>
      <c r="K49" s="8">
        <f>ROUND(INDEX([1]Calculation!O:O,ROW()),0)</f>
        <v>0</v>
      </c>
      <c r="L49" s="8">
        <f>ROUND(INDEX([1]Calculation!P:P,ROW()),0)</f>
        <v>25</v>
      </c>
      <c r="M49" s="8">
        <f>ROUND(INDEX([1]Calculation!Q:Q,ROW()),0)</f>
        <v>0</v>
      </c>
      <c r="N49" s="8">
        <f>ROUND(INDEX([1]Calculation!R:R,ROW()),0)</f>
        <v>19</v>
      </c>
      <c r="O49" s="8">
        <f>ROUND(INDEX([1]Calculation!S:S,ROW()),0)</f>
        <v>0</v>
      </c>
    </row>
    <row r="50" spans="1:15">
      <c r="A50" t="str">
        <f>INDEX([1]Calculation!$E:$E,ROW())</f>
        <v>Iowa</v>
      </c>
      <c r="B50" t="str">
        <f>INDEX([1]Calculation!$C:$C,ROW())</f>
        <v>Monmouth University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544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22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22</v>
      </c>
      <c r="M50" s="8">
        <f>ROUND(INDEX([1]Calculation!Q:Q,ROW()),0)</f>
        <v>0</v>
      </c>
      <c r="N50" s="8">
        <f>ROUND(INDEX([1]Calculation!R:R,ROW()),0)</f>
        <v>16</v>
      </c>
      <c r="O50" s="8">
        <f>ROUND(INDEX([1]Calculation!S:S,ROW()),0)</f>
        <v>5</v>
      </c>
    </row>
    <row r="51" spans="1:15">
      <c r="A51" t="str">
        <f>INDEX([1]Calculation!$E:$E,ROW())</f>
        <v>Iowa</v>
      </c>
      <c r="B51" t="str">
        <f>INDEX([1]Calculation!$C:$C,ROW())</f>
        <v>Monmouth University</v>
      </c>
      <c r="C51" t="str">
        <f>IF(INDEX([1]Calculation!$F:$F,ROW())=0,"-",INDEX([1]Calculation!$F:$F,ROW()))</f>
        <v>A+</v>
      </c>
      <c r="D51" t="str">
        <f>INDEX([1]Calculation!$I:$I,ROW())&amp;"  "&amp;INDEX([1]Calculation!$J:$J,ROW())</f>
        <v>544  lv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41.9</v>
      </c>
      <c r="G51" s="8">
        <f>ROUND(INDEX([1]Calculation!K:K,ROW()),0)</f>
        <v>23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16</v>
      </c>
      <c r="K51" s="8">
        <f>ROUND(INDEX([1]Calculation!O:O,ROW()),0)</f>
        <v>10</v>
      </c>
      <c r="L51" s="8">
        <f>ROUND(INDEX([1]Calculation!P:P,ROW()),0)</f>
        <v>21</v>
      </c>
      <c r="M51" s="8">
        <f>ROUND(INDEX([1]Calculation!Q:Q,ROW()),0)</f>
        <v>4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Civiqs</v>
      </c>
      <c r="C52" t="str">
        <f>IF(INDEX([1]Calculation!$F:$F,ROW())=0,"-",INDEX([1]Calculation!$F:$F,ROW()))</f>
        <v>-</v>
      </c>
      <c r="D52" t="str">
        <f>INDEX([1]Calculation!$I:$I,ROW())&amp;"  "&amp;INDEX([1]Calculation!$J:$J,ROW())</f>
        <v>655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1.4</v>
      </c>
      <c r="G52" s="8">
        <f>ROUND(INDEX([1]Calculation!K:K,ROW()),0)</f>
        <v>15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11</v>
      </c>
      <c r="L52" s="8">
        <f>ROUND(INDEX([1]Calculation!P:P,ROW()),0)</f>
        <v>24</v>
      </c>
      <c r="M52" s="8">
        <f>ROUND(INDEX([1]Calculation!Q:Q,ROW()),0)</f>
        <v>4</v>
      </c>
      <c r="N52" s="8">
        <f>ROUND(INDEX([1]Calculation!R:R,ROW()),0)</f>
        <v>19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 Blue/Data for Progress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1619  lv</v>
      </c>
      <c r="E53" s="2" t="str">
        <f>MONTH(INDEX([1]Calculation!$H:$H,ROW()))&amp;"/"&amp;DAY(INDEX([1]Calculation!$H:$H,ROW()))</f>
        <v>1/27</v>
      </c>
      <c r="F53" s="12">
        <f>ROUND(INDEX([1]Calculation!AK:AK,ROW()),1)</f>
        <v>0</v>
      </c>
      <c r="G53" s="8">
        <f>ROUND(INDEX([1]Calculation!K:K,ROW()),0)</f>
        <v>42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0</v>
      </c>
      <c r="K53" s="8">
        <f>ROUND(INDEX([1]Calculation!O:O,ROW()),0)</f>
        <v>0</v>
      </c>
      <c r="L53" s="8">
        <f>ROUND(INDEX([1]Calculation!P:P,ROW()),0)</f>
        <v>23</v>
      </c>
      <c r="M53" s="8">
        <f>ROUND(INDEX([1]Calculation!Q:Q,ROW()),0)</f>
        <v>0</v>
      </c>
      <c r="N53" s="8">
        <f>ROUND(INDEX([1]Calculation!R:R,ROW()),0)</f>
        <v>30</v>
      </c>
      <c r="O53" s="8">
        <f>ROUND(INDEX([1]Calculation!S:S,ROW()),0)</f>
        <v>0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0</v>
      </c>
      <c r="G54" s="8">
        <f>ROUND(INDEX([1]Calculation!K:K,ROW()),0)</f>
        <v>53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0</v>
      </c>
      <c r="K54" s="8">
        <f>ROUND(INDEX([1]Calculation!O:O,ROW()),0)</f>
        <v>0</v>
      </c>
      <c r="L54" s="8">
        <f>ROUND(INDEX([1]Calculation!P:P,ROW()),0)</f>
        <v>41</v>
      </c>
      <c r="M54" s="8">
        <f>ROUND(INDEX([1]Calculation!Q:Q,ROW()),0)</f>
        <v>0</v>
      </c>
      <c r="N54" s="8">
        <f>ROUND(INDEX([1]Calculation!R:R,ROW()),0)</f>
        <v>0</v>
      </c>
      <c r="O54" s="8">
        <f>ROUND(INDEX([1]Calculation!S:S,ROW()),0)</f>
        <v>0</v>
      </c>
    </row>
    <row r="55" spans="1:15">
      <c r="A55" t="str">
        <f>INDEX([1]Calculation!$E:$E,ROW())</f>
        <v>US</v>
      </c>
      <c r="B55" t="str">
        <f>INDEX([1]Calculation!$C:$C,ROW())</f>
        <v>YouGov Blue/Data for Progress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1619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0</v>
      </c>
      <c r="G55" s="8">
        <f>ROUND(INDEX([1]Calculation!K:K,ROW()),0)</f>
        <v>47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0</v>
      </c>
      <c r="K55" s="8">
        <f>ROUND(INDEX([1]Calculation!O:O,ROW()),0)</f>
        <v>0</v>
      </c>
      <c r="L55" s="8">
        <f>ROUND(INDEX([1]Calculation!P:P,ROW()),0)</f>
        <v>0</v>
      </c>
      <c r="M55" s="8">
        <f>ROUND(INDEX([1]Calculation!Q:Q,ROW()),0)</f>
        <v>0</v>
      </c>
      <c r="N55" s="8">
        <f>ROUND(INDEX([1]Calculation!R:R,ROW()),0)</f>
        <v>45</v>
      </c>
      <c r="O55" s="8">
        <f>ROUND(INDEX([1]Calculation!S:S,ROW()),0)</f>
        <v>0</v>
      </c>
    </row>
    <row r="56" spans="1:15">
      <c r="A56" t="str">
        <f>INDEX([1]Calculation!$E:$E,ROW())</f>
        <v>US</v>
      </c>
      <c r="B56" t="str">
        <f>INDEX([1]Calculation!$C:$C,ROW())</f>
        <v>Quinnipiac University</v>
      </c>
      <c r="C56" t="str">
        <f>IF(INDEX([1]Calculation!$F:$F,ROW())=0,"-",INDEX([1]Calculation!$F:$F,ROW()))</f>
        <v>B+</v>
      </c>
      <c r="D56" t="str">
        <f>INDEX([1]Calculation!$I:$I,ROW())&amp;"  "&amp;INDEX([1]Calculation!$J:$J,ROW())</f>
        <v>827  rv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25.8</v>
      </c>
      <c r="G56" s="8">
        <f>ROUND(INDEX([1]Calculation!K:K,ROW()),0)</f>
        <v>26</v>
      </c>
      <c r="H56" s="8">
        <f>ROUND(INDEX([1]Calculation!L:L,ROW()),0)</f>
        <v>8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7</v>
      </c>
      <c r="L56" s="8">
        <f>ROUND(INDEX([1]Calculation!P:P,ROW()),0)</f>
        <v>21</v>
      </c>
      <c r="M56" s="8">
        <f>ROUND(INDEX([1]Calculation!Q:Q,ROW()),0)</f>
        <v>2</v>
      </c>
      <c r="N56" s="8">
        <f>ROUND(INDEX([1]Calculation!R:R,ROW()),0)</f>
        <v>15</v>
      </c>
      <c r="O56" s="8">
        <f>ROUND(INDEX([1]Calculation!S:S,ROW()),0)</f>
        <v>3</v>
      </c>
    </row>
    <row r="57" spans="1:15">
      <c r="A57" t="str">
        <f>INDEX([1]Calculation!$E:$E,ROW())</f>
        <v>New Hampshire</v>
      </c>
      <c r="B57" t="str">
        <f>INDEX([1]Calculation!$C:$C,ROW())</f>
        <v>American Research Group</v>
      </c>
      <c r="C57" t="str">
        <f>IF(INDEX([1]Calculation!$F:$F,ROW())=0,"-",INDEX([1]Calculation!$F:$F,ROW()))</f>
        <v>B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20.3</v>
      </c>
      <c r="G57" s="8">
        <f>ROUND(INDEX([1]Calculation!K:K,ROW()),0)</f>
        <v>13</v>
      </c>
      <c r="H57" s="8">
        <f>ROUND(INDEX([1]Calculation!L:L,ROW()),0)</f>
        <v>2</v>
      </c>
      <c r="I57" s="8">
        <f>ROUND(INDEX([1]Calculation!M:M,ROW()),0)</f>
        <v>0</v>
      </c>
      <c r="J57" s="8">
        <f>ROUND(INDEX([1]Calculation!N:N,ROW()),0)</f>
        <v>12</v>
      </c>
      <c r="K57" s="8">
        <f>ROUND(INDEX([1]Calculation!O:O,ROW()),0)</f>
        <v>7</v>
      </c>
      <c r="L57" s="8">
        <f>ROUND(INDEX([1]Calculation!P:P,ROW()),0)</f>
        <v>28</v>
      </c>
      <c r="M57" s="8">
        <f>ROUND(INDEX([1]Calculation!Q:Q,ROW()),0)</f>
        <v>2</v>
      </c>
      <c r="N57" s="8">
        <f>ROUND(INDEX([1]Calculation!R:R,ROW()),0)</f>
        <v>11</v>
      </c>
      <c r="O57" s="8">
        <f>ROUND(INDEX([1]Calculation!S:S,ROW()),0)</f>
        <v>5</v>
      </c>
    </row>
    <row r="58" spans="1:15">
      <c r="A58" t="str">
        <f>INDEX([1]Calculation!$E:$E,ROW())</f>
        <v>Pennsylvania</v>
      </c>
      <c r="B58" t="str">
        <f>INDEX([1]Calculation!$C:$C,ROW())</f>
        <v>Franklin &amp; Marshall College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292  rv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9.1999999999999993</v>
      </c>
      <c r="G58" s="8">
        <f>ROUND(INDEX([1]Calculation!K:K,ROW()),0)</f>
        <v>22</v>
      </c>
      <c r="H58" s="8">
        <f>ROUND(INDEX([1]Calculation!L:L,ROW()),0)</f>
        <v>7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5</v>
      </c>
      <c r="L58" s="8">
        <f>ROUND(INDEX([1]Calculation!P:P,ROW()),0)</f>
        <v>15</v>
      </c>
      <c r="M58" s="8">
        <f>ROUND(INDEX([1]Calculation!Q:Q,ROW()),0)</f>
        <v>1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Change Research</v>
      </c>
      <c r="C59" t="str">
        <f>IF(INDEX([1]Calculation!$F:$F,ROW())=0,"-",INDEX([1]Calculation!$F:$F,ROW()))</f>
        <v>C</v>
      </c>
      <c r="D59" t="str">
        <f>INDEX([1]Calculation!$I:$I,ROW())&amp;"  "&amp;INDEX([1]Calculation!$J:$J,ROW())</f>
        <v>704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0</v>
      </c>
      <c r="G59" s="8">
        <f>ROUND(INDEX([1]Calculation!K:K,ROW()),0)</f>
        <v>22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23</v>
      </c>
      <c r="K59" s="8">
        <f>ROUND(INDEX([1]Calculation!O:O,ROW()),0)</f>
        <v>0</v>
      </c>
      <c r="L59" s="8">
        <f>ROUND(INDEX([1]Calculation!P:P,ROW()),0)</f>
        <v>30</v>
      </c>
      <c r="M59" s="8">
        <f>ROUND(INDEX([1]Calculation!Q:Q,ROW()),0)</f>
        <v>0</v>
      </c>
      <c r="N59" s="8">
        <f>ROUND(INDEX([1]Calculation!R:R,ROW()),0)</f>
        <v>20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Change Research</v>
      </c>
      <c r="C60" t="str">
        <f>IF(INDEX([1]Calculation!$F:$F,ROW())=0,"-",INDEX([1]Calculation!$F:$F,ROW()))</f>
        <v>C</v>
      </c>
      <c r="D60" t="str">
        <f>INDEX([1]Calculation!$I:$I,ROW())&amp;"  "&amp;INDEX([1]Calculation!$J:$J,ROW())</f>
        <v>704  lv</v>
      </c>
      <c r="E60" s="2" t="str">
        <f>MONTH(INDEX([1]Calculation!$H:$H,ROW()))&amp;"/"&amp;DAY(INDEX([1]Calculation!$H:$H,ROW()))</f>
        <v>1/26</v>
      </c>
      <c r="F60" s="12">
        <f>ROUND(INDEX([1]Calculation!AK:AK,ROW()),1)</f>
        <v>10.3</v>
      </c>
      <c r="G60" s="8">
        <f>ROUND(INDEX([1]Calculation!K:K,ROW()),0)</f>
        <v>18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19</v>
      </c>
      <c r="K60" s="8">
        <f>ROUND(INDEX([1]Calculation!O:O,ROW()),0)</f>
        <v>10</v>
      </c>
      <c r="L60" s="8">
        <f>ROUND(INDEX([1]Calculation!P:P,ROW()),0)</f>
        <v>27</v>
      </c>
      <c r="M60" s="8">
        <f>ROUND(INDEX([1]Calculation!Q:Q,ROW()),0)</f>
        <v>4</v>
      </c>
      <c r="N60" s="8">
        <f>ROUND(INDEX([1]Calculation!R:R,ROW()),0)</f>
        <v>15</v>
      </c>
      <c r="O60" s="8">
        <f>ROUND(INDEX([1]Calculation!S:S,ROW()),0)</f>
        <v>4</v>
      </c>
    </row>
    <row r="61" spans="1:15">
      <c r="A61" t="str">
        <f>INDEX([1]Calculation!$E:$E,ROW())</f>
        <v>US</v>
      </c>
      <c r="B61" t="str">
        <f>INDEX([1]Calculation!$C:$C,ROW())</f>
        <v>Morning Consult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17836  lv</v>
      </c>
      <c r="E61" s="2" t="str">
        <f>MONTH(INDEX([1]Calculation!$H:$H,ROW()))&amp;"/"&amp;DAY(INDEX([1]Calculation!$H:$H,ROW()))</f>
        <v>1/26</v>
      </c>
      <c r="F61" s="12">
        <f>ROUND(INDEX([1]Calculation!AK:AK,ROW()),1)</f>
        <v>0.4</v>
      </c>
      <c r="G61" s="8">
        <f>ROUND(INDEX([1]Calculation!K:K,ROW()),0)</f>
        <v>29</v>
      </c>
      <c r="H61" s="8">
        <f>ROUND(INDEX([1]Calculation!L:L,ROW()),0)</f>
        <v>12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3</v>
      </c>
      <c r="L61" s="8">
        <f>ROUND(INDEX([1]Calculation!P:P,ROW()),0)</f>
        <v>23</v>
      </c>
      <c r="M61" s="8">
        <f>ROUND(INDEX([1]Calculation!Q:Q,ROW()),0)</f>
        <v>3</v>
      </c>
      <c r="N61" s="8">
        <f>ROUND(INDEX([1]Calculation!R:R,ROW()),0)</f>
        <v>14</v>
      </c>
      <c r="O61" s="8">
        <f>ROUND(INDEX([1]Calculation!S:S,ROW()),0)</f>
        <v>5</v>
      </c>
    </row>
    <row r="62" spans="1:15">
      <c r="A62" t="str">
        <f>INDEX([1]Calculation!$E:$E,ROW())</f>
        <v>New Hampshire</v>
      </c>
      <c r="B62" t="str">
        <f>INDEX([1]Calculation!$C:$C,ROW())</f>
        <v>RKM Research and Communications Inc.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407  lv</v>
      </c>
      <c r="E62" s="2" t="str">
        <f>MONTH(INDEX([1]Calculation!$H:$H,ROW()))&amp;"/"&amp;DAY(INDEX([1]Calculation!$H:$H,ROW()))</f>
        <v>1/26</v>
      </c>
      <c r="F62" s="12">
        <f>ROUND(INDEX([1]Calculation!AK:AK,ROW()),1)</f>
        <v>2.8</v>
      </c>
      <c r="G62" s="8">
        <f>ROUND(INDEX([1]Calculation!K:K,ROW()),0)</f>
        <v>22</v>
      </c>
      <c r="H62" s="8">
        <f>ROUND(INDEX([1]Calculation!L:L,ROW()),0)</f>
        <v>3</v>
      </c>
      <c r="I62" s="8">
        <f>ROUND(INDEX([1]Calculation!M:M,ROW()),0)</f>
        <v>0</v>
      </c>
      <c r="J62" s="8">
        <f>ROUND(INDEX([1]Calculation!N:N,ROW()),0)</f>
        <v>10</v>
      </c>
      <c r="K62" s="8">
        <f>ROUND(INDEX([1]Calculation!O:O,ROW()),0)</f>
        <v>5</v>
      </c>
      <c r="L62" s="8">
        <f>ROUND(INDEX([1]Calculation!P:P,ROW()),0)</f>
        <v>29</v>
      </c>
      <c r="M62" s="8">
        <f>ROUND(INDEX([1]Calculation!Q:Q,ROW()),0)</f>
        <v>0</v>
      </c>
      <c r="N62" s="8">
        <f>ROUND(INDEX([1]Calculation!R:R,ROW()),0)</f>
        <v>16</v>
      </c>
      <c r="O62" s="8">
        <f>ROUND(INDEX([1]Calculation!S:S,ROW()),0)</f>
        <v>1</v>
      </c>
    </row>
    <row r="63" spans="1:15">
      <c r="A63" t="str">
        <f>INDEX([1]Calculation!$E:$E,ROW())</f>
        <v>Iowa</v>
      </c>
      <c r="B63" t="str">
        <f>INDEX([1]Calculation!$C:$C,ROW())</f>
        <v>Emerson College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450  lv</v>
      </c>
      <c r="E63" s="2" t="str">
        <f>MONTH(INDEX([1]Calculation!$H:$H,ROW()))&amp;"/"&amp;DAY(INDEX([1]Calculation!$H:$H,ROW()))</f>
        <v>1/26</v>
      </c>
      <c r="F63" s="12">
        <f>ROUND(INDEX([1]Calculation!AK:AK,ROW()),1)</f>
        <v>1.7</v>
      </c>
      <c r="G63" s="8">
        <f>ROUND(INDEX([1]Calculation!K:K,ROW()),0)</f>
        <v>21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10</v>
      </c>
      <c r="K63" s="8">
        <f>ROUND(INDEX([1]Calculation!O:O,ROW()),0)</f>
        <v>13</v>
      </c>
      <c r="L63" s="8">
        <f>ROUND(INDEX([1]Calculation!P:P,ROW()),0)</f>
        <v>30</v>
      </c>
      <c r="M63" s="8">
        <f>ROUND(INDEX([1]Calculation!Q:Q,ROW()),0)</f>
        <v>5</v>
      </c>
      <c r="N63" s="8">
        <f>ROUND(INDEX([1]Calculation!R:R,ROW()),0)</f>
        <v>11</v>
      </c>
      <c r="O63" s="8">
        <f>ROUND(INDEX([1]Calculation!S:S,ROW()),0)</f>
        <v>5</v>
      </c>
    </row>
    <row r="64" spans="1:15">
      <c r="A64" t="str">
        <f>INDEX([1]Calculation!$E:$E,ROW())</f>
        <v>Iowa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1/26</v>
      </c>
      <c r="F64" s="12">
        <f>ROUND(INDEX([1]Calculation!AK:AK,ROW()),1)</f>
        <v>26</v>
      </c>
      <c r="G64" s="8">
        <f>ROUND(INDEX([1]Calculation!K:K,ROW()),0)</f>
        <v>25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18</v>
      </c>
      <c r="K64" s="8">
        <f>ROUND(INDEX([1]Calculation!O:O,ROW()),0)</f>
        <v>6</v>
      </c>
      <c r="L64" s="8">
        <f>ROUND(INDEX([1]Calculation!P:P,ROW()),0)</f>
        <v>19</v>
      </c>
      <c r="M64" s="8">
        <f>ROUND(INDEX([1]Calculation!Q:Q,ROW()),0)</f>
        <v>2</v>
      </c>
      <c r="N64" s="8">
        <f>ROUND(INDEX([1]Calculation!R:R,ROW()),0)</f>
        <v>13</v>
      </c>
      <c r="O64" s="8">
        <f>ROUND(INDEX([1]Calculation!S:S,ROW()),0)</f>
        <v>3</v>
      </c>
    </row>
    <row r="65" spans="1:15">
      <c r="A65" t="str">
        <f>INDEX([1]Calculation!$E:$E,ROW())</f>
        <v>Florida</v>
      </c>
      <c r="B65" t="str">
        <f>INDEX([1]Calculation!$C:$C,ROW())</f>
        <v>Tel Opinion Research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600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41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21</v>
      </c>
      <c r="M65" s="8">
        <f>ROUND(INDEX([1]Calculation!Q:Q,ROW()),0)</f>
        <v>0</v>
      </c>
      <c r="N65" s="8">
        <f>ROUND(INDEX([1]Calculation!R:R,ROW()),0)</f>
        <v>18</v>
      </c>
      <c r="O65" s="8">
        <f>ROUND(INDEX([1]Calculation!S:S,ROW()),0)</f>
        <v>0</v>
      </c>
    </row>
    <row r="66" spans="1:15">
      <c r="A66" t="str">
        <f>INDEX([1]Calculation!$E:$E,ROW())</f>
        <v>Florida</v>
      </c>
      <c r="B66" t="str">
        <f>INDEX([1]Calculation!$C:$C,ROW())</f>
        <v>Tel Opinion Research</v>
      </c>
      <c r="C66" t="str">
        <f>IF(INDEX([1]Calculation!$F:$F,ROW())=0,"-",INDEX([1]Calculation!$F:$F,ROW()))</f>
        <v>B/C</v>
      </c>
      <c r="D66" t="str">
        <f>INDEX([1]Calculation!$I:$I,ROW())&amp;"  "&amp;INDEX([1]Calculation!$J:$J,ROW())</f>
        <v>600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13.2</v>
      </c>
      <c r="G66" s="8">
        <f>ROUND(INDEX([1]Calculation!K:K,ROW()),0)</f>
        <v>29</v>
      </c>
      <c r="H66" s="8">
        <f>ROUND(INDEX([1]Calculation!L:L,ROW()),0)</f>
        <v>4</v>
      </c>
      <c r="I66" s="8">
        <f>ROUND(INDEX([1]Calculation!M:M,ROW()),0)</f>
        <v>0</v>
      </c>
      <c r="J66" s="8">
        <f>ROUND(INDEX([1]Calculation!N:N,ROW()),0)</f>
        <v>4</v>
      </c>
      <c r="K66" s="8">
        <f>ROUND(INDEX([1]Calculation!O:O,ROW()),0)</f>
        <v>4</v>
      </c>
      <c r="L66" s="8">
        <f>ROUND(INDEX([1]Calculation!P:P,ROW()),0)</f>
        <v>17</v>
      </c>
      <c r="M66" s="8">
        <f>ROUND(INDEX([1]Calculation!Q:Q,ROW()),0)</f>
        <v>2</v>
      </c>
      <c r="N66" s="8">
        <f>ROUND(INDEX([1]Calculation!R:R,ROW()),0)</f>
        <v>12</v>
      </c>
      <c r="O66" s="8">
        <f>ROUND(INDEX([1]Calculation!S:S,ROW()),0)</f>
        <v>2</v>
      </c>
    </row>
    <row r="67" spans="1:15">
      <c r="A67" t="str">
        <f>INDEX([1]Calculation!$E:$E,ROW())</f>
        <v>Iowa</v>
      </c>
      <c r="B67" t="str">
        <f>INDEX([1]Calculation!$C:$C,ROW())</f>
        <v>Morningside College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253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6.7</v>
      </c>
      <c r="G67" s="8">
        <f>ROUND(INDEX([1]Calculation!K:K,ROW()),0)</f>
        <v>19</v>
      </c>
      <c r="H67" s="8">
        <f>ROUND(INDEX([1]Calculation!L:L,ROW()),0)</f>
        <v>1</v>
      </c>
      <c r="I67" s="8">
        <f>ROUND(INDEX([1]Calculation!M:M,ROW()),0)</f>
        <v>0</v>
      </c>
      <c r="J67" s="8">
        <f>ROUND(INDEX([1]Calculation!N:N,ROW()),0)</f>
        <v>18</v>
      </c>
      <c r="K67" s="8">
        <f>ROUND(INDEX([1]Calculation!O:O,ROW()),0)</f>
        <v>12</v>
      </c>
      <c r="L67" s="8">
        <f>ROUND(INDEX([1]Calculation!P:P,ROW()),0)</f>
        <v>15</v>
      </c>
      <c r="M67" s="8">
        <f>ROUND(INDEX([1]Calculation!Q:Q,ROW()),0)</f>
        <v>6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Echelon Insights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474  lv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56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32</v>
      </c>
      <c r="K68" s="8">
        <f>ROUND(INDEX([1]Calculation!O:O,ROW()),0)</f>
        <v>0</v>
      </c>
      <c r="L68" s="8">
        <f>ROUND(INDEX([1]Calculation!P:P,ROW()),0)</f>
        <v>0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Echelon Insights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474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0</v>
      </c>
      <c r="G69" s="8">
        <f>ROUND(INDEX([1]Calculation!K:K,ROW()),0)</f>
        <v>54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38</v>
      </c>
      <c r="M69" s="8">
        <f>ROUND(INDEX([1]Calculation!Q:Q,ROW()),0)</f>
        <v>0</v>
      </c>
      <c r="N69" s="8">
        <f>ROUND(INDEX([1]Calculation!R:R,ROW()),0)</f>
        <v>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Echelon Insights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474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0</v>
      </c>
      <c r="G70" s="8">
        <f>ROUND(INDEX([1]Calculation!K:K,ROW()),0)</f>
        <v>48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0</v>
      </c>
      <c r="M70" s="8">
        <f>ROUND(INDEX([1]Calculation!Q:Q,ROW()),0)</f>
        <v>0</v>
      </c>
      <c r="N70" s="8">
        <f>ROUND(INDEX([1]Calculation!R:R,ROW()),0)</f>
        <v>43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Echelon Insights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474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8.6999999999999993</v>
      </c>
      <c r="G71" s="8">
        <f>ROUND(INDEX([1]Calculation!K:K,ROW()),0)</f>
        <v>26</v>
      </c>
      <c r="H71" s="8">
        <f>ROUND(INDEX([1]Calculation!L:L,ROW()),0)</f>
        <v>13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2</v>
      </c>
      <c r="N71" s="8">
        <f>ROUND(INDEX([1]Calculation!R:R,ROW()),0)</f>
        <v>10</v>
      </c>
      <c r="O71" s="8">
        <f>ROUND(INDEX([1]Calculation!S:S,ROW()),0)</f>
        <v>3</v>
      </c>
    </row>
    <row r="72" spans="1:15">
      <c r="A72" t="str">
        <f>INDEX([1]Calculation!$E:$E,ROW())</f>
        <v>Iowa</v>
      </c>
      <c r="B72" t="str">
        <f>INDEX([1]Calculation!$C:$C,ROW())</f>
        <v>YouGov</v>
      </c>
      <c r="C72" t="str">
        <f>IF(INDEX([1]Calculation!$F:$F,ROW())=0,"-",INDEX([1]Calculation!$F:$F,ROW()))</f>
        <v>B-</v>
      </c>
      <c r="D72" t="str">
        <f>INDEX([1]Calculation!$I:$I,ROW())&amp;"  "&amp;INDEX([1]Calculation!$J:$J,ROW())</f>
        <v>1356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18.5</v>
      </c>
      <c r="G72" s="8">
        <f>ROUND(INDEX([1]Calculation!K:K,ROW()),0)</f>
        <v>25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22</v>
      </c>
      <c r="K72" s="8">
        <f>ROUND(INDEX([1]Calculation!O:O,ROW()),0)</f>
        <v>7</v>
      </c>
      <c r="L72" s="8">
        <f>ROUND(INDEX([1]Calculation!P:P,ROW()),0)</f>
        <v>26</v>
      </c>
      <c r="M72" s="8">
        <f>ROUND(INDEX([1]Calculation!Q:Q,ROW()),0)</f>
        <v>1</v>
      </c>
      <c r="N72" s="8">
        <f>ROUND(INDEX([1]Calculation!R:R,ROW()),0)</f>
        <v>15</v>
      </c>
      <c r="O72" s="8">
        <f>ROUND(INDEX([1]Calculation!S:S,ROW()),0)</f>
        <v>1</v>
      </c>
    </row>
    <row r="73" spans="1:15">
      <c r="A73" t="str">
        <f>INDEX([1]Calculation!$E:$E,ROW())</f>
        <v>New Hampshire</v>
      </c>
      <c r="B73" t="str">
        <f>INDEX([1]Calculation!$C:$C,ROW())</f>
        <v>Marist College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1077  rv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14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17</v>
      </c>
      <c r="K73" s="8">
        <f>ROUND(INDEX([1]Calculation!O:O,ROW()),0)</f>
        <v>10</v>
      </c>
      <c r="L73" s="8">
        <f>ROUND(INDEX([1]Calculation!P:P,ROW()),0)</f>
        <v>22</v>
      </c>
      <c r="M73" s="8">
        <f>ROUND(INDEX([1]Calculation!Q:Q,ROW()),0)</f>
        <v>3</v>
      </c>
      <c r="N73" s="8">
        <f>ROUND(INDEX([1]Calculation!R:R,ROW()),0)</f>
        <v>12</v>
      </c>
      <c r="O73" s="8">
        <f>ROUND(INDEX([1]Calculation!S:S,ROW()),0)</f>
        <v>5</v>
      </c>
    </row>
    <row r="74" spans="1:15">
      <c r="A74" t="str">
        <f>INDEX([1]Calculation!$E:$E,ROW())</f>
        <v>New Hampshire</v>
      </c>
      <c r="B74" t="str">
        <f>INDEX([1]Calculation!$C:$C,ROW())</f>
        <v>Marist College</v>
      </c>
      <c r="C74" t="str">
        <f>IF(INDEX([1]Calculation!$F:$F,ROW())=0,"-",INDEX([1]Calculation!$F:$F,ROW()))</f>
        <v>A+</v>
      </c>
      <c r="D74" t="str">
        <f>INDEX([1]Calculation!$I:$I,ROW())&amp;"  "&amp;INDEX([1]Calculation!$J:$J,ROW())</f>
        <v>697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43.6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17</v>
      </c>
      <c r="K74" s="8">
        <f>ROUND(INDEX([1]Calculation!O:O,ROW()),0)</f>
        <v>10</v>
      </c>
      <c r="L74" s="8">
        <f>ROUND(INDEX([1]Calculation!P:P,ROW()),0)</f>
        <v>22</v>
      </c>
      <c r="M74" s="8">
        <f>ROUND(INDEX([1]Calculation!Q:Q,ROW()),0)</f>
        <v>3</v>
      </c>
      <c r="N74" s="8">
        <f>ROUND(INDEX([1]Calculation!R:R,ROW()),0)</f>
        <v>13</v>
      </c>
      <c r="O74" s="8">
        <f>ROUND(INDEX([1]Calculation!S:S,ROW()),0)</f>
        <v>5</v>
      </c>
    </row>
    <row r="75" spans="1:15">
      <c r="A75" t="str">
        <f>INDEX([1]Calculation!$E:$E,ROW())</f>
        <v>New Hampshire</v>
      </c>
      <c r="B75" t="str">
        <f>INDEX([1]Calculation!$C:$C,ROW())</f>
        <v>University of New Hampshire</v>
      </c>
      <c r="C75" t="str">
        <f>IF(INDEX([1]Calculation!$F:$F,ROW())=0,"-",INDEX([1]Calculation!$F:$F,ROW()))</f>
        <v>B</v>
      </c>
      <c r="D75" t="str">
        <f>INDEX([1]Calculation!$I:$I,ROW())&amp;"  "&amp;INDEX([1]Calculation!$J:$J,ROW())</f>
        <v>516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15.6</v>
      </c>
      <c r="G75" s="8">
        <f>ROUND(INDEX([1]Calculation!K:K,ROW()),0)</f>
        <v>16</v>
      </c>
      <c r="H75" s="8">
        <f>ROUND(INDEX([1]Calculation!L:L,ROW()),0)</f>
        <v>1</v>
      </c>
      <c r="I75" s="8">
        <f>ROUND(INDEX([1]Calculation!M:M,ROW()),0)</f>
        <v>0</v>
      </c>
      <c r="J75" s="8">
        <f>ROUND(INDEX([1]Calculation!N:N,ROW()),0)</f>
        <v>15</v>
      </c>
      <c r="K75" s="8">
        <f>ROUND(INDEX([1]Calculation!O:O,ROW()),0)</f>
        <v>6</v>
      </c>
      <c r="L75" s="8">
        <f>ROUND(INDEX([1]Calculation!P:P,ROW()),0)</f>
        <v>25</v>
      </c>
      <c r="M75" s="8">
        <f>ROUND(INDEX([1]Calculation!Q:Q,ROW()),0)</f>
        <v>2</v>
      </c>
      <c r="N75" s="8">
        <f>ROUND(INDEX([1]Calculation!R:R,ROW()),0)</f>
        <v>12</v>
      </c>
      <c r="O75" s="8">
        <f>ROUND(INDEX([1]Calculation!S:S,ROW()),0)</f>
        <v>5</v>
      </c>
    </row>
    <row r="76" spans="1:15">
      <c r="A76" t="str">
        <f>INDEX([1]Calculation!$E:$E,ROW())</f>
        <v>US</v>
      </c>
      <c r="B76" t="str">
        <f>INDEX([1]Calculation!$C:$C,ROW())</f>
        <v>ABC News/Washington Post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276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26.5</v>
      </c>
      <c r="G76" s="8">
        <f>ROUND(INDEX([1]Calculation!K:K,ROW()),0)</f>
        <v>34</v>
      </c>
      <c r="H76" s="8">
        <f>ROUND(INDEX([1]Calculation!L:L,ROW()),0)</f>
        <v>7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22</v>
      </c>
      <c r="M76" s="8">
        <f>ROUND(INDEX([1]Calculation!Q:Q,ROW()),0)</f>
        <v>1</v>
      </c>
      <c r="N76" s="8">
        <f>ROUND(INDEX([1]Calculation!R:R,ROW()),0)</f>
        <v>14</v>
      </c>
      <c r="O76" s="8">
        <f>ROUND(INDEX([1]Calculation!S:S,ROW()),0)</f>
        <v>6</v>
      </c>
    </row>
    <row r="77" spans="1:15">
      <c r="A77" t="str">
        <f>INDEX([1]Calculation!$E:$E,ROW())</f>
        <v>US</v>
      </c>
      <c r="B77" t="str">
        <f>INDEX([1]Calculation!$C:$C,ROW())</f>
        <v>ABC News/Washington Post</v>
      </c>
      <c r="C77" t="str">
        <f>IF(INDEX([1]Calculation!$F:$F,ROW())=0,"-",INDEX([1]Calculation!$F:$F,ROW()))</f>
        <v>A+</v>
      </c>
      <c r="D77" t="str">
        <f>INDEX([1]Calculation!$I:$I,ROW())&amp;"  "&amp;INDEX([1]Calculation!$J:$J,ROW())</f>
        <v>349  rv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32</v>
      </c>
      <c r="H77" s="8">
        <f>ROUND(INDEX([1]Calculation!L:L,ROW()),0)</f>
        <v>8</v>
      </c>
      <c r="I77" s="8">
        <f>ROUND(INDEX([1]Calculation!M:M,ROW()),0)</f>
        <v>0</v>
      </c>
      <c r="J77" s="8">
        <f>ROUND(INDEX([1]Calculation!N:N,ROW()),0)</f>
        <v>5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0</v>
      </c>
      <c r="N77" s="8">
        <f>ROUND(INDEX([1]Calculation!R:R,ROW()),0)</f>
        <v>12</v>
      </c>
      <c r="O77" s="8">
        <f>ROUND(INDEX([1]Calculation!S:S,ROW()),0)</f>
        <v>7</v>
      </c>
    </row>
    <row r="78" spans="1:15">
      <c r="A78" t="str">
        <f>INDEX([1]Calculation!$E:$E,ROW())</f>
        <v>US</v>
      </c>
      <c r="B78" t="str">
        <f>INDEX([1]Calculation!$C:$C,ROW())</f>
        <v>ABC News/Washington Post</v>
      </c>
      <c r="C78" t="str">
        <f>IF(INDEX([1]Calculation!$F:$F,ROW())=0,"-",INDEX([1]Calculation!$F:$F,ROW()))</f>
        <v>A+</v>
      </c>
      <c r="D78" t="str">
        <f>INDEX([1]Calculation!$I:$I,ROW())&amp;"  "&amp;INDEX([1]Calculation!$J:$J,ROW())</f>
        <v>388  a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28</v>
      </c>
      <c r="H78" s="8">
        <f>ROUND(INDEX([1]Calculation!L:L,ROW()),0)</f>
        <v>8</v>
      </c>
      <c r="I78" s="8">
        <f>ROUND(INDEX([1]Calculation!M:M,ROW()),0)</f>
        <v>0</v>
      </c>
      <c r="J78" s="8">
        <f>ROUND(INDEX([1]Calculation!N:N,ROW()),0)</f>
        <v>5</v>
      </c>
      <c r="K78" s="8">
        <f>ROUND(INDEX([1]Calculation!O:O,ROW()),0)</f>
        <v>3</v>
      </c>
      <c r="L78" s="8">
        <f>ROUND(INDEX([1]Calculation!P:P,ROW()),0)</f>
        <v>24</v>
      </c>
      <c r="M78" s="8">
        <f>ROUND(INDEX([1]Calculation!Q:Q,ROW()),0)</f>
        <v>0</v>
      </c>
      <c r="N78" s="8">
        <f>ROUND(INDEX([1]Calculation!R:R,ROW()),0)</f>
        <v>11</v>
      </c>
      <c r="O78" s="8">
        <f>ROUND(INDEX([1]Calculation!S:S,ROW()),0)</f>
        <v>7</v>
      </c>
    </row>
    <row r="79" spans="1:15">
      <c r="A79" t="str">
        <f>INDEX([1]Calculation!$E:$E,ROW())</f>
        <v>Missouri</v>
      </c>
      <c r="B79" t="str">
        <f>INDEX([1]Calculation!$C:$C,ROW())</f>
        <v>Remington Research Group</v>
      </c>
      <c r="C79" t="str">
        <f>IF(INDEX([1]Calculation!$F:$F,ROW())=0,"-",INDEX([1]Calculation!$F:$F,ROW()))</f>
        <v>C-</v>
      </c>
      <c r="D79" t="str">
        <f>INDEX([1]Calculation!$I:$I,ROW())&amp;"  "&amp;INDEX([1]Calculation!$J:$J,ROW())</f>
        <v>1460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10.5</v>
      </c>
      <c r="G79" s="8">
        <f>ROUND(INDEX([1]Calculation!K:K,ROW()),0)</f>
        <v>39</v>
      </c>
      <c r="H79" s="8">
        <f>ROUND(INDEX([1]Calculation!L:L,ROW()),0)</f>
        <v>14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8</v>
      </c>
      <c r="L79" s="8">
        <f>ROUND(INDEX([1]Calculation!P:P,ROW()),0)</f>
        <v>7</v>
      </c>
      <c r="M79" s="8">
        <f>ROUND(INDEX([1]Calculation!Q:Q,ROW()),0)</f>
        <v>1</v>
      </c>
      <c r="N79" s="8">
        <f>ROUND(INDEX([1]Calculation!R:R,ROW()),0)</f>
        <v>9</v>
      </c>
      <c r="O79" s="8">
        <f>ROUND(INDEX([1]Calculation!S:S,ROW()),0)</f>
        <v>2</v>
      </c>
    </row>
    <row r="80" spans="1:15">
      <c r="A80" t="str">
        <f>INDEX([1]Calculation!$E:$E,ROW())</f>
        <v>Iowa</v>
      </c>
      <c r="B80" t="str">
        <f>INDEX([1]Calculation!$C:$C,ROW())</f>
        <v>Siena College/New York Times Upshot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584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23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23</v>
      </c>
      <c r="K80" s="8">
        <f>ROUND(INDEX([1]Calculation!O:O,ROW()),0)</f>
        <v>0</v>
      </c>
      <c r="L80" s="8">
        <f>ROUND(INDEX([1]Calculation!P:P,ROW()),0)</f>
        <v>30</v>
      </c>
      <c r="M80" s="8">
        <f>ROUND(INDEX([1]Calculation!Q:Q,ROW()),0)</f>
        <v>0</v>
      </c>
      <c r="N80" s="8">
        <f>ROUND(INDEX([1]Calculation!R:R,ROW()),0)</f>
        <v>19</v>
      </c>
      <c r="O80" s="8">
        <f>ROUND(INDEX([1]Calculation!S:S,ROW()),0)</f>
        <v>0</v>
      </c>
    </row>
    <row r="81" spans="1:15">
      <c r="A81" t="str">
        <f>INDEX([1]Calculation!$E:$E,ROW())</f>
        <v>Iowa</v>
      </c>
      <c r="B81" t="str">
        <f>INDEX([1]Calculation!$C:$C,ROW())</f>
        <v>Siena College/New York Times Upshot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584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41.3</v>
      </c>
      <c r="G81" s="8">
        <f>ROUND(INDEX([1]Calculation!K:K,ROW()),0)</f>
        <v>17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8</v>
      </c>
      <c r="L81" s="8">
        <f>ROUND(INDEX([1]Calculation!P:P,ROW()),0)</f>
        <v>25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3</v>
      </c>
    </row>
    <row r="82" spans="1:15">
      <c r="A82" t="str">
        <f>INDEX([1]Calculation!$E:$E,ROW())</f>
        <v>US</v>
      </c>
      <c r="B82" t="str">
        <f>INDEX([1]Calculation!$C:$C,ROW())</f>
        <v>Emerson College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497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13.6</v>
      </c>
      <c r="G82" s="8">
        <f>ROUND(INDEX([1]Calculation!K:K,ROW()),0)</f>
        <v>30</v>
      </c>
      <c r="H82" s="8">
        <f>ROUND(INDEX([1]Calculation!L:L,ROW()),0)</f>
        <v>7</v>
      </c>
      <c r="I82" s="8">
        <f>ROUND(INDEX([1]Calculation!M:M,ROW()),0)</f>
        <v>0</v>
      </c>
      <c r="J82" s="8">
        <f>ROUND(INDEX([1]Calculation!N:N,ROW()),0)</f>
        <v>6</v>
      </c>
      <c r="K82" s="8">
        <f>ROUND(INDEX([1]Calculation!O:O,ROW()),0)</f>
        <v>4</v>
      </c>
      <c r="L82" s="8">
        <f>ROUND(INDEX([1]Calculation!P:P,ROW()),0)</f>
        <v>27</v>
      </c>
      <c r="M82" s="8">
        <f>ROUND(INDEX([1]Calculation!Q:Q,ROW()),0)</f>
        <v>1</v>
      </c>
      <c r="N82" s="8">
        <f>ROUND(INDEX([1]Calculation!R:R,ROW()),0)</f>
        <v>13</v>
      </c>
      <c r="O82" s="8">
        <f>ROUND(INDEX([1]Calculation!S:S,ROW()),0)</f>
        <v>8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545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0.5</v>
      </c>
      <c r="G83" s="8">
        <f>ROUND(INDEX([1]Calculation!K:K,ROW()),0)</f>
        <v>24</v>
      </c>
      <c r="H83" s="8">
        <f>ROUND(INDEX([1]Calculation!L:L,ROW()),0)</f>
        <v>10</v>
      </c>
      <c r="I83" s="8">
        <f>ROUND(INDEX([1]Calculation!M:M,ROW()),0)</f>
        <v>0</v>
      </c>
      <c r="J83" s="8">
        <f>ROUND(INDEX([1]Calculation!N:N,ROW()),0)</f>
        <v>7</v>
      </c>
      <c r="K83" s="8">
        <f>ROUND(INDEX([1]Calculation!O:O,ROW()),0)</f>
        <v>3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3</v>
      </c>
    </row>
    <row r="84" spans="1:15">
      <c r="A84" t="str">
        <f>INDEX([1]Calculation!$E:$E,ROW())</f>
        <v>US</v>
      </c>
      <c r="B84" t="str">
        <f>INDEX([1]Calculation!$C:$C,ROW())</f>
        <v>Harris Insights &amp; Analytics</v>
      </c>
      <c r="C84" t="str">
        <f>IF(INDEX([1]Calculation!$F:$F,ROW())=0,"-",INDEX([1]Calculation!$F:$F,ROW()))</f>
        <v>C+</v>
      </c>
      <c r="D84" t="str">
        <f>INDEX([1]Calculation!$I:$I,ROW())&amp;"  "&amp;INDEX([1]Calculation!$J:$J,ROW())</f>
        <v>878  rv</v>
      </c>
      <c r="E84" s="2" t="str">
        <f>MONTH(INDEX([1]Calculation!$H:$H,ROW()))&amp;"/"&amp;DAY(INDEX([1]Calculation!$H:$H,ROW()))</f>
        <v>1/22</v>
      </c>
      <c r="F84" s="12">
        <f>ROUND(INDEX([1]Calculation!AK:AK,ROW()),1)</f>
        <v>1.5</v>
      </c>
      <c r="G84" s="8">
        <f>ROUND(INDEX([1]Calculation!K:K,ROW()),0)</f>
        <v>29</v>
      </c>
      <c r="H84" s="8">
        <f>ROUND(INDEX([1]Calculation!L:L,ROW()),0)</f>
        <v>11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2</v>
      </c>
      <c r="L84" s="8">
        <f>ROUND(INDEX([1]Calculation!P:P,ROW()),0)</f>
        <v>17</v>
      </c>
      <c r="M84" s="8">
        <f>ROUND(INDEX([1]Calculation!Q:Q,ROW()),0)</f>
        <v>4</v>
      </c>
      <c r="N84" s="8">
        <f>ROUND(INDEX([1]Calculation!R:R,ROW()),0)</f>
        <v>9</v>
      </c>
      <c r="O84" s="8">
        <f>ROUND(INDEX([1]Calculation!S:S,ROW()),0)</f>
        <v>4</v>
      </c>
    </row>
    <row r="85" spans="1:15">
      <c r="A85" t="str">
        <f>INDEX([1]Calculation!$E:$E,ROW())</f>
        <v>Utah</v>
      </c>
      <c r="B85" t="str">
        <f>INDEX([1]Calculation!$C:$C,ROW())</f>
        <v>Suffolk University</v>
      </c>
      <c r="C85" t="str">
        <f>IF(INDEX([1]Calculation!$F:$F,ROW())=0,"-",INDEX([1]Calculation!$F:$F,ROW()))</f>
        <v>A-</v>
      </c>
      <c r="D85" t="str">
        <f>INDEX([1]Calculation!$I:$I,ROW())&amp;"  "&amp;INDEX([1]Calculation!$J:$J,ROW())</f>
        <v>132  lv</v>
      </c>
      <c r="E85" s="2" t="str">
        <f>MONTH(INDEX([1]Calculation!$H:$H,ROW()))&amp;"/"&amp;DAY(INDEX([1]Calculation!$H:$H,ROW()))</f>
        <v>1/22</v>
      </c>
      <c r="F85" s="12">
        <f>ROUND(INDEX([1]Calculation!AK:AK,ROW()),1)</f>
        <v>11.9</v>
      </c>
      <c r="G85" s="8">
        <f>ROUND(INDEX([1]Calculation!K:K,ROW()),0)</f>
        <v>12</v>
      </c>
      <c r="H85" s="8">
        <f>ROUND(INDEX([1]Calculation!L:L,ROW()),0)</f>
        <v>10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27</v>
      </c>
      <c r="M85" s="8">
        <f>ROUND(INDEX([1]Calculation!Q:Q,ROW()),0)</f>
        <v>1</v>
      </c>
      <c r="N85" s="8">
        <f>ROUND(INDEX([1]Calculation!R:R,ROW()),0)</f>
        <v>14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Fox News/Beacon Research/Shaw &amp; Co. Research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495  lv</v>
      </c>
      <c r="E86" s="2" t="str">
        <f>MONTH(INDEX([1]Calculation!$H:$H,ROW()))&amp;"/"&amp;DAY(INDEX([1]Calculation!$H:$H,ROW()))</f>
        <v>1/22</v>
      </c>
      <c r="F86" s="12">
        <f>ROUND(INDEX([1]Calculation!AK:AK,ROW()),1)</f>
        <v>24.2</v>
      </c>
      <c r="G86" s="8">
        <f>ROUND(INDEX([1]Calculation!K:K,ROW()),0)</f>
        <v>26</v>
      </c>
      <c r="H86" s="8">
        <f>ROUND(INDEX([1]Calculation!L:L,ROW()),0)</f>
        <v>10</v>
      </c>
      <c r="I86" s="8">
        <f>ROUND(INDEX([1]Calculation!M:M,ROW()),0)</f>
        <v>0</v>
      </c>
      <c r="J86" s="8">
        <f>ROUND(INDEX([1]Calculation!N:N,ROW()),0)</f>
        <v>7</v>
      </c>
      <c r="K86" s="8">
        <f>ROUND(INDEX([1]Calculation!O:O,ROW()),0)</f>
        <v>3</v>
      </c>
      <c r="L86" s="8">
        <f>ROUND(INDEX([1]Calculation!P:P,ROW()),0)</f>
        <v>23</v>
      </c>
      <c r="M86" s="8">
        <f>ROUND(INDEX([1]Calculation!Q:Q,ROW()),0)</f>
        <v>3</v>
      </c>
      <c r="N86" s="8">
        <f>ROUND(INDEX([1]Calculation!R:R,ROW()),0)</f>
        <v>14</v>
      </c>
      <c r="O86" s="8">
        <f>ROUND(INDEX([1]Calculation!S:S,ROW()),0)</f>
        <v>5</v>
      </c>
    </row>
    <row r="87" spans="1:15">
      <c r="A87" t="str">
        <f>INDEX([1]Calculation!$E:$E,ROW())</f>
        <v>Iowa</v>
      </c>
      <c r="B87" t="str">
        <f>INDEX([1]Calculation!$C:$C,ROW())</f>
        <v>Civiqs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590  lv</v>
      </c>
      <c r="E87" s="2" t="str">
        <f>MONTH(INDEX([1]Calculation!$H:$H,ROW()))&amp;"/"&amp;DAY(INDEX([1]Calculation!$H:$H,ROW()))</f>
        <v>1/21</v>
      </c>
      <c r="F87" s="12">
        <f>ROUND(INDEX([1]Calculation!AK:AK,ROW()),1)</f>
        <v>0.3</v>
      </c>
      <c r="G87" s="8">
        <f>ROUND(INDEX([1]Calculation!K:K,ROW()),0)</f>
        <v>17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19</v>
      </c>
      <c r="K87" s="8">
        <f>ROUND(INDEX([1]Calculation!O:O,ROW()),0)</f>
        <v>6</v>
      </c>
      <c r="L87" s="8">
        <f>ROUND(INDEX([1]Calculation!P:P,ROW()),0)</f>
        <v>24</v>
      </c>
      <c r="M87" s="8">
        <f>ROUND(INDEX([1]Calculation!Q:Q,ROW()),0)</f>
        <v>3</v>
      </c>
      <c r="N87" s="8">
        <f>ROUND(INDEX([1]Calculation!R:R,ROW()),0)</f>
        <v>19</v>
      </c>
      <c r="O87" s="8">
        <f>ROUND(INDEX([1]Calculation!S:S,ROW()),0)</f>
        <v>5</v>
      </c>
    </row>
    <row r="88" spans="1:15">
      <c r="A88" t="str">
        <f>INDEX([1]Calculation!$E:$E,ROW())</f>
        <v>Texas</v>
      </c>
      <c r="B88" t="str">
        <f>INDEX([1]Calculation!$C:$C,ROW())</f>
        <v>Data for Progress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684  lv</v>
      </c>
      <c r="E88" s="2" t="str">
        <f>MONTH(INDEX([1]Calculation!$H:$H,ROW()))&amp;"/"&amp;DAY(INDEX([1]Calculation!$H:$H,ROW()))</f>
        <v>1/21</v>
      </c>
      <c r="F88" s="12">
        <f>ROUND(INDEX([1]Calculation!AK:AK,ROW()),1)</f>
        <v>12.7</v>
      </c>
      <c r="G88" s="8">
        <f>ROUND(INDEX([1]Calculation!K:K,ROW()),0)</f>
        <v>26</v>
      </c>
      <c r="H88" s="8">
        <f>ROUND(INDEX([1]Calculation!L:L,ROW()),0)</f>
        <v>7</v>
      </c>
      <c r="I88" s="8">
        <f>ROUND(INDEX([1]Calculation!M:M,ROW()),0)</f>
        <v>0</v>
      </c>
      <c r="J88" s="8">
        <f>ROUND(INDEX([1]Calculation!N:N,ROW()),0)</f>
        <v>10</v>
      </c>
      <c r="K88" s="8">
        <f>ROUND(INDEX([1]Calculation!O:O,ROW()),0)</f>
        <v>4</v>
      </c>
      <c r="L88" s="8">
        <f>ROUND(INDEX([1]Calculation!P:P,ROW()),0)</f>
        <v>20</v>
      </c>
      <c r="M88" s="8">
        <f>ROUND(INDEX([1]Calculation!Q:Q,ROW()),0)</f>
        <v>2</v>
      </c>
      <c r="N88" s="8">
        <f>ROUND(INDEX([1]Calculation!R:R,ROW()),0)</f>
        <v>14</v>
      </c>
      <c r="O88" s="8">
        <f>ROUND(INDEX([1]Calculation!S:S,ROW()),0)</f>
        <v>3</v>
      </c>
    </row>
    <row r="89" spans="1:15">
      <c r="A89" t="str">
        <f>INDEX([1]Calculation!$E:$E,ROW())</f>
        <v>California</v>
      </c>
      <c r="B89" t="str">
        <f>INDEX([1]Calculation!$C:$C,ROW())</f>
        <v>University of California, Berkeley</v>
      </c>
      <c r="C89" t="str">
        <f>IF(INDEX([1]Calculation!$F:$F,ROW())=0,"-",INDEX([1]Calculation!$F:$F,ROW()))</f>
        <v>B/C</v>
      </c>
      <c r="D89" t="str">
        <f>INDEX([1]Calculation!$I:$I,ROW())&amp;"  "&amp;INDEX([1]Calculation!$J:$J,ROW())</f>
        <v>2895  lv</v>
      </c>
      <c r="E89" s="2" t="str">
        <f>MONTH(INDEX([1]Calculation!$H:$H,ROW()))&amp;"/"&amp;DAY(INDEX([1]Calculation!$H:$H,ROW()))</f>
        <v>1/21</v>
      </c>
      <c r="F89" s="12">
        <f>ROUND(INDEX([1]Calculation!AK:AK,ROW()),1)</f>
        <v>23.7</v>
      </c>
      <c r="G89" s="8">
        <f>ROUND(INDEX([1]Calculation!K:K,ROW()),0)</f>
        <v>15</v>
      </c>
      <c r="H89" s="8">
        <f>ROUND(INDEX([1]Calculation!L:L,ROW()),0)</f>
        <v>6</v>
      </c>
      <c r="I89" s="8">
        <f>ROUND(INDEX([1]Calculation!M:M,ROW()),0)</f>
        <v>1</v>
      </c>
      <c r="J89" s="8">
        <f>ROUND(INDEX([1]Calculation!N:N,ROW()),0)</f>
        <v>7</v>
      </c>
      <c r="K89" s="8">
        <f>ROUND(INDEX([1]Calculation!O:O,ROW()),0)</f>
        <v>5</v>
      </c>
      <c r="L89" s="8">
        <f>ROUND(INDEX([1]Calculation!P:P,ROW()),0)</f>
        <v>26</v>
      </c>
      <c r="M89" s="8">
        <f>ROUND(INDEX([1]Calculation!Q:Q,ROW()),0)</f>
        <v>2</v>
      </c>
      <c r="N89" s="8">
        <f>ROUND(INDEX([1]Calculation!R:R,ROW()),0)</f>
        <v>20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MassINC Polling Group</v>
      </c>
      <c r="C90" t="str">
        <f>IF(INDEX([1]Calculation!$F:$F,ROW())=0,"-",INDEX([1]Calculation!$F:$F,ROW()))</f>
        <v>A/B</v>
      </c>
      <c r="D90" t="str">
        <f>INDEX([1]Calculation!$I:$I,ROW())&amp;"  "&amp;INDEX([1]Calculation!$J:$J,ROW())</f>
        <v>426  lv</v>
      </c>
      <c r="E90" s="2" t="str">
        <f>MONTH(INDEX([1]Calculation!$H:$H,ROW()))&amp;"/"&amp;DAY(INDEX([1]Calculation!$H:$H,ROW()))</f>
        <v>1/21</v>
      </c>
      <c r="F90" s="12">
        <f>ROUND(INDEX([1]Calculation!AK:AK,ROW()),1)</f>
        <v>19.399999999999999</v>
      </c>
      <c r="G90" s="8">
        <f>ROUND(INDEX([1]Calculation!K:K,ROW()),0)</f>
        <v>14</v>
      </c>
      <c r="H90" s="8">
        <f>ROUND(INDEX([1]Calculation!L:L,ROW()),0)</f>
        <v>1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6</v>
      </c>
      <c r="L90" s="8">
        <f>ROUND(INDEX([1]Calculation!P:P,ROW()),0)</f>
        <v>29</v>
      </c>
      <c r="M90" s="8">
        <f>ROUND(INDEX([1]Calculation!Q:Q,ROW()),0)</f>
        <v>2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US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470  lv</v>
      </c>
      <c r="E91" s="2" t="str">
        <f>MONTH(INDEX([1]Calculation!$H:$H,ROW()))&amp;"/"&amp;DAY(INDEX([1]Calculation!$H:$H,ROW()))</f>
        <v>1/21</v>
      </c>
      <c r="F91" s="12">
        <f>ROUND(INDEX([1]Calculation!AK:AK,ROW()),1)</f>
        <v>0.5</v>
      </c>
      <c r="G91" s="8">
        <f>ROUND(INDEX([1]Calculation!K:K,ROW()),0)</f>
        <v>28</v>
      </c>
      <c r="H91" s="8">
        <f>ROUND(INDEX([1]Calculation!L:L,ROW()),0)</f>
        <v>6</v>
      </c>
      <c r="I91" s="8">
        <f>ROUND(INDEX([1]Calculation!M:M,ROW()),0)</f>
        <v>0</v>
      </c>
      <c r="J91" s="8">
        <f>ROUND(INDEX([1]Calculation!N:N,ROW()),0)</f>
        <v>8</v>
      </c>
      <c r="K91" s="8">
        <f>ROUND(INDEX([1]Calculation!O:O,ROW()),0)</f>
        <v>4</v>
      </c>
      <c r="L91" s="8">
        <f>ROUND(INDEX([1]Calculation!P:P,ROW()),0)</f>
        <v>18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Monmouth University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372  rv</v>
      </c>
      <c r="E92" s="2" t="str">
        <f>MONTH(INDEX([1]Calculation!$H:$H,ROW()))&amp;"/"&amp;DAY(INDEX([1]Calculation!$H:$H,ROW()))</f>
        <v>1/20</v>
      </c>
      <c r="F92" s="12">
        <f>ROUND(INDEX([1]Calculation!AK:AK,ROW()),1)</f>
        <v>26.1</v>
      </c>
      <c r="G92" s="8">
        <f>ROUND(INDEX([1]Calculation!K:K,ROW()),0)</f>
        <v>30</v>
      </c>
      <c r="H92" s="8">
        <f>ROUND(INDEX([1]Calculation!L:L,ROW()),0)</f>
        <v>9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5</v>
      </c>
      <c r="L92" s="8">
        <f>ROUND(INDEX([1]Calculation!P:P,ROW()),0)</f>
        <v>23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3</v>
      </c>
    </row>
    <row r="93" spans="1:15">
      <c r="A93" t="str">
        <f>INDEX([1]Calculation!$E:$E,ROW())</f>
        <v>Wisconsin</v>
      </c>
      <c r="B93" t="str">
        <f>INDEX([1]Calculation!$C:$C,ROW())</f>
        <v>Baldwin Wallace University/Oakland University/Ohio Northern University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464  rv</v>
      </c>
      <c r="E93" s="2" t="str">
        <f>MONTH(INDEX([1]Calculation!$H:$H,ROW()))&amp;"/"&amp;DAY(INDEX([1]Calculation!$H:$H,ROW()))</f>
        <v>1/20</v>
      </c>
      <c r="F93" s="12">
        <f>ROUND(INDEX([1]Calculation!AK:AK,ROW()),1)</f>
        <v>6.5</v>
      </c>
      <c r="G93" s="8">
        <f>ROUND(INDEX([1]Calculation!K:K,ROW()),0)</f>
        <v>22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8</v>
      </c>
      <c r="K93" s="8">
        <f>ROUND(INDEX([1]Calculation!O:O,ROW()),0)</f>
        <v>3</v>
      </c>
      <c r="L93" s="8">
        <f>ROUND(INDEX([1]Calculation!P:P,ROW()),0)</f>
        <v>28</v>
      </c>
      <c r="M93" s="8">
        <f>ROUND(INDEX([1]Calculation!Q:Q,ROW()),0)</f>
        <v>0</v>
      </c>
      <c r="N93" s="8">
        <f>ROUND(INDEX([1]Calculation!R:R,ROW()),0)</f>
        <v>15</v>
      </c>
      <c r="O93" s="8">
        <f>ROUND(INDEX([1]Calculation!S:S,ROW()),0)</f>
        <v>2</v>
      </c>
    </row>
    <row r="94" spans="1:15">
      <c r="A94" t="str">
        <f>INDEX([1]Calculation!$E:$E,ROW())</f>
        <v>Michigan</v>
      </c>
      <c r="B94" t="str">
        <f>INDEX([1]Calculation!$C:$C,ROW())</f>
        <v>Baldwin Wallace University/Oakland University/Ohio Northern University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477  rv</v>
      </c>
      <c r="E94" s="2" t="str">
        <f>MONTH(INDEX([1]Calculation!$H:$H,ROW()))&amp;"/"&amp;DAY(INDEX([1]Calculation!$H:$H,ROW()))</f>
        <v>1/20</v>
      </c>
      <c r="F94" s="12">
        <f>ROUND(INDEX([1]Calculation!AK:AK,ROW()),1)</f>
        <v>6.5</v>
      </c>
      <c r="G94" s="8">
        <f>ROUND(INDEX([1]Calculation!K:K,ROW()),0)</f>
        <v>27</v>
      </c>
      <c r="H94" s="8">
        <f>ROUND(INDEX([1]Calculation!L:L,ROW()),0)</f>
        <v>9</v>
      </c>
      <c r="I94" s="8">
        <f>ROUND(INDEX([1]Calculation!M:M,ROW()),0)</f>
        <v>0</v>
      </c>
      <c r="J94" s="8">
        <f>ROUND(INDEX([1]Calculation!N:N,ROW()),0)</f>
        <v>6</v>
      </c>
      <c r="K94" s="8">
        <f>ROUND(INDEX([1]Calculation!O:O,ROW()),0)</f>
        <v>2</v>
      </c>
      <c r="L94" s="8">
        <f>ROUND(INDEX([1]Calculation!P:P,ROW()),0)</f>
        <v>22</v>
      </c>
      <c r="M94" s="8">
        <f>ROUND(INDEX([1]Calculation!Q:Q,ROW()),0)</f>
        <v>2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Pennsylvania</v>
      </c>
      <c r="B95" t="str">
        <f>INDEX([1]Calculation!$C:$C,ROW())</f>
        <v>Baldwin Wallace University/Oakland University/Ohio Northern University</v>
      </c>
      <c r="C95" t="str">
        <f>IF(INDEX([1]Calculation!$F:$F,ROW())=0,"-",INDEX([1]Calculation!$F:$F,ROW()))</f>
        <v>-</v>
      </c>
      <c r="D95" t="str">
        <f>INDEX([1]Calculation!$I:$I,ROW())&amp;"  "&amp;INDEX([1]Calculation!$J:$J,ROW())</f>
        <v>502  rv</v>
      </c>
      <c r="E95" s="2" t="str">
        <f>MONTH(INDEX([1]Calculation!$H:$H,ROW()))&amp;"/"&amp;DAY(INDEX([1]Calculation!$H:$H,ROW()))</f>
        <v>1/20</v>
      </c>
      <c r="F95" s="12">
        <f>ROUND(INDEX([1]Calculation!AK:AK,ROW()),1)</f>
        <v>6.6</v>
      </c>
      <c r="G95" s="8">
        <f>ROUND(INDEX([1]Calculation!K:K,ROW()),0)</f>
        <v>31</v>
      </c>
      <c r="H95" s="8">
        <f>ROUND(INDEX([1]Calculation!L:L,ROW()),0)</f>
        <v>9</v>
      </c>
      <c r="I95" s="8">
        <f>ROUND(INDEX([1]Calculation!M:M,ROW()),0)</f>
        <v>0</v>
      </c>
      <c r="J95" s="8">
        <f>ROUND(INDEX([1]Calculation!N:N,ROW()),0)</f>
        <v>7</v>
      </c>
      <c r="K95" s="8">
        <f>ROUND(INDEX([1]Calculation!O:O,ROW()),0)</f>
        <v>3</v>
      </c>
      <c r="L95" s="8">
        <f>ROUND(INDEX([1]Calculation!P:P,ROW()),0)</f>
        <v>21</v>
      </c>
      <c r="M95" s="8">
        <f>ROUND(INDEX([1]Calculation!Q:Q,ROW()),0)</f>
        <v>1</v>
      </c>
      <c r="N95" s="8">
        <f>ROUND(INDEX([1]Calculation!R:R,ROW()),0)</f>
        <v>12</v>
      </c>
      <c r="O95" s="8">
        <f>ROUND(INDEX([1]Calculation!S:S,ROW()),0)</f>
        <v>3</v>
      </c>
    </row>
    <row r="96" spans="1:15">
      <c r="A96" t="str">
        <f>INDEX([1]Calculation!$E:$E,ROW())</f>
        <v>Ohio</v>
      </c>
      <c r="B96" t="str">
        <f>INDEX([1]Calculation!$C:$C,ROW())</f>
        <v>Baldwin Wallace University/Oakland University/Ohio Northern University</v>
      </c>
      <c r="C96" t="str">
        <f>IF(INDEX([1]Calculation!$F:$F,ROW())=0,"-",INDEX([1]Calculation!$F:$F,ROW()))</f>
        <v>-</v>
      </c>
      <c r="D96" t="str">
        <f>INDEX([1]Calculation!$I:$I,ROW())&amp;"  "&amp;INDEX([1]Calculation!$J:$J,ROW())</f>
        <v>428  rv</v>
      </c>
      <c r="E96" s="2" t="str">
        <f>MONTH(INDEX([1]Calculation!$H:$H,ROW()))&amp;"/"&amp;DAY(INDEX([1]Calculation!$H:$H,ROW()))</f>
        <v>1/20</v>
      </c>
      <c r="F96" s="12">
        <f>ROUND(INDEX([1]Calculation!AK:AK,ROW()),1)</f>
        <v>6.3</v>
      </c>
      <c r="G96" s="8">
        <f>ROUND(INDEX([1]Calculation!K:K,ROW()),0)</f>
        <v>32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2</v>
      </c>
      <c r="L96" s="8">
        <f>ROUND(INDEX([1]Calculation!P:P,ROW()),0)</f>
        <v>21</v>
      </c>
      <c r="M96" s="8">
        <f>ROUND(INDEX([1]Calculation!Q:Q,ROW()),0)</f>
        <v>2</v>
      </c>
      <c r="N96" s="8">
        <f>ROUND(INDEX([1]Calculation!R:R,ROW()),0)</f>
        <v>11</v>
      </c>
      <c r="O96" s="8">
        <f>ROUND(INDEX([1]Calculation!S:S,ROW()),0)</f>
        <v>2</v>
      </c>
    </row>
    <row r="97" spans="1:15">
      <c r="A97" t="str">
        <f>INDEX([1]Calculation!$E:$E,ROW())</f>
        <v>US</v>
      </c>
      <c r="B97" t="str">
        <f>INDEX([1]Calculation!$C:$C,ROW())</f>
        <v>Pew Research Center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5861  rv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25.2</v>
      </c>
      <c r="G97" s="8">
        <f>ROUND(INDEX([1]Calculation!K:K,ROW()),0)</f>
        <v>26</v>
      </c>
      <c r="H97" s="8">
        <f>ROUND(INDEX([1]Calculation!L:L,ROW()),0)</f>
        <v>5</v>
      </c>
      <c r="I97" s="8">
        <f>ROUND(INDEX([1]Calculation!M:M,ROW()),0)</f>
        <v>1</v>
      </c>
      <c r="J97" s="8">
        <f>ROUND(INDEX([1]Calculation!N:N,ROW()),0)</f>
        <v>7</v>
      </c>
      <c r="K97" s="8">
        <f>ROUND(INDEX([1]Calculation!O:O,ROW()),0)</f>
        <v>2</v>
      </c>
      <c r="L97" s="8">
        <f>ROUND(INDEX([1]Calculation!P:P,ROW()),0)</f>
        <v>21</v>
      </c>
      <c r="M97" s="8">
        <f>ROUND(INDEX([1]Calculation!Q:Q,ROW()),0)</f>
        <v>1</v>
      </c>
      <c r="N97" s="8">
        <f>ROUND(INDEX([1]Calculation!R:R,ROW()),0)</f>
        <v>16</v>
      </c>
      <c r="O97" s="8">
        <f>ROUND(INDEX([1]Calculation!S:S,ROW()),0)</f>
        <v>3</v>
      </c>
    </row>
    <row r="98" spans="1:15">
      <c r="A98" t="str">
        <f>INDEX([1]Calculation!$E:$E,ROW())</f>
        <v>Texas</v>
      </c>
      <c r="B98" t="str">
        <f>INDEX([1]Calculation!$C:$C,ROW())</f>
        <v>Texas Lyceum</v>
      </c>
      <c r="C98" t="str">
        <f>IF(INDEX([1]Calculation!$F:$F,ROW())=0,"-",INDEX([1]Calculation!$F:$F,ROW()))</f>
        <v>-</v>
      </c>
      <c r="D98" t="str">
        <f>INDEX([1]Calculation!$I:$I,ROW())&amp;"  "&amp;INDEX([1]Calculation!$J:$J,ROW())</f>
        <v>401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7.2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1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26</v>
      </c>
      <c r="M98" s="8">
        <f>ROUND(INDEX([1]Calculation!Q:Q,ROW()),0)</f>
        <v>2</v>
      </c>
      <c r="N98" s="8">
        <f>ROUND(INDEX([1]Calculation!R:R,ROW()),0)</f>
        <v>13</v>
      </c>
      <c r="O98" s="8">
        <f>ROUND(INDEX([1]Calculation!S:S,ROW()),0)</f>
        <v>0</v>
      </c>
    </row>
    <row r="99" spans="1:15">
      <c r="A99" t="str">
        <f>INDEX([1]Calculation!$E:$E,ROW())</f>
        <v>New York</v>
      </c>
      <c r="B99" t="str">
        <f>INDEX([1]Calculation!$C:$C,ROW())</f>
        <v>Civis Analytics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845  lv</v>
      </c>
      <c r="E99" s="2" t="str">
        <f>MONTH(INDEX([1]Calculation!$H:$H,ROW()))&amp;"/"&amp;DAY(INDEX([1]Calculation!$H:$H,ROW()))</f>
        <v>1/19</v>
      </c>
      <c r="F99" s="12">
        <f>ROUND(INDEX([1]Calculation!AK:AK,ROW()),1)</f>
        <v>9.1999999999999993</v>
      </c>
      <c r="G99" s="8">
        <f>ROUND(INDEX([1]Calculation!K:K,ROW()),0)</f>
        <v>30</v>
      </c>
      <c r="H99" s="8">
        <f>ROUND(INDEX([1]Calculation!L:L,ROW()),0)</f>
        <v>17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2</v>
      </c>
      <c r="L99" s="8">
        <f>ROUND(INDEX([1]Calculation!P:P,ROW()),0)</f>
        <v>17</v>
      </c>
      <c r="M99" s="8">
        <f>ROUND(INDEX([1]Calculation!Q:Q,ROW()),0)</f>
        <v>4</v>
      </c>
      <c r="N99" s="8">
        <f>ROUND(INDEX([1]Calculation!R:R,ROW()),0)</f>
        <v>14</v>
      </c>
      <c r="O99" s="8">
        <f>ROUND(INDEX([1]Calculation!S:S,ROW()),0)</f>
        <v>4</v>
      </c>
    </row>
    <row r="100" spans="1:15">
      <c r="A100" t="str">
        <f>INDEX([1]Calculation!$E:$E,ROW())</f>
        <v>US</v>
      </c>
      <c r="B100" t="str">
        <f>INDEX([1]Calculation!$C:$C,ROW())</f>
        <v>SSRS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500  rv</v>
      </c>
      <c r="E100" s="2" t="str">
        <f>MONTH(INDEX([1]Calculation!$H:$H,ROW()))&amp;"/"&amp;DAY(INDEX([1]Calculation!$H:$H,ROW()))</f>
        <v>1/19</v>
      </c>
      <c r="F100" s="12">
        <f>ROUND(INDEX([1]Calculation!AK:AK,ROW()),1)</f>
        <v>18.3</v>
      </c>
      <c r="G100" s="8">
        <f>ROUND(INDEX([1]Calculation!K:K,ROW()),0)</f>
        <v>24</v>
      </c>
      <c r="H100" s="8">
        <f>ROUND(INDEX([1]Calculation!L:L,ROW()),0)</f>
        <v>5</v>
      </c>
      <c r="I100" s="8">
        <f>ROUND(INDEX([1]Calculation!M:M,ROW()),0)</f>
        <v>0</v>
      </c>
      <c r="J100" s="8">
        <f>ROUND(INDEX([1]Calculation!N:N,ROW()),0)</f>
        <v>11</v>
      </c>
      <c r="K100" s="8">
        <f>ROUND(INDEX([1]Calculation!O:O,ROW()),0)</f>
        <v>4</v>
      </c>
      <c r="L100" s="8">
        <f>ROUND(INDEX([1]Calculation!P:P,ROW()),0)</f>
        <v>27</v>
      </c>
      <c r="M100" s="8">
        <f>ROUND(INDEX([1]Calculation!Q:Q,ROW()),0)</f>
        <v>2</v>
      </c>
      <c r="N100" s="8">
        <f>ROUND(INDEX([1]Calculation!R:R,ROW()),0)</f>
        <v>14</v>
      </c>
      <c r="O100" s="8">
        <f>ROUND(INDEX([1]Calculation!S:S,ROW()),0)</f>
        <v>4</v>
      </c>
    </row>
    <row r="101" spans="1:15">
      <c r="A101" t="str">
        <f>INDEX([1]Calculation!$E:$E,ROW())</f>
        <v>US</v>
      </c>
      <c r="B101" t="str">
        <f>INDEX([1]Calculation!$C:$C,ROW())</f>
        <v>Morning Consult</v>
      </c>
      <c r="C101" t="str">
        <f>IF(INDEX([1]Calculation!$F:$F,ROW())=0,"-",INDEX([1]Calculation!$F:$F,ROW()))</f>
        <v>B/C</v>
      </c>
      <c r="D101" t="str">
        <f>INDEX([1]Calculation!$I:$I,ROW())&amp;"  "&amp;INDEX([1]Calculation!$J:$J,ROW())</f>
        <v>12402  lv</v>
      </c>
      <c r="E101" s="2" t="str">
        <f>MONTH(INDEX([1]Calculation!$H:$H,ROW()))&amp;"/"&amp;DAY(INDEX([1]Calculation!$H:$H,ROW()))</f>
        <v>1/19</v>
      </c>
      <c r="F101" s="12">
        <f>ROUND(INDEX([1]Calculation!AK:AK,ROW()),1)</f>
        <v>0.2</v>
      </c>
      <c r="G101" s="8">
        <f>ROUND(INDEX([1]Calculation!K:K,ROW()),0)</f>
        <v>29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3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15</v>
      </c>
      <c r="O101" s="8">
        <f>ROUND(INDEX([1]Calculation!S:S,ROW()),0)</f>
        <v>4</v>
      </c>
    </row>
    <row r="102" spans="1:15">
      <c r="A102" t="str">
        <f>INDEX([1]Calculation!$E:$E,ROW())</f>
        <v>New Hampshire</v>
      </c>
      <c r="B102" t="str">
        <f>INDEX([1]Calculation!$C:$C,ROW())</f>
        <v>Suffolk University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500  lv</v>
      </c>
      <c r="E102" s="2" t="str">
        <f>MONTH(INDEX([1]Calculation!$H:$H,ROW()))&amp;"/"&amp;DAY(INDEX([1]Calculation!$H:$H,ROW()))</f>
        <v>1/19</v>
      </c>
      <c r="F102" s="12">
        <f>ROUND(INDEX([1]Calculation!AK:AK,ROW()),1)</f>
        <v>0.2</v>
      </c>
      <c r="G102" s="8">
        <f>ROUND(INDEX([1]Calculation!K:K,ROW()),0)</f>
        <v>15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12</v>
      </c>
      <c r="K102" s="8">
        <f>ROUND(INDEX([1]Calculation!O:O,ROW()),0)</f>
        <v>5</v>
      </c>
      <c r="L102" s="8">
        <f>ROUND(INDEX([1]Calculation!P:P,ROW()),0)</f>
        <v>16</v>
      </c>
      <c r="M102" s="8">
        <f>ROUND(INDEX([1]Calculation!Q:Q,ROW()),0)</f>
        <v>3</v>
      </c>
      <c r="N102" s="8">
        <f>ROUND(INDEX([1]Calculation!R:R,ROW()),0)</f>
        <v>10</v>
      </c>
      <c r="O102" s="8">
        <f>ROUND(INDEX([1]Calculation!S:S,ROW()),0)</f>
        <v>6</v>
      </c>
    </row>
    <row r="103" spans="1:15">
      <c r="A103" t="str">
        <f>INDEX([1]Calculation!$E:$E,ROW())</f>
        <v>New Jersey</v>
      </c>
      <c r="B103" t="str">
        <f>INDEX([1]Calculation!$C:$C,ROW())</f>
        <v>Emerson College</v>
      </c>
      <c r="C103" t="str">
        <f>IF(INDEX([1]Calculation!$F:$F,ROW())=0,"-",INDEX([1]Calculation!$F:$F,ROW()))</f>
        <v>B-</v>
      </c>
      <c r="D103" t="str">
        <f>INDEX([1]Calculation!$I:$I,ROW())&amp;"  "&amp;INDEX([1]Calculation!$J:$J,ROW())</f>
        <v>388  lv</v>
      </c>
      <c r="E103" s="2" t="str">
        <f>MONTH(INDEX([1]Calculation!$H:$H,ROW()))&amp;"/"&amp;DAY(INDEX([1]Calculation!$H:$H,ROW()))</f>
        <v>1/19</v>
      </c>
      <c r="F103" s="12">
        <f>ROUND(INDEX([1]Calculation!AK:AK,ROW()),1)</f>
        <v>10.8</v>
      </c>
      <c r="G103" s="8">
        <f>ROUND(INDEX([1]Calculation!K:K,ROW()),0)</f>
        <v>28</v>
      </c>
      <c r="H103" s="8">
        <f>ROUND(INDEX([1]Calculation!L:L,ROW()),0)</f>
        <v>9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4</v>
      </c>
      <c r="L103" s="8">
        <f>ROUND(INDEX([1]Calculation!P:P,ROW()),0)</f>
        <v>25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6</v>
      </c>
    </row>
    <row r="104" spans="1:15">
      <c r="A104" t="str">
        <f>INDEX([1]Calculation!$E:$E,ROW())</f>
        <v>Iowa</v>
      </c>
      <c r="B104" t="str">
        <f>INDEX([1]Calculation!$C:$C,ROW())</f>
        <v>David Binder Research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1/18</v>
      </c>
      <c r="F104" s="12">
        <f>ROUND(INDEX([1]Calculation!AK:AK,ROW()),1)</f>
        <v>0.3</v>
      </c>
      <c r="G104" s="8">
        <f>ROUND(INDEX([1]Calculation!K:K,ROW()),0)</f>
        <v>24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16</v>
      </c>
      <c r="K104" s="8">
        <f>ROUND(INDEX([1]Calculation!O:O,ROW()),0)</f>
        <v>11</v>
      </c>
      <c r="L104" s="8">
        <f>ROUND(INDEX([1]Calculation!P:P,ROW()),0)</f>
        <v>14</v>
      </c>
      <c r="M104" s="8">
        <f>ROUND(INDEX([1]Calculation!Q:Q,ROW()),0)</f>
        <v>4</v>
      </c>
      <c r="N104" s="8">
        <f>ROUND(INDEX([1]Calculation!R:R,ROW()),0)</f>
        <v>18</v>
      </c>
      <c r="O104" s="8">
        <f>ROUND(INDEX([1]Calculation!S:S,ROW()),0)</f>
        <v>3</v>
      </c>
    </row>
    <row r="105" spans="1:15">
      <c r="A105" t="str">
        <f>INDEX([1]Calculation!$E:$E,ROW())</f>
        <v>Iowa</v>
      </c>
      <c r="B105" t="str">
        <f>INDEX([1]Calculation!$C:$C,ROW())</f>
        <v>Neighborhood Research and Media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300  lv</v>
      </c>
      <c r="E105" s="2" t="str">
        <f>MONTH(INDEX([1]Calculation!$H:$H,ROW()))&amp;"/"&amp;DAY(INDEX([1]Calculation!$H:$H,ROW()))</f>
        <v>1/17</v>
      </c>
      <c r="F105" s="12">
        <f>ROUND(INDEX([1]Calculation!AK:AK,ROW()),1)</f>
        <v>7.9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17</v>
      </c>
      <c r="K105" s="8">
        <f>ROUND(INDEX([1]Calculation!O:O,ROW()),0)</f>
        <v>11</v>
      </c>
      <c r="L105" s="8">
        <f>ROUND(INDEX([1]Calculation!P:P,ROW()),0)</f>
        <v>10</v>
      </c>
      <c r="M105" s="8">
        <f>ROUND(INDEX([1]Calculation!Q:Q,ROW()),0)</f>
        <v>2</v>
      </c>
      <c r="N105" s="8">
        <f>ROUND(INDEX([1]Calculation!R:R,ROW()),0)</f>
        <v>15</v>
      </c>
      <c r="O105" s="8">
        <f>ROUND(INDEX([1]Calculation!S:S,ROW()),0)</f>
        <v>2</v>
      </c>
    </row>
    <row r="106" spans="1:15">
      <c r="A106" t="str">
        <f>INDEX([1]Calculation!$E:$E,ROW())</f>
        <v>US</v>
      </c>
      <c r="B106" t="str">
        <f>INDEX([1]Calculation!$C:$C,ROW())</f>
        <v>Zogby Interactive/JZ Analytics</v>
      </c>
      <c r="C106" t="str">
        <f>IF(INDEX([1]Calculation!$F:$F,ROW())=0,"-",INDEX([1]Calculation!$F:$F,ROW()))</f>
        <v>C</v>
      </c>
      <c r="D106" t="str">
        <f>INDEX([1]Calculation!$I:$I,ROW())&amp;"  "&amp;INDEX([1]Calculation!$J:$J,ROW())</f>
        <v>438  lv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7.2</v>
      </c>
      <c r="G106" s="8">
        <f>ROUND(INDEX([1]Calculation!K:K,ROW()),0)</f>
        <v>24</v>
      </c>
      <c r="H106" s="8">
        <f>ROUND(INDEX([1]Calculation!L:L,ROW()),0)</f>
        <v>11</v>
      </c>
      <c r="I106" s="8">
        <f>ROUND(INDEX([1]Calculation!M:M,ROW()),0)</f>
        <v>0</v>
      </c>
      <c r="J106" s="8">
        <f>ROUND(INDEX([1]Calculation!N:N,ROW()),0)</f>
        <v>8</v>
      </c>
      <c r="K106" s="8">
        <f>ROUND(INDEX([1]Calculation!O:O,ROW()),0)</f>
        <v>4</v>
      </c>
      <c r="L106" s="8">
        <f>ROUND(INDEX([1]Calculation!P:P,ROW()),0)</f>
        <v>24</v>
      </c>
      <c r="M106" s="8">
        <f>ROUND(INDEX([1]Calculation!Q:Q,ROW()),0)</f>
        <v>3</v>
      </c>
      <c r="N106" s="8">
        <f>ROUND(INDEX([1]Calculation!R:R,ROW()),0)</f>
        <v>11</v>
      </c>
      <c r="O106" s="8">
        <f>ROUND(INDEX([1]Calculation!S:S,ROW()),0)</f>
        <v>6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681  a</v>
      </c>
      <c r="E107" s="2" t="str">
        <f>MONTH(INDEX([1]Calculation!$H:$H,ROW()))&amp;"/"&amp;DAY(INDEX([1]Calculation!$H:$H,ROW()))</f>
        <v>1/16</v>
      </c>
      <c r="F107" s="12">
        <f>ROUND(INDEX([1]Calculation!AK:AK,ROW()),1)</f>
        <v>0</v>
      </c>
      <c r="G107" s="8">
        <f>ROUND(INDEX([1]Calculation!K:K,ROW()),0)</f>
        <v>18</v>
      </c>
      <c r="H107" s="8">
        <f>ROUND(INDEX([1]Calculation!L:L,ROW()),0)</f>
        <v>9</v>
      </c>
      <c r="I107" s="8">
        <f>ROUND(INDEX([1]Calculation!M:M,ROW()),0)</f>
        <v>0</v>
      </c>
      <c r="J107" s="8">
        <f>ROUND(INDEX([1]Calculation!N:N,ROW()),0)</f>
        <v>6</v>
      </c>
      <c r="K107" s="8">
        <f>ROUND(INDEX([1]Calculation!O:O,ROW()),0)</f>
        <v>1</v>
      </c>
      <c r="L107" s="8">
        <f>ROUND(INDEX([1]Calculation!P:P,ROW()),0)</f>
        <v>19</v>
      </c>
      <c r="M107" s="8">
        <f>ROUND(INDEX([1]Calculation!Q:Q,ROW()),0)</f>
        <v>1</v>
      </c>
      <c r="N107" s="8">
        <f>ROUND(INDEX([1]Calculation!R:R,ROW()),0)</f>
        <v>10</v>
      </c>
      <c r="O107" s="8">
        <f>ROUND(INDEX([1]Calculation!S:S,ROW()),0)</f>
        <v>3</v>
      </c>
    </row>
    <row r="108" spans="1:15">
      <c r="A108" t="str">
        <f>INDEX([1]Calculation!$E:$E,ROW())</f>
        <v>California</v>
      </c>
      <c r="B108" t="str">
        <f>INDEX([1]Calculation!$C:$C,ROW())</f>
        <v>SurveyUSA</v>
      </c>
      <c r="C108" t="str">
        <f>IF(INDEX([1]Calculation!$F:$F,ROW())=0,"-",INDEX([1]Calculation!$F:$F,ROW()))</f>
        <v>A</v>
      </c>
      <c r="D108" t="str">
        <f>INDEX([1]Calculation!$I:$I,ROW())&amp;"  "&amp;INDEX([1]Calculation!$J:$J,ROW())</f>
        <v>565  lv</v>
      </c>
      <c r="E108" s="2" t="str">
        <f>MONTH(INDEX([1]Calculation!$H:$H,ROW()))&amp;"/"&amp;DAY(INDEX([1]Calculation!$H:$H,ROW()))</f>
        <v>1/16</v>
      </c>
      <c r="F108" s="12">
        <f>ROUND(INDEX([1]Calculation!AK:AK,ROW()),1)</f>
        <v>27.7</v>
      </c>
      <c r="G108" s="8">
        <f>ROUND(INDEX([1]Calculation!K:K,ROW()),0)</f>
        <v>30</v>
      </c>
      <c r="H108" s="8">
        <f>ROUND(INDEX([1]Calculation!L:L,ROW()),0)</f>
        <v>6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2</v>
      </c>
      <c r="L108" s="8">
        <f>ROUND(INDEX([1]Calculation!P:P,ROW()),0)</f>
        <v>20</v>
      </c>
      <c r="M108" s="8">
        <f>ROUND(INDEX([1]Calculation!Q:Q,ROW()),0)</f>
        <v>4</v>
      </c>
      <c r="N108" s="8">
        <f>ROUND(INDEX([1]Calculation!R:R,ROW()),0)</f>
        <v>20</v>
      </c>
      <c r="O108" s="8">
        <f>ROUND(INDEX([1]Calculation!S:S,ROW()),0)</f>
        <v>4</v>
      </c>
    </row>
    <row r="109" spans="1:15">
      <c r="A109" t="str">
        <f>INDEX([1]Calculation!$E:$E,ROW())</f>
        <v>US</v>
      </c>
      <c r="B109" t="str">
        <f>INDEX([1]Calculation!$C:$C,ROW())</f>
        <v>SurveyUSA</v>
      </c>
      <c r="C109" t="str">
        <f>IF(INDEX([1]Calculation!$F:$F,ROW())=0,"-",INDEX([1]Calculation!$F:$F,ROW()))</f>
        <v>A</v>
      </c>
      <c r="D109" t="str">
        <f>INDEX([1]Calculation!$I:$I,ROW())&amp;"  "&amp;INDEX([1]Calculation!$J:$J,ROW())</f>
        <v>1086  lv</v>
      </c>
      <c r="E109" s="2" t="str">
        <f>MONTH(INDEX([1]Calculation!$H:$H,ROW()))&amp;"/"&amp;DAY(INDEX([1]Calculation!$H:$H,ROW()))</f>
        <v>1/16</v>
      </c>
      <c r="F109" s="12">
        <f>ROUND(INDEX([1]Calculation!AK:AK,ROW()),1)</f>
        <v>39.9</v>
      </c>
      <c r="G109" s="8">
        <f>ROUND(INDEX([1]Calculation!K:K,ROW()),0)</f>
        <v>32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9</v>
      </c>
      <c r="K109" s="8">
        <f>ROUND(INDEX([1]Calculation!O:O,ROW()),0)</f>
        <v>2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New Hampshire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657  lv</v>
      </c>
      <c r="E110" s="2" t="str">
        <f>MONTH(INDEX([1]Calculation!$H:$H,ROW()))&amp;"/"&amp;DAY(INDEX([1]Calculation!$H:$H,ROW()))</f>
        <v>1/16</v>
      </c>
      <c r="F110" s="12">
        <f>ROUND(INDEX([1]Calculation!AK:AK,ROW()),1)</f>
        <v>0.1</v>
      </c>
      <c r="G110" s="8">
        <f>ROUND(INDEX([1]Calculation!K:K,ROW()),0)</f>
        <v>14</v>
      </c>
      <c r="H110" s="8">
        <f>ROUND(INDEX([1]Calculation!L:L,ROW()),0)</f>
        <v>0</v>
      </c>
      <c r="I110" s="8">
        <f>ROUND(INDEX([1]Calculation!M:M,ROW()),0)</f>
        <v>0</v>
      </c>
      <c r="J110" s="8">
        <f>ROUND(INDEX([1]Calculation!N:N,ROW()),0)</f>
        <v>18</v>
      </c>
      <c r="K110" s="8">
        <f>ROUND(INDEX([1]Calculation!O:O,ROW()),0)</f>
        <v>10</v>
      </c>
      <c r="L110" s="8">
        <f>ROUND(INDEX([1]Calculation!P:P,ROW()),0)</f>
        <v>23</v>
      </c>
      <c r="M110" s="8">
        <f>ROUND(INDEX([1]Calculation!Q:Q,ROW()),0)</f>
        <v>4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US</v>
      </c>
      <c r="B111" t="str">
        <f>INDEX([1]Calculation!$C:$C,ROW())</f>
        <v>Ipsos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552  rv</v>
      </c>
      <c r="E111" s="2" t="str">
        <f>MONTH(INDEX([1]Calculation!$H:$H,ROW()))&amp;"/"&amp;DAY(INDEX([1]Calculation!$H:$H,ROW()))</f>
        <v>1/16</v>
      </c>
      <c r="F111" s="12">
        <f>ROUND(INDEX([1]Calculation!AK:AK,ROW()),1)</f>
        <v>0.2</v>
      </c>
      <c r="G111" s="8">
        <f>ROUND(INDEX([1]Calculation!K:K,ROW()),0)</f>
        <v>19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6</v>
      </c>
      <c r="K111" s="8">
        <f>ROUND(INDEX([1]Calculation!O:O,ROW()),0)</f>
        <v>2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12</v>
      </c>
      <c r="O111" s="8">
        <f>ROUND(INDEX([1]Calculation!S:S,ROW()),0)</f>
        <v>4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521  lv</v>
      </c>
      <c r="E112" s="2" t="str">
        <f>MONTH(INDEX([1]Calculation!$H:$H,ROW()))&amp;"/"&amp;DAY(INDEX([1]Calculation!$H:$H,ROW()))</f>
        <v>1/14</v>
      </c>
      <c r="F112" s="12">
        <f>ROUND(INDEX([1]Calculation!AK:AK,ROW()),1)</f>
        <v>0.2</v>
      </c>
      <c r="G112" s="8">
        <f>ROUND(INDEX([1]Calculation!K:K,ROW()),0)</f>
        <v>27</v>
      </c>
      <c r="H112" s="8">
        <f>ROUND(INDEX([1]Calculation!L:L,ROW()),0)</f>
        <v>5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3</v>
      </c>
      <c r="L112" s="8">
        <f>ROUND(INDEX([1]Calculation!P:P,ROW()),0)</f>
        <v>20</v>
      </c>
      <c r="M112" s="8">
        <f>ROUND(INDEX([1]Calculation!Q:Q,ROW()),0)</f>
        <v>1</v>
      </c>
      <c r="N112" s="8">
        <f>ROUND(INDEX([1]Calculation!R:R,ROW()),0)</f>
        <v>19</v>
      </c>
      <c r="O112" s="8">
        <f>ROUND(INDEX([1]Calculation!S:S,ROW()),0)</f>
        <v>3</v>
      </c>
    </row>
    <row r="113" spans="1:15">
      <c r="A113" t="str">
        <f>INDEX([1]Calculation!$E:$E,ROW())</f>
        <v>US</v>
      </c>
      <c r="B113" t="str">
        <f>INDEX([1]Calculation!$C:$C,ROW())</f>
        <v>Harris Insights &amp; Analytics</v>
      </c>
      <c r="C113" t="str">
        <f>IF(INDEX([1]Calculation!$F:$F,ROW())=0,"-",INDEX([1]Calculation!$F:$F,ROW()))</f>
        <v>C+</v>
      </c>
      <c r="D113" t="str">
        <f>INDEX([1]Calculation!$I:$I,ROW())&amp;"  "&amp;INDEX([1]Calculation!$J:$J,ROW())</f>
        <v>451  rv</v>
      </c>
      <c r="E113" s="2" t="str">
        <f>MONTH(INDEX([1]Calculation!$H:$H,ROW()))&amp;"/"&amp;DAY(INDEX([1]Calculation!$H:$H,ROW()))</f>
        <v>1/14</v>
      </c>
      <c r="F113" s="12">
        <f>ROUND(INDEX([1]Calculation!AK:AK,ROW()),1)</f>
        <v>0.3</v>
      </c>
      <c r="G113" s="8">
        <f>ROUND(INDEX([1]Calculation!K:K,ROW()),0)</f>
        <v>29</v>
      </c>
      <c r="H113" s="8">
        <f>ROUND(INDEX([1]Calculation!L:L,ROW()),0)</f>
        <v>7</v>
      </c>
      <c r="I113" s="8">
        <f>ROUND(INDEX([1]Calculation!M:M,ROW()),0)</f>
        <v>0</v>
      </c>
      <c r="J113" s="8">
        <f>ROUND(INDEX([1]Calculation!N:N,ROW()),0)</f>
        <v>4</v>
      </c>
      <c r="K113" s="8">
        <f>ROUND(INDEX([1]Calculation!O:O,ROW()),0)</f>
        <v>3</v>
      </c>
      <c r="L113" s="8">
        <f>ROUND(INDEX([1]Calculation!P:P,ROW()),0)</f>
        <v>19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2</v>
      </c>
    </row>
    <row r="114" spans="1:15">
      <c r="A114" t="str">
        <f>INDEX([1]Calculation!$E:$E,ROW())</f>
        <v>South Carolina</v>
      </c>
      <c r="B114" t="str">
        <f>INDEX([1]Calculation!$C:$C,ROW())</f>
        <v>GQR Research (GQRR)</v>
      </c>
      <c r="C114" t="str">
        <f>IF(INDEX([1]Calculation!$F:$F,ROW())=0,"-",INDEX([1]Calculation!$F:$F,ROW()))</f>
        <v>C+</v>
      </c>
      <c r="D114" t="str">
        <f>INDEX([1]Calculation!$I:$I,ROW())&amp;"  "&amp;INDEX([1]Calculation!$J:$J,ROW())</f>
        <v>600  lv</v>
      </c>
      <c r="E114" s="2" t="str">
        <f>MONTH(INDEX([1]Calculation!$H:$H,ROW()))&amp;"/"&amp;DAY(INDEX([1]Calculation!$H:$H,ROW()))</f>
        <v>1/13</v>
      </c>
      <c r="F114" s="12">
        <f>ROUND(INDEX([1]Calculation!AK:AK,ROW()),1)</f>
        <v>7.6</v>
      </c>
      <c r="G114" s="8">
        <f>ROUND(INDEX([1]Calculation!K:K,ROW()),0)</f>
        <v>44</v>
      </c>
      <c r="H114" s="8">
        <f>ROUND(INDEX([1]Calculation!L:L,ROW()),0)</f>
        <v>0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0</v>
      </c>
      <c r="L114" s="8">
        <f>ROUND(INDEX([1]Calculation!P:P,ROW()),0)</f>
        <v>15</v>
      </c>
      <c r="M114" s="8">
        <f>ROUND(INDEX([1]Calculation!Q:Q,ROW()),0)</f>
        <v>12</v>
      </c>
      <c r="N114" s="8">
        <f>ROUND(INDEX([1]Calculation!R:R,ROW()),0)</f>
        <v>10</v>
      </c>
      <c r="O114" s="8">
        <f>ROUND(INDEX([1]Calculation!S:S,ROW()),0)</f>
        <v>0</v>
      </c>
    </row>
    <row r="115" spans="1:15">
      <c r="A115" t="str">
        <f>INDEX([1]Calculation!$E:$E,ROW())</f>
        <v>Wisconsin</v>
      </c>
      <c r="B115" t="str">
        <f>INDEX([1]Calculation!$C:$C,ROW())</f>
        <v>Marquette University Law School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358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15</v>
      </c>
      <c r="G115" s="8">
        <f>ROUND(INDEX([1]Calculation!K:K,ROW()),0)</f>
        <v>23</v>
      </c>
      <c r="H115" s="8">
        <f>ROUND(INDEX([1]Calculation!L:L,ROW()),0)</f>
        <v>6</v>
      </c>
      <c r="I115" s="8">
        <f>ROUND(INDEX([1]Calculation!M:M,ROW()),0)</f>
        <v>1</v>
      </c>
      <c r="J115" s="8">
        <f>ROUND(INDEX([1]Calculation!N:N,ROW()),0)</f>
        <v>15</v>
      </c>
      <c r="K115" s="8">
        <f>ROUND(INDEX([1]Calculation!O:O,ROW()),0)</f>
        <v>4</v>
      </c>
      <c r="L115" s="8">
        <f>ROUND(INDEX([1]Calculation!P:P,ROW()),0)</f>
        <v>19</v>
      </c>
      <c r="M115" s="8">
        <f>ROUND(INDEX([1]Calculation!Q:Q,ROW()),0)</f>
        <v>1</v>
      </c>
      <c r="N115" s="8">
        <f>ROUND(INDEX([1]Calculation!R:R,ROW()),0)</f>
        <v>14</v>
      </c>
      <c r="O115" s="8">
        <f>ROUND(INDEX([1]Calculation!S:S,ROW()),0)</f>
        <v>6</v>
      </c>
    </row>
    <row r="116" spans="1:15">
      <c r="A116" t="str">
        <f>INDEX([1]Calculation!$E:$E,ROW())</f>
        <v>Florida</v>
      </c>
      <c r="B116" t="str">
        <f>INDEX([1]Calculation!$C:$C,ROW())</f>
        <v>Florida Atlantic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494  lv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9.6</v>
      </c>
      <c r="G116" s="8">
        <f>ROUND(INDEX([1]Calculation!K:K,ROW()),0)</f>
        <v>42</v>
      </c>
      <c r="H116" s="8">
        <f>ROUND(INDEX([1]Calculation!L:L,ROW()),0)</f>
        <v>7</v>
      </c>
      <c r="I116" s="8">
        <f>ROUND(INDEX([1]Calculation!M:M,ROW()),0)</f>
        <v>3</v>
      </c>
      <c r="J116" s="8">
        <f>ROUND(INDEX([1]Calculation!N:N,ROW()),0)</f>
        <v>3</v>
      </c>
      <c r="K116" s="8">
        <f>ROUND(INDEX([1]Calculation!O:O,ROW()),0)</f>
        <v>6</v>
      </c>
      <c r="L116" s="8">
        <f>ROUND(INDEX([1]Calculation!P:P,ROW()),0)</f>
        <v>16</v>
      </c>
      <c r="M116" s="8">
        <f>ROUND(INDEX([1]Calculation!Q:Q,ROW()),0)</f>
        <v>2</v>
      </c>
      <c r="N116" s="8">
        <f>ROUND(INDEX([1]Calculation!R:R,ROW()),0)</f>
        <v>10</v>
      </c>
      <c r="O116" s="8">
        <f>ROUND(INDEX([1]Calculation!S:S,ROW()),0)</f>
        <v>5</v>
      </c>
    </row>
    <row r="117" spans="1:15">
      <c r="A117" t="str">
        <f>INDEX([1]Calculation!$E:$E,ROW())</f>
        <v>North Carolina</v>
      </c>
      <c r="B117" t="str">
        <f>INDEX([1]Calculation!$C:$C,ROW())</f>
        <v>Public Policy Polling</v>
      </c>
      <c r="C117" t="str">
        <f>IF(INDEX([1]Calculation!$F:$F,ROW())=0,"-",INDEX([1]Calculation!$F:$F,ROW()))</f>
        <v>B</v>
      </c>
      <c r="D117" t="str">
        <f>INDEX([1]Calculation!$I:$I,ROW())&amp;"  "&amp;INDEX([1]Calculation!$J:$J,ROW())</f>
        <v>509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1.7</v>
      </c>
      <c r="G117" s="8">
        <f>ROUND(INDEX([1]Calculation!K:K,ROW()),0)</f>
        <v>31</v>
      </c>
      <c r="H117" s="8">
        <f>ROUND(INDEX([1]Calculation!L:L,ROW()),0)</f>
        <v>8</v>
      </c>
      <c r="I117" s="8">
        <f>ROUND(INDEX([1]Calculation!M:M,ROW()),0)</f>
        <v>1</v>
      </c>
      <c r="J117" s="8">
        <f>ROUND(INDEX([1]Calculation!N:N,ROW()),0)</f>
        <v>6</v>
      </c>
      <c r="K117" s="8">
        <f>ROUND(INDEX([1]Calculation!O:O,ROW()),0)</f>
        <v>3</v>
      </c>
      <c r="L117" s="8">
        <f>ROUND(INDEX([1]Calculation!P:P,ROW()),0)</f>
        <v>18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Morning Consult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17096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0.1</v>
      </c>
      <c r="G118" s="8">
        <f>ROUND(INDEX([1]Calculation!K:K,ROW()),0)</f>
        <v>29</v>
      </c>
      <c r="H118" s="8">
        <f>ROUND(INDEX([1]Calculation!L:L,ROW()),0)</f>
        <v>8</v>
      </c>
      <c r="I118" s="8">
        <f>ROUND(INDEX([1]Calculation!M:M,ROW()),0)</f>
        <v>2</v>
      </c>
      <c r="J118" s="8">
        <f>ROUND(INDEX([1]Calculation!N:N,ROW()),0)</f>
        <v>8</v>
      </c>
      <c r="K118" s="8">
        <f>ROUND(INDEX([1]Calculation!O:O,ROW()),0)</f>
        <v>3</v>
      </c>
      <c r="L118" s="8">
        <f>ROUND(INDEX([1]Calculation!P:P,ROW()),0)</f>
        <v>23</v>
      </c>
      <c r="M118" s="8">
        <f>ROUND(INDEX([1]Calculation!Q:Q,ROW()),0)</f>
        <v>4</v>
      </c>
      <c r="N118" s="8">
        <f>ROUND(INDEX([1]Calculation!R:R,ROW()),0)</f>
        <v>14</v>
      </c>
      <c r="O118" s="8">
        <f>ROUND(INDEX([1]Calculation!S:S,ROW()),0)</f>
        <v>5</v>
      </c>
    </row>
    <row r="119" spans="1:15">
      <c r="A119" t="str">
        <f>INDEX([1]Calculation!$E:$E,ROW())</f>
        <v>California</v>
      </c>
      <c r="B119" t="str">
        <f>INDEX([1]Calculation!$C:$C,ROW())</f>
        <v>Public Policy Institute of California</v>
      </c>
      <c r="C119" t="str">
        <f>IF(INDEX([1]Calculation!$F:$F,ROW())=0,"-",INDEX([1]Calculation!$F:$F,ROW()))</f>
        <v>A/B</v>
      </c>
      <c r="D119" t="str">
        <f>INDEX([1]Calculation!$I:$I,ROW())&amp;"  "&amp;INDEX([1]Calculation!$J:$J,ROW())</f>
        <v>530  lv</v>
      </c>
      <c r="E119" s="2" t="str">
        <f>MONTH(INDEX([1]Calculation!$H:$H,ROW()))&amp;"/"&amp;DAY(INDEX([1]Calculation!$H:$H,ROW()))</f>
        <v>1/12</v>
      </c>
      <c r="F119" s="12">
        <f>ROUND(INDEX([1]Calculation!AK:AK,ROW()),1)</f>
        <v>15.7</v>
      </c>
      <c r="G119" s="8">
        <f>ROUND(INDEX([1]Calculation!K:K,ROW()),0)</f>
        <v>24</v>
      </c>
      <c r="H119" s="8">
        <f>ROUND(INDEX([1]Calculation!L:L,ROW()),0)</f>
        <v>1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27</v>
      </c>
      <c r="M119" s="8">
        <f>ROUND(INDEX([1]Calculation!Q:Q,ROW()),0)</f>
        <v>0</v>
      </c>
      <c r="N119" s="8">
        <f>ROUND(INDEX([1]Calculation!R:R,ROW()),0)</f>
        <v>23</v>
      </c>
      <c r="O119" s="8">
        <f>ROUND(INDEX([1]Calculation!S:S,ROW()),0)</f>
        <v>3</v>
      </c>
    </row>
    <row r="120" spans="1:15">
      <c r="A120" t="str">
        <f>INDEX([1]Calculation!$E:$E,ROW())</f>
        <v>New Hampshire</v>
      </c>
      <c r="B120" t="str">
        <f>INDEX([1]Calculation!$C:$C,ROW())</f>
        <v>RKM Research and Communications Inc.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434  lv</v>
      </c>
      <c r="E120" s="2" t="str">
        <f>MONTH(INDEX([1]Calculation!$H:$H,ROW()))&amp;"/"&amp;DAY(INDEX([1]Calculation!$H:$H,ROW()))</f>
        <v>1/12</v>
      </c>
      <c r="F120" s="12">
        <f>ROUND(INDEX([1]Calculation!AK:AK,ROW()),1)</f>
        <v>0.6</v>
      </c>
      <c r="G120" s="8">
        <f>ROUND(INDEX([1]Calculation!K:K,ROW()),0)</f>
        <v>26</v>
      </c>
      <c r="H120" s="8">
        <f>ROUND(INDEX([1]Calculation!L:L,ROW()),0)</f>
        <v>4</v>
      </c>
      <c r="I120" s="8">
        <f>ROUND(INDEX([1]Calculation!M:M,ROW()),0)</f>
        <v>1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22</v>
      </c>
      <c r="M120" s="8">
        <f>ROUND(INDEX([1]Calculation!Q:Q,ROW()),0)</f>
        <v>2</v>
      </c>
      <c r="N120" s="8">
        <f>ROUND(INDEX([1]Calculation!R:R,ROW()),0)</f>
        <v>18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Quinnipiac University</v>
      </c>
      <c r="C121" t="str">
        <f>IF(INDEX([1]Calculation!$F:$F,ROW())=0,"-",INDEX([1]Calculation!$F:$F,ROW()))</f>
        <v>B+</v>
      </c>
      <c r="D121" t="str">
        <f>INDEX([1]Calculation!$I:$I,ROW())&amp;"  "&amp;INDEX([1]Calculation!$J:$J,ROW())</f>
        <v>651  rv</v>
      </c>
      <c r="E121" s="2" t="str">
        <f>MONTH(INDEX([1]Calculation!$H:$H,ROW()))&amp;"/"&amp;DAY(INDEX([1]Calculation!$H:$H,ROW()))</f>
        <v>1/12</v>
      </c>
      <c r="F121" s="12">
        <f>ROUND(INDEX([1]Calculation!AK:AK,ROW()),1)</f>
        <v>2.1</v>
      </c>
      <c r="G121" s="8">
        <f>ROUND(INDEX([1]Calculation!K:K,ROW()),0)</f>
        <v>25</v>
      </c>
      <c r="H121" s="8">
        <f>ROUND(INDEX([1]Calculation!L:L,ROW()),0)</f>
        <v>6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4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16</v>
      </c>
      <c r="O121" s="8">
        <f>ROUND(INDEX([1]Calculation!S:S,ROW()),0)</f>
        <v>5</v>
      </c>
    </row>
    <row r="122" spans="1:15">
      <c r="A122" t="str">
        <f>INDEX([1]Calculation!$E:$E,ROW())</f>
        <v>Iowa</v>
      </c>
      <c r="B122" t="str">
        <f>INDEX([1]Calculation!$C:$C,ROW())</f>
        <v>Monmouth University</v>
      </c>
      <c r="C122" t="str">
        <f>IF(INDEX([1]Calculation!$F:$F,ROW())=0,"-",INDEX([1]Calculation!$F:$F,ROW()))</f>
        <v>A+</v>
      </c>
      <c r="D122" t="str">
        <f>INDEX([1]Calculation!$I:$I,ROW())&amp;"  "&amp;INDEX([1]Calculation!$J:$J,ROW())</f>
        <v>405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0</v>
      </c>
      <c r="G122" s="8">
        <f>ROUND(INDEX([1]Calculation!K:K,ROW()),0)</f>
        <v>28</v>
      </c>
      <c r="H122" s="8">
        <f>ROUND(INDEX([1]Calculation!L:L,ROW()),0)</f>
        <v>0</v>
      </c>
      <c r="I122" s="8">
        <f>ROUND(INDEX([1]Calculation!M:M,ROW()),0)</f>
        <v>0</v>
      </c>
      <c r="J122" s="8">
        <f>ROUND(INDEX([1]Calculation!N:N,ROW()),0)</f>
        <v>25</v>
      </c>
      <c r="K122" s="8">
        <f>ROUND(INDEX([1]Calculation!O:O,ROW()),0)</f>
        <v>0</v>
      </c>
      <c r="L122" s="8">
        <f>ROUND(INDEX([1]Calculation!P:P,ROW()),0)</f>
        <v>24</v>
      </c>
      <c r="M122" s="8">
        <f>ROUND(INDEX([1]Calculation!Q:Q,ROW()),0)</f>
        <v>0</v>
      </c>
      <c r="N122" s="8">
        <f>ROUND(INDEX([1]Calculation!R:R,ROW()),0)</f>
        <v>16</v>
      </c>
      <c r="O122" s="8">
        <f>ROUND(INDEX([1]Calculation!S:S,ROW()),0)</f>
        <v>0</v>
      </c>
    </row>
    <row r="123" spans="1:15">
      <c r="A123" t="str">
        <f>INDEX([1]Calculation!$E:$E,ROW())</f>
        <v>Iowa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405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0.4</v>
      </c>
      <c r="G123" s="8">
        <f>ROUND(INDEX([1]Calculation!K:K,ROW()),0)</f>
        <v>24</v>
      </c>
      <c r="H123" s="8">
        <f>ROUND(INDEX([1]Calculation!L:L,ROW()),0)</f>
        <v>0</v>
      </c>
      <c r="I123" s="8">
        <f>ROUND(INDEX([1]Calculation!M:M,ROW()),0)</f>
        <v>4</v>
      </c>
      <c r="J123" s="8">
        <f>ROUND(INDEX([1]Calculation!N:N,ROW()),0)</f>
        <v>17</v>
      </c>
      <c r="K123" s="8">
        <f>ROUND(INDEX([1]Calculation!O:O,ROW()),0)</f>
        <v>8</v>
      </c>
      <c r="L123" s="8">
        <f>ROUND(INDEX([1]Calculation!P:P,ROW()),0)</f>
        <v>18</v>
      </c>
      <c r="M123" s="8">
        <f>ROUND(INDEX([1]Calculation!Q:Q,ROW()),0)</f>
        <v>4</v>
      </c>
      <c r="N123" s="8">
        <f>ROUND(INDEX([1]Calculation!R:R,ROW()),0)</f>
        <v>15</v>
      </c>
      <c r="O123" s="8">
        <f>ROUND(INDEX([1]Calculation!S:S,ROW()),0)</f>
        <v>3</v>
      </c>
    </row>
    <row r="124" spans="1:15">
      <c r="A124" t="str">
        <f>INDEX([1]Calculation!$E:$E,ROW())</f>
        <v>Nevada</v>
      </c>
      <c r="B124" t="str">
        <f>INDEX([1]Calculation!$C:$C,ROW())</f>
        <v>Suffolk University</v>
      </c>
      <c r="C124" t="str">
        <f>IF(INDEX([1]Calculation!$F:$F,ROW())=0,"-",INDEX([1]Calculation!$F:$F,ROW()))</f>
        <v>A-</v>
      </c>
      <c r="D124" t="str">
        <f>INDEX([1]Calculation!$I:$I,ROW())&amp;"  "&amp;INDEX([1]Calculation!$J:$J,ROW())</f>
        <v>500  lv</v>
      </c>
      <c r="E124" s="2" t="str">
        <f>MONTH(INDEX([1]Calculation!$H:$H,ROW()))&amp;"/"&amp;DAY(INDEX([1]Calculation!$H:$H,ROW()))</f>
        <v>1/11</v>
      </c>
      <c r="F124" s="12">
        <f>ROUND(INDEX([1]Calculation!AK:AK,ROW()),1)</f>
        <v>18.600000000000001</v>
      </c>
      <c r="G124" s="8">
        <f>ROUND(INDEX([1]Calculation!K:K,ROW()),0)</f>
        <v>19</v>
      </c>
      <c r="H124" s="8">
        <f>ROUND(INDEX([1]Calculation!L:L,ROW()),0)</f>
        <v>0</v>
      </c>
      <c r="I124" s="8">
        <f>ROUND(INDEX([1]Calculation!M:M,ROW()),0)</f>
        <v>2</v>
      </c>
      <c r="J124" s="8">
        <f>ROUND(INDEX([1]Calculation!N:N,ROW()),0)</f>
        <v>8</v>
      </c>
      <c r="K124" s="8">
        <f>ROUND(INDEX([1]Calculation!O:O,ROW()),0)</f>
        <v>4</v>
      </c>
      <c r="L124" s="8">
        <f>ROUND(INDEX([1]Calculation!P:P,ROW()),0)</f>
        <v>18</v>
      </c>
      <c r="M124" s="8">
        <f>ROUND(INDEX([1]Calculation!Q:Q,ROW()),0)</f>
        <v>8</v>
      </c>
      <c r="N124" s="8">
        <f>ROUND(INDEX([1]Calculation!R:R,ROW()),0)</f>
        <v>11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IBD/TIPP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333  rv</v>
      </c>
      <c r="E125" s="2" t="str">
        <f>MONTH(INDEX([1]Calculation!$H:$H,ROW()))&amp;"/"&amp;DAY(INDEX([1]Calculation!$H:$H,ROW()))</f>
        <v>1/11</v>
      </c>
      <c r="F125" s="12">
        <f>ROUND(INDEX([1]Calculation!AK:AK,ROW()),1)</f>
        <v>1.5</v>
      </c>
      <c r="G125" s="8">
        <f>ROUND(INDEX([1]Calculation!K:K,ROW()),0)</f>
        <v>26</v>
      </c>
      <c r="H125" s="8">
        <f>ROUND(INDEX([1]Calculation!L:L,ROW()),0)</f>
        <v>7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3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20</v>
      </c>
      <c r="O125" s="8">
        <f>ROUND(INDEX([1]Calculation!S:S,ROW()),0)</f>
        <v>3</v>
      </c>
    </row>
    <row r="126" spans="1:15">
      <c r="A126" t="str">
        <f>INDEX([1]Calculation!$E:$E,ROW())</f>
        <v>California</v>
      </c>
      <c r="B126" t="str">
        <f>INDEX([1]Calculation!$C:$C,ROW())</f>
        <v>Tulchin Research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1121  lv</v>
      </c>
      <c r="E126" s="2" t="str">
        <f>MONTH(INDEX([1]Calculation!$H:$H,ROW()))&amp;"/"&amp;DAY(INDEX([1]Calculation!$H:$H,ROW()))</f>
        <v>1/10</v>
      </c>
      <c r="F126" s="12">
        <f>ROUND(INDEX([1]Calculation!AK:AK,ROW()),1)</f>
        <v>12.4</v>
      </c>
      <c r="G126" s="8">
        <f>ROUND(INDEX([1]Calculation!K:K,ROW()),0)</f>
        <v>25</v>
      </c>
      <c r="H126" s="8">
        <f>ROUND(INDEX([1]Calculation!L:L,ROW()),0)</f>
        <v>7</v>
      </c>
      <c r="I126" s="8">
        <f>ROUND(INDEX([1]Calculation!M:M,ROW()),0)</f>
        <v>1</v>
      </c>
      <c r="J126" s="8">
        <f>ROUND(INDEX([1]Calculation!N:N,ROW()),0)</f>
        <v>8</v>
      </c>
      <c r="K126" s="8">
        <f>ROUND(INDEX([1]Calculation!O:O,ROW()),0)</f>
        <v>2</v>
      </c>
      <c r="L126" s="8">
        <f>ROUND(INDEX([1]Calculation!P:P,ROW()),0)</f>
        <v>29</v>
      </c>
      <c r="M126" s="8">
        <f>ROUND(INDEX([1]Calculation!Q:Q,ROW()),0)</f>
        <v>3</v>
      </c>
      <c r="N126" s="8">
        <f>ROUND(INDEX([1]Calculation!R:R,ROW()),0)</f>
        <v>12</v>
      </c>
      <c r="O126" s="8">
        <f>ROUND(INDEX([1]Calculation!S:S,ROW()),0)</f>
        <v>5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436  rv</v>
      </c>
      <c r="E127" s="2" t="str">
        <f>MONTH(INDEX([1]Calculation!$H:$H,ROW()))&amp;"/"&amp;DAY(INDEX([1]Calculation!$H:$H,ROW()))</f>
        <v>1/9</v>
      </c>
      <c r="F127" s="12">
        <f>ROUND(INDEX([1]Calculation!AK:AK,ROW()),1)</f>
        <v>0</v>
      </c>
      <c r="G127" s="8">
        <f>ROUND(INDEX([1]Calculation!K:K,ROW()),0)</f>
        <v>23</v>
      </c>
      <c r="H127" s="8">
        <f>ROUND(INDEX([1]Calculation!L:L,ROW()),0)</f>
        <v>8</v>
      </c>
      <c r="I127" s="8">
        <f>ROUND(INDEX([1]Calculation!M:M,ROW()),0)</f>
        <v>2</v>
      </c>
      <c r="J127" s="8">
        <f>ROUND(INDEX([1]Calculation!N:N,ROW()),0)</f>
        <v>7</v>
      </c>
      <c r="K127" s="8">
        <f>ROUND(INDEX([1]Calculation!O:O,ROW()),0)</f>
        <v>1</v>
      </c>
      <c r="L127" s="8">
        <f>ROUND(INDEX([1]Calculation!P:P,ROW()),0)</f>
        <v>20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3</v>
      </c>
    </row>
    <row r="128" spans="1:15">
      <c r="A128" t="str">
        <f>INDEX([1]Calculation!$E:$E,ROW())</f>
        <v>US</v>
      </c>
      <c r="B128" t="str">
        <f>INDEX([1]Calculation!$C:$C,ROW())</f>
        <v>Ipsos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707  a</v>
      </c>
      <c r="E128" s="2" t="str">
        <f>MONTH(INDEX([1]Calculation!$H:$H,ROW()))&amp;"/"&amp;DAY(INDEX([1]Calculation!$H:$H,ROW()))</f>
        <v>1/9</v>
      </c>
      <c r="F128" s="12">
        <f>ROUND(INDEX([1]Calculation!AK:AK,ROW()),1)</f>
        <v>0</v>
      </c>
      <c r="G128" s="8">
        <f>ROUND(INDEX([1]Calculation!K:K,ROW()),0)</f>
        <v>15</v>
      </c>
      <c r="H128" s="8">
        <f>ROUND(INDEX([1]Calculation!L:L,ROW()),0)</f>
        <v>6</v>
      </c>
      <c r="I128" s="8">
        <f>ROUND(INDEX([1]Calculation!M:M,ROW()),0)</f>
        <v>2</v>
      </c>
      <c r="J128" s="8">
        <f>ROUND(INDEX([1]Calculation!N:N,ROW()),0)</f>
        <v>5</v>
      </c>
      <c r="K128" s="8">
        <f>ROUND(INDEX([1]Calculation!O:O,ROW()),0)</f>
        <v>1</v>
      </c>
      <c r="L128" s="8">
        <f>ROUND(INDEX([1]Calculation!P:P,ROW()),0)</f>
        <v>17</v>
      </c>
      <c r="M128" s="8">
        <f>ROUND(INDEX([1]Calculation!Q:Q,ROW()),0)</f>
        <v>3</v>
      </c>
      <c r="N128" s="8">
        <f>ROUND(INDEX([1]Calculation!R:R,ROW()),0)</f>
        <v>10</v>
      </c>
      <c r="O128" s="8">
        <f>ROUND(INDEX([1]Calculation!S:S,ROW()),0)</f>
        <v>3</v>
      </c>
    </row>
    <row r="129" spans="1:15">
      <c r="A129" t="str">
        <f>INDEX([1]Calculation!$E:$E,ROW())</f>
        <v>California</v>
      </c>
      <c r="B129" t="str">
        <f>INDEX([1]Calculation!$C:$C,ROW())</f>
        <v>Capitol Weekly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1053  lv</v>
      </c>
      <c r="E129" s="2" t="str">
        <f>MONTH(INDEX([1]Calculation!$H:$H,ROW()))&amp;"/"&amp;DAY(INDEX([1]Calculation!$H:$H,ROW()))</f>
        <v>1/9</v>
      </c>
      <c r="F129" s="12">
        <f>ROUND(INDEX([1]Calculation!AK:AK,ROW()),1)</f>
        <v>8.4</v>
      </c>
      <c r="G129" s="8">
        <f>ROUND(INDEX([1]Calculation!K:K,ROW()),0)</f>
        <v>20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11</v>
      </c>
      <c r="K129" s="8">
        <f>ROUND(INDEX([1]Calculation!O:O,ROW()),0)</f>
        <v>5</v>
      </c>
      <c r="L129" s="8">
        <f>ROUND(INDEX([1]Calculation!P:P,ROW()),0)</f>
        <v>24</v>
      </c>
      <c r="M129" s="8">
        <f>ROUND(INDEX([1]Calculation!Q:Q,ROW()),0)</f>
        <v>2</v>
      </c>
      <c r="N129" s="8">
        <f>ROUND(INDEX([1]Calculation!R:R,ROW()),0)</f>
        <v>21</v>
      </c>
      <c r="O129" s="8">
        <f>ROUND(INDEX([1]Calculation!S:S,ROW()),0)</f>
        <v>7</v>
      </c>
    </row>
    <row r="130" spans="1:15">
      <c r="A130" t="str">
        <f>INDEX([1]Calculation!$E:$E,ROW())</f>
        <v>Nevada</v>
      </c>
      <c r="B130" t="str">
        <f>INDEX([1]Calculation!$C:$C,ROW())</f>
        <v>Myers Research/Strategic Services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1/8</v>
      </c>
      <c r="F130" s="12">
        <f>ROUND(INDEX([1]Calculation!AK:AK,ROW()),1)</f>
        <v>6.7</v>
      </c>
      <c r="G130" s="8">
        <f>ROUND(INDEX([1]Calculation!K:K,ROW()),0)</f>
        <v>28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6</v>
      </c>
      <c r="K130" s="8">
        <f>ROUND(INDEX([1]Calculation!O:O,ROW()),0)</f>
        <v>4</v>
      </c>
      <c r="L130" s="8">
        <f>ROUND(INDEX([1]Calculation!P:P,ROW()),0)</f>
        <v>29</v>
      </c>
      <c r="M130" s="8">
        <f>ROUND(INDEX([1]Calculation!Q:Q,ROW()),0)</f>
        <v>8</v>
      </c>
      <c r="N130" s="8">
        <f>ROUND(INDEX([1]Calculation!R:R,ROW()),0)</f>
        <v>14</v>
      </c>
      <c r="O130" s="8">
        <f>ROUND(INDEX([1]Calculation!S:S,ROW()),0)</f>
        <v>5</v>
      </c>
    </row>
    <row r="131" spans="1:15">
      <c r="A131" t="str">
        <f>INDEX([1]Calculation!$E:$E,ROW())</f>
        <v>Iowa</v>
      </c>
      <c r="B131" t="str">
        <f>INDEX([1]Calculation!$C:$C,ROW())</f>
        <v>Selzer &amp; Co.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701  lv</v>
      </c>
      <c r="E131" s="2" t="str">
        <f>MONTH(INDEX([1]Calculation!$H:$H,ROW()))&amp;"/"&amp;DAY(INDEX([1]Calculation!$H:$H,ROW()))</f>
        <v>1/8</v>
      </c>
      <c r="F131" s="12">
        <f>ROUND(INDEX([1]Calculation!AK:AK,ROW()),1)</f>
        <v>32.799999999999997</v>
      </c>
      <c r="G131" s="8">
        <f>ROUND(INDEX([1]Calculation!K:K,ROW()),0)</f>
        <v>15</v>
      </c>
      <c r="H131" s="8">
        <f>ROUND(INDEX([1]Calculation!L:L,ROW()),0)</f>
        <v>1</v>
      </c>
      <c r="I131" s="8">
        <f>ROUND(INDEX([1]Calculation!M:M,ROW()),0)</f>
        <v>3</v>
      </c>
      <c r="J131" s="8">
        <f>ROUND(INDEX([1]Calculation!N:N,ROW()),0)</f>
        <v>16</v>
      </c>
      <c r="K131" s="8">
        <f>ROUND(INDEX([1]Calculation!O:O,ROW()),0)</f>
        <v>6</v>
      </c>
      <c r="L131" s="8">
        <f>ROUND(INDEX([1]Calculation!P:P,ROW()),0)</f>
        <v>20</v>
      </c>
      <c r="M131" s="8">
        <f>ROUND(INDEX([1]Calculation!Q:Q,ROW()),0)</f>
        <v>2</v>
      </c>
      <c r="N131" s="8">
        <f>ROUND(INDEX([1]Calculation!R:R,ROW()),0)</f>
        <v>17</v>
      </c>
      <c r="O131" s="8">
        <f>ROUND(INDEX([1]Calculation!S:S,ROW()),0)</f>
        <v>5</v>
      </c>
    </row>
    <row r="132" spans="1:15">
      <c r="A132" t="str">
        <f>INDEX([1]Calculation!$E:$E,ROW())</f>
        <v>Wisconsin</v>
      </c>
      <c r="B132" t="str">
        <f>INDEX([1]Calculation!$C:$C,ROW())</f>
        <v>Fox News/Beacon Research/Shaw &amp; Co. Research</v>
      </c>
      <c r="C132" t="str">
        <f>IF(INDEX([1]Calculation!$F:$F,ROW())=0,"-",INDEX([1]Calculation!$F:$F,ROW()))</f>
        <v>A-</v>
      </c>
      <c r="D132" t="str">
        <f>INDEX([1]Calculation!$I:$I,ROW())&amp;"  "&amp;INDEX([1]Calculation!$J:$J,ROW())</f>
        <v>671  lv</v>
      </c>
      <c r="E132" s="2" t="str">
        <f>MONTH(INDEX([1]Calculation!$H:$H,ROW()))&amp;"/"&amp;DAY(INDEX([1]Calculation!$H:$H,ROW()))</f>
        <v>1/8</v>
      </c>
      <c r="F132" s="12">
        <f>ROUND(INDEX([1]Calculation!AK:AK,ROW()),1)</f>
        <v>21.4</v>
      </c>
      <c r="G132" s="8">
        <f>ROUND(INDEX([1]Calculation!K:K,ROW()),0)</f>
        <v>23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9</v>
      </c>
      <c r="K132" s="8">
        <f>ROUND(INDEX([1]Calculation!O:O,ROW()),0)</f>
        <v>4</v>
      </c>
      <c r="L132" s="8">
        <f>ROUND(INDEX([1]Calculation!P:P,ROW()),0)</f>
        <v>21</v>
      </c>
      <c r="M132" s="8">
        <f>ROUND(INDEX([1]Calculation!Q:Q,ROW()),0)</f>
        <v>2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Nevada</v>
      </c>
      <c r="B133" t="str">
        <f>INDEX([1]Calculation!$C:$C,ROW())</f>
        <v>Fox News/Beacon Research/Shaw &amp; Co. Research</v>
      </c>
      <c r="C133" t="str">
        <f>IF(INDEX([1]Calculation!$F:$F,ROW())=0,"-",INDEX([1]Calculation!$F:$F,ROW()))</f>
        <v>A-</v>
      </c>
      <c r="D133" t="str">
        <f>INDEX([1]Calculation!$I:$I,ROW())&amp;"  "&amp;INDEX([1]Calculation!$J:$J,ROW())</f>
        <v>635  lv</v>
      </c>
      <c r="E133" s="2" t="str">
        <f>MONTH(INDEX([1]Calculation!$H:$H,ROW()))&amp;"/"&amp;DAY(INDEX([1]Calculation!$H:$H,ROW()))</f>
        <v>1/8</v>
      </c>
      <c r="F133" s="12">
        <f>ROUND(INDEX([1]Calculation!AK:AK,ROW()),1)</f>
        <v>20.8</v>
      </c>
      <c r="G133" s="8">
        <f>ROUND(INDEX([1]Calculation!K:K,ROW()),0)</f>
        <v>23</v>
      </c>
      <c r="H133" s="8">
        <f>ROUND(INDEX([1]Calculation!L:L,ROW()),0)</f>
        <v>2</v>
      </c>
      <c r="I133" s="8">
        <f>ROUND(INDEX([1]Calculation!M:M,ROW()),0)</f>
        <v>3</v>
      </c>
      <c r="J133" s="8">
        <f>ROUND(INDEX([1]Calculation!N:N,ROW()),0)</f>
        <v>6</v>
      </c>
      <c r="K133" s="8">
        <f>ROUND(INDEX([1]Calculation!O:O,ROW()),0)</f>
        <v>2</v>
      </c>
      <c r="L133" s="8">
        <f>ROUND(INDEX([1]Calculation!P:P,ROW()),0)</f>
        <v>17</v>
      </c>
      <c r="M133" s="8">
        <f>ROUND(INDEX([1]Calculation!Q:Q,ROW()),0)</f>
        <v>12</v>
      </c>
      <c r="N133" s="8">
        <f>ROUND(INDEX([1]Calculation!R:R,ROW()),0)</f>
        <v>12</v>
      </c>
      <c r="O133" s="8">
        <f>ROUND(INDEX([1]Calculation!S:S,ROW()),0)</f>
        <v>4</v>
      </c>
    </row>
    <row r="134" spans="1:15">
      <c r="A134" t="str">
        <f>INDEX([1]Calculation!$E:$E,ROW())</f>
        <v>South Carolina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808  lv</v>
      </c>
      <c r="E134" s="2" t="str">
        <f>MONTH(INDEX([1]Calculation!$H:$H,ROW()))&amp;"/"&amp;DAY(INDEX([1]Calculation!$H:$H,ROW()))</f>
        <v>1/8</v>
      </c>
      <c r="F134" s="12">
        <f>ROUND(INDEX([1]Calculation!AK:AK,ROW()),1)</f>
        <v>23.6</v>
      </c>
      <c r="G134" s="8">
        <f>ROUND(INDEX([1]Calculation!K:K,ROW()),0)</f>
        <v>36</v>
      </c>
      <c r="H134" s="8">
        <f>ROUND(INDEX([1]Calculation!L:L,ROW()),0)</f>
        <v>2</v>
      </c>
      <c r="I134" s="8">
        <f>ROUND(INDEX([1]Calculation!M:M,ROW()),0)</f>
        <v>2</v>
      </c>
      <c r="J134" s="8">
        <f>ROUND(INDEX([1]Calculation!N:N,ROW()),0)</f>
        <v>4</v>
      </c>
      <c r="K134" s="8">
        <f>ROUND(INDEX([1]Calculation!O:O,ROW()),0)</f>
        <v>1</v>
      </c>
      <c r="L134" s="8">
        <f>ROUND(INDEX([1]Calculation!P:P,ROW()),0)</f>
        <v>14</v>
      </c>
      <c r="M134" s="8">
        <f>ROUND(INDEX([1]Calculation!Q:Q,ROW()),0)</f>
        <v>15</v>
      </c>
      <c r="N134" s="8">
        <f>ROUND(INDEX([1]Calculation!R:R,ROW()),0)</f>
        <v>10</v>
      </c>
      <c r="O134" s="8">
        <f>ROUND(INDEX([1]Calculation!S:S,ROW()),0)</f>
        <v>2</v>
      </c>
    </row>
    <row r="135" spans="1:15">
      <c r="A135" t="str">
        <f>INDEX([1]Calculation!$E:$E,ROW())</f>
        <v>New Hampshire</v>
      </c>
      <c r="B135" t="str">
        <f>INDEX([1]Calculation!$C:$C,ROW())</f>
        <v>Patinkin Research Strategies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600  lv</v>
      </c>
      <c r="E135" s="2" t="str">
        <f>MONTH(INDEX([1]Calculation!$H:$H,ROW()))&amp;"/"&amp;DAY(INDEX([1]Calculation!$H:$H,ROW()))</f>
        <v>1/7</v>
      </c>
      <c r="F135" s="12">
        <f>ROUND(INDEX([1]Calculation!AK:AK,ROW()),1)</f>
        <v>6.5</v>
      </c>
      <c r="G135" s="8">
        <f>ROUND(INDEX([1]Calculation!K:K,ROW()),0)</f>
        <v>21</v>
      </c>
      <c r="H135" s="8">
        <f>ROUND(INDEX([1]Calculation!L:L,ROW()),0)</f>
        <v>0</v>
      </c>
      <c r="I135" s="8">
        <f>ROUND(INDEX([1]Calculation!M:M,ROW()),0)</f>
        <v>2</v>
      </c>
      <c r="J135" s="8">
        <f>ROUND(INDEX([1]Calculation!N:N,ROW()),0)</f>
        <v>17</v>
      </c>
      <c r="K135" s="8">
        <f>ROUND(INDEX([1]Calculation!O:O,ROW()),0)</f>
        <v>6</v>
      </c>
      <c r="L135" s="8">
        <f>ROUND(INDEX([1]Calculation!P:P,ROW()),0)</f>
        <v>19</v>
      </c>
      <c r="M135" s="8">
        <f>ROUND(INDEX([1]Calculation!Q:Q,ROW()),0)</f>
        <v>6</v>
      </c>
      <c r="N135" s="8">
        <f>ROUND(INDEX([1]Calculation!R:R,ROW()),0)</f>
        <v>10</v>
      </c>
      <c r="O135" s="8">
        <f>ROUND(INDEX([1]Calculation!S:S,ROW()),0)</f>
        <v>5</v>
      </c>
    </row>
    <row r="136" spans="1:15">
      <c r="A136" t="str">
        <f>INDEX([1]Calculation!$E:$E,ROW())</f>
        <v>New Hampshire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404  lv</v>
      </c>
      <c r="E136" s="2" t="str">
        <f>MONTH(INDEX([1]Calculation!$H:$H,ROW()))&amp;"/"&amp;DAY(INDEX([1]Calculation!$H:$H,ROW()))</f>
        <v>1/7</v>
      </c>
      <c r="F136" s="12">
        <f>ROUND(INDEX([1]Calculation!AK:AK,ROW()),1)</f>
        <v>0</v>
      </c>
      <c r="G136" s="8">
        <f>ROUND(INDEX([1]Calculation!K:K,ROW()),0)</f>
        <v>24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23</v>
      </c>
      <c r="K136" s="8">
        <f>ROUND(INDEX([1]Calculation!O:O,ROW()),0)</f>
        <v>0</v>
      </c>
      <c r="L136" s="8">
        <f>ROUND(INDEX([1]Calculation!P:P,ROW()),0)</f>
        <v>21</v>
      </c>
      <c r="M136" s="8">
        <f>ROUND(INDEX([1]Calculation!Q:Q,ROW()),0)</f>
        <v>0</v>
      </c>
      <c r="N136" s="8">
        <f>ROUND(INDEX([1]Calculation!R:R,ROW()),0)</f>
        <v>18</v>
      </c>
      <c r="O136" s="8">
        <f>ROUND(INDEX([1]Calculation!S:S,ROW()),0)</f>
        <v>0</v>
      </c>
    </row>
    <row r="137" spans="1:15">
      <c r="A137" t="str">
        <f>INDEX([1]Calculation!$E:$E,ROW())</f>
        <v>New Hampshire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404  lv</v>
      </c>
      <c r="E137" s="2" t="str">
        <f>MONTH(INDEX([1]Calculation!$H:$H,ROW()))&amp;"/"&amp;DAY(INDEX([1]Calculation!$H:$H,ROW()))</f>
        <v>1/7</v>
      </c>
      <c r="F137" s="12">
        <f>ROUND(INDEX([1]Calculation!AK:AK,ROW()),1)</f>
        <v>0</v>
      </c>
      <c r="G137" s="8">
        <f>ROUND(INDEX([1]Calculation!K:K,ROW()),0)</f>
        <v>21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20</v>
      </c>
      <c r="K137" s="8">
        <f>ROUND(INDEX([1]Calculation!O:O,ROW()),0)</f>
        <v>7</v>
      </c>
      <c r="L137" s="8">
        <f>ROUND(INDEX([1]Calculation!P:P,ROW()),0)</f>
        <v>21</v>
      </c>
      <c r="M137" s="8">
        <f>ROUND(INDEX([1]Calculation!Q:Q,ROW()),0)</f>
        <v>0</v>
      </c>
      <c r="N137" s="8">
        <f>ROUND(INDEX([1]Calculation!R:R,ROW()),0)</f>
        <v>15</v>
      </c>
      <c r="O137" s="8">
        <f>ROUND(INDEX([1]Calculation!S:S,ROW()),0)</f>
        <v>5</v>
      </c>
    </row>
    <row r="138" spans="1:15">
      <c r="A138" t="str">
        <f>INDEX([1]Calculation!$E:$E,ROW())</f>
        <v>New Hampshire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404  lv</v>
      </c>
      <c r="E138" s="2" t="str">
        <f>MONTH(INDEX([1]Calculation!$H:$H,ROW()))&amp;"/"&amp;DAY(INDEX([1]Calculation!$H:$H,ROW()))</f>
        <v>1/7</v>
      </c>
      <c r="F138" s="12">
        <f>ROUND(INDEX([1]Calculation!AK:AK,ROW()),1)</f>
        <v>0.4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1</v>
      </c>
      <c r="J138" s="8">
        <f>ROUND(INDEX([1]Calculation!N:N,ROW()),0)</f>
        <v>20</v>
      </c>
      <c r="K138" s="8">
        <f>ROUND(INDEX([1]Calculation!O:O,ROW()),0)</f>
        <v>6</v>
      </c>
      <c r="L138" s="8">
        <f>ROUND(INDEX([1]Calculation!P:P,ROW()),0)</f>
        <v>18</v>
      </c>
      <c r="M138" s="8">
        <f>ROUND(INDEX([1]Calculation!Q:Q,ROW()),0)</f>
        <v>4</v>
      </c>
      <c r="N138" s="8">
        <f>ROUND(INDEX([1]Calculation!R:R,ROW()),0)</f>
        <v>15</v>
      </c>
      <c r="O138" s="8">
        <f>ROUND(INDEX([1]Calculation!S:S,ROW()),0)</f>
        <v>3</v>
      </c>
    </row>
    <row r="139" spans="1:15">
      <c r="A139" t="str">
        <f>INDEX([1]Calculation!$E:$E,ROW())</f>
        <v>US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574  lv</v>
      </c>
      <c r="E139" s="2" t="str">
        <f>MONTH(INDEX([1]Calculation!$H:$H,ROW()))&amp;"/"&amp;DAY(INDEX([1]Calculation!$H:$H,ROW()))</f>
        <v>1/7</v>
      </c>
      <c r="F139" s="12">
        <f>ROUND(INDEX([1]Calculation!AK:AK,ROW()),1)</f>
        <v>0.1</v>
      </c>
      <c r="G139" s="8">
        <f>ROUND(INDEX([1]Calculation!K:K,ROW()),0)</f>
        <v>27</v>
      </c>
      <c r="H139" s="8">
        <f>ROUND(INDEX([1]Calculation!L:L,ROW()),0)</f>
        <v>3</v>
      </c>
      <c r="I139" s="8">
        <f>ROUND(INDEX([1]Calculation!M:M,ROW()),0)</f>
        <v>1</v>
      </c>
      <c r="J139" s="8">
        <f>ROUND(INDEX([1]Calculation!N:N,ROW()),0)</f>
        <v>7</v>
      </c>
      <c r="K139" s="8">
        <f>ROUND(INDEX([1]Calculation!O:O,ROW()),0)</f>
        <v>3</v>
      </c>
      <c r="L139" s="8">
        <f>ROUND(INDEX([1]Calculation!P:P,ROW()),0)</f>
        <v>20</v>
      </c>
      <c r="M139" s="8">
        <f>ROUND(INDEX([1]Calculation!Q:Q,ROW()),0)</f>
        <v>2</v>
      </c>
      <c r="N139" s="8">
        <f>ROUND(INDEX([1]Calculation!R:R,ROW()),0)</f>
        <v>22</v>
      </c>
      <c r="O139" s="8">
        <f>ROUND(INDEX([1]Calculation!S:S,ROW()),0)</f>
        <v>3</v>
      </c>
    </row>
    <row r="140" spans="1:15">
      <c r="A140" t="str">
        <f>INDEX([1]Calculation!$E:$E,ROW())</f>
        <v>New Mexico</v>
      </c>
      <c r="B140" t="str">
        <f>INDEX([1]Calculation!$C:$C,ROW())</f>
        <v>Emerson College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447  lv</v>
      </c>
      <c r="E140" s="2" t="str">
        <f>MONTH(INDEX([1]Calculation!$H:$H,ROW()))&amp;"/"&amp;DAY(INDEX([1]Calculation!$H:$H,ROW()))</f>
        <v>1/6</v>
      </c>
      <c r="F140" s="12">
        <f>ROUND(INDEX([1]Calculation!AK:AK,ROW()),1)</f>
        <v>9</v>
      </c>
      <c r="G140" s="8">
        <f>ROUND(INDEX([1]Calculation!K:K,ROW()),0)</f>
        <v>27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7</v>
      </c>
      <c r="K140" s="8">
        <f>ROUND(INDEX([1]Calculation!O:O,ROW()),0)</f>
        <v>2</v>
      </c>
      <c r="L140" s="8">
        <f>ROUND(INDEX([1]Calculation!P:P,ROW()),0)</f>
        <v>28</v>
      </c>
      <c r="M140" s="8">
        <f>ROUND(INDEX([1]Calculation!Q:Q,ROW()),0)</f>
        <v>1</v>
      </c>
      <c r="N140" s="8">
        <f>ROUND(INDEX([1]Calculation!R:R,ROW()),0)</f>
        <v>8</v>
      </c>
      <c r="O140" s="8">
        <f>ROUND(INDEX([1]Calculation!S:S,ROW()),0)</f>
        <v>10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17213  lv</v>
      </c>
      <c r="E141" s="2" t="str">
        <f>MONTH(INDEX([1]Calculation!$H:$H,ROW()))&amp;"/"&amp;DAY(INDEX([1]Calculation!$H:$H,ROW()))</f>
        <v>1/5</v>
      </c>
      <c r="F141" s="12">
        <f>ROUND(INDEX([1]Calculation!AK:AK,ROW()),1)</f>
        <v>0.1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8</v>
      </c>
      <c r="K141" s="8">
        <f>ROUND(INDEX([1]Calculation!O:O,ROW()),0)</f>
        <v>3</v>
      </c>
      <c r="L141" s="8">
        <f>ROUND(INDEX([1]Calculation!P:P,ROW()),0)</f>
        <v>23</v>
      </c>
      <c r="M141" s="8">
        <f>ROUND(INDEX([1]Calculation!Q:Q,ROW()),0)</f>
        <v>4</v>
      </c>
      <c r="N141" s="8">
        <f>ROUND(INDEX([1]Calculation!R:R,ROW()),0)</f>
        <v>14</v>
      </c>
      <c r="O141" s="8">
        <f>ROUND(INDEX([1]Calculation!S:S,ROW()),0)</f>
        <v>4</v>
      </c>
    </row>
    <row r="142" spans="1:15">
      <c r="A142" t="str">
        <f>INDEX([1]Calculation!$E:$E,ROW())</f>
        <v>New Hampshire</v>
      </c>
      <c r="B142" t="str">
        <f>INDEX([1]Calculation!$C:$C,ROW())</f>
        <v>YouGov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487  lv</v>
      </c>
      <c r="E142" s="2" t="str">
        <f>MONTH(INDEX([1]Calculation!$H:$H,ROW()))&amp;"/"&amp;DAY(INDEX([1]Calculation!$H:$H,ROW()))</f>
        <v>1/3</v>
      </c>
      <c r="F142" s="12">
        <f>ROUND(INDEX([1]Calculation!AK:AK,ROW()),1)</f>
        <v>1</v>
      </c>
      <c r="G142" s="8">
        <f>ROUND(INDEX([1]Calculation!K:K,ROW()),0)</f>
        <v>25</v>
      </c>
      <c r="H142" s="8">
        <f>ROUND(INDEX([1]Calculation!L:L,ROW()),0)</f>
        <v>0</v>
      </c>
      <c r="I142" s="8">
        <f>ROUND(INDEX([1]Calculation!M:M,ROW()),0)</f>
        <v>3</v>
      </c>
      <c r="J142" s="8">
        <f>ROUND(INDEX([1]Calculation!N:N,ROW()),0)</f>
        <v>13</v>
      </c>
      <c r="K142" s="8">
        <f>ROUND(INDEX([1]Calculation!O:O,ROW()),0)</f>
        <v>7</v>
      </c>
      <c r="L142" s="8">
        <f>ROUND(INDEX([1]Calculation!P:P,ROW()),0)</f>
        <v>27</v>
      </c>
      <c r="M142" s="8">
        <f>ROUND(INDEX([1]Calculation!Q:Q,ROW()),0)</f>
        <v>3</v>
      </c>
      <c r="N142" s="8">
        <f>ROUND(INDEX([1]Calculation!R:R,ROW()),0)</f>
        <v>18</v>
      </c>
      <c r="O142" s="8">
        <f>ROUND(INDEX([1]Calculation!S:S,ROW()),0)</f>
        <v>2</v>
      </c>
    </row>
    <row r="143" spans="1:15">
      <c r="A143" t="str">
        <f>INDEX([1]Calculation!$E:$E,ROW())</f>
        <v>Iowa</v>
      </c>
      <c r="B143" t="str">
        <f>INDEX([1]Calculation!$C:$C,ROW())</f>
        <v>YouGov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747  lv</v>
      </c>
      <c r="E143" s="2" t="str">
        <f>MONTH(INDEX([1]Calculation!$H:$H,ROW()))&amp;"/"&amp;DAY(INDEX([1]Calculation!$H:$H,ROW()))</f>
        <v>1/3</v>
      </c>
      <c r="F143" s="12">
        <f>ROUND(INDEX([1]Calculation!AK:AK,ROW()),1)</f>
        <v>1.2</v>
      </c>
      <c r="G143" s="8">
        <f>ROUND(INDEX([1]Calculation!K:K,ROW()),0)</f>
        <v>23</v>
      </c>
      <c r="H143" s="8">
        <f>ROUND(INDEX([1]Calculation!L:L,ROW()),0)</f>
        <v>0</v>
      </c>
      <c r="I143" s="8">
        <f>ROUND(INDEX([1]Calculation!M:M,ROW()),0)</f>
        <v>2</v>
      </c>
      <c r="J143" s="8">
        <f>ROUND(INDEX([1]Calculation!N:N,ROW()),0)</f>
        <v>23</v>
      </c>
      <c r="K143" s="8">
        <f>ROUND(INDEX([1]Calculation!O:O,ROW()),0)</f>
        <v>7</v>
      </c>
      <c r="L143" s="8">
        <f>ROUND(INDEX([1]Calculation!P:P,ROW()),0)</f>
        <v>23</v>
      </c>
      <c r="M143" s="8">
        <f>ROUND(INDEX([1]Calculation!Q:Q,ROW()),0)</f>
        <v>2</v>
      </c>
      <c r="N143" s="8">
        <f>ROUND(INDEX([1]Calculation!R:R,ROW()),0)</f>
        <v>16</v>
      </c>
      <c r="O143" s="8">
        <f>ROUND(INDEX([1]Calculation!S:S,ROW()),0)</f>
        <v>2</v>
      </c>
    </row>
    <row r="144" spans="1:15">
      <c r="A144" t="str">
        <f>INDEX([1]Calculation!$E:$E,ROW())</f>
        <v>Connecticut</v>
      </c>
      <c r="B144" t="str">
        <f>INDEX([1]Calculation!$C:$C,ROW())</f>
        <v>Sacred Heart University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348  rv</v>
      </c>
      <c r="E144" s="2" t="str">
        <f>MONTH(INDEX([1]Calculation!$H:$H,ROW()))&amp;"/"&amp;DAY(INDEX([1]Calculation!$H:$H,ROW()))</f>
        <v>1/2</v>
      </c>
      <c r="F144" s="12">
        <f>ROUND(INDEX([1]Calculation!AK:AK,ROW()),1)</f>
        <v>4.2</v>
      </c>
      <c r="G144" s="8">
        <f>ROUND(INDEX([1]Calculation!K:K,ROW()),0)</f>
        <v>33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11</v>
      </c>
      <c r="K144" s="8">
        <f>ROUND(INDEX([1]Calculation!O:O,ROW()),0)</f>
        <v>0</v>
      </c>
      <c r="L144" s="8">
        <f>ROUND(INDEX([1]Calculation!P:P,ROW()),0)</f>
        <v>19</v>
      </c>
      <c r="M144" s="8">
        <f>ROUND(INDEX([1]Calculation!Q:Q,ROW()),0)</f>
        <v>0</v>
      </c>
      <c r="N144" s="8">
        <f>ROUND(INDEX([1]Calculation!R:R,ROW()),0)</f>
        <v>18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548  lv</v>
      </c>
      <c r="E145" s="2" t="str">
        <f>MONTH(INDEX([1]Calculation!$H:$H,ROW()))&amp;"/"&amp;DAY(INDEX([1]Calculation!$H:$H,ROW()))</f>
        <v>12/31</v>
      </c>
      <c r="F145" s="12">
        <f>ROUND(INDEX([1]Calculation!AK:AK,ROW()),1)</f>
        <v>0</v>
      </c>
      <c r="G145" s="8">
        <f>ROUND(INDEX([1]Calculation!K:K,ROW()),0)</f>
        <v>29</v>
      </c>
      <c r="H145" s="8">
        <f>ROUND(INDEX([1]Calculation!L:L,ROW()),0)</f>
        <v>3</v>
      </c>
      <c r="I145" s="8">
        <f>ROUND(INDEX([1]Calculation!M:M,ROW()),0)</f>
        <v>2</v>
      </c>
      <c r="J145" s="8">
        <f>ROUND(INDEX([1]Calculation!N:N,ROW()),0)</f>
        <v>8</v>
      </c>
      <c r="K145" s="8">
        <f>ROUND(INDEX([1]Calculation!O:O,ROW()),0)</f>
        <v>4</v>
      </c>
      <c r="L145" s="8">
        <f>ROUND(INDEX([1]Calculation!P:P,ROW()),0)</f>
        <v>19</v>
      </c>
      <c r="M145" s="8">
        <f>ROUND(INDEX([1]Calculation!Q:Q,ROW()),0)</f>
        <v>2</v>
      </c>
      <c r="N145" s="8">
        <f>ROUND(INDEX([1]Calculation!R:R,ROW()),0)</f>
        <v>18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Harris Insights &amp; Analytics</v>
      </c>
      <c r="C146" t="str">
        <f>IF(INDEX([1]Calculation!$F:$F,ROW())=0,"-",INDEX([1]Calculation!$F:$F,ROW()))</f>
        <v>C+</v>
      </c>
      <c r="D146" t="str">
        <f>INDEX([1]Calculation!$I:$I,ROW())&amp;"  "&amp;INDEX([1]Calculation!$J:$J,ROW())</f>
        <v>780  rv</v>
      </c>
      <c r="E146" s="2" t="str">
        <f>MONTH(INDEX([1]Calculation!$H:$H,ROW()))&amp;"/"&amp;DAY(INDEX([1]Calculation!$H:$H,ROW()))</f>
        <v>12/29</v>
      </c>
      <c r="F146" s="12">
        <f>ROUND(INDEX([1]Calculation!AK:AK,ROW()),1)</f>
        <v>0.1</v>
      </c>
      <c r="G146" s="8">
        <f>ROUND(INDEX([1]Calculation!K:K,ROW()),0)</f>
        <v>30</v>
      </c>
      <c r="H146" s="8">
        <f>ROUND(INDEX([1]Calculation!L:L,ROW()),0)</f>
        <v>7</v>
      </c>
      <c r="I146" s="8">
        <f>ROUND(INDEX([1]Calculation!M:M,ROW()),0)</f>
        <v>2</v>
      </c>
      <c r="J146" s="8">
        <f>ROUND(INDEX([1]Calculation!N:N,ROW()),0)</f>
        <v>7</v>
      </c>
      <c r="K146" s="8">
        <f>ROUND(INDEX([1]Calculation!O:O,ROW()),0)</f>
        <v>2</v>
      </c>
      <c r="L146" s="8">
        <f>ROUND(INDEX([1]Calculation!P:P,ROW()),0)</f>
        <v>17</v>
      </c>
      <c r="M146" s="8">
        <f>ROUND(INDEX([1]Calculation!Q:Q,ROW()),0)</f>
        <v>2</v>
      </c>
      <c r="N146" s="8">
        <f>ROUND(INDEX([1]Calculation!R:R,ROW()),0)</f>
        <v>12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17787  lv</v>
      </c>
      <c r="E147" s="2" t="str">
        <f>MONTH(INDEX([1]Calculation!$H:$H,ROW()))&amp;"/"&amp;DAY(INDEX([1]Calculation!$H:$H,ROW()))</f>
        <v>12/29</v>
      </c>
      <c r="F147" s="12">
        <f>ROUND(INDEX([1]Calculation!AK:AK,ROW()),1)</f>
        <v>0</v>
      </c>
      <c r="G147" s="8">
        <f>ROUND(INDEX([1]Calculation!K:K,ROW()),0)</f>
        <v>32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8</v>
      </c>
      <c r="K147" s="8">
        <f>ROUND(INDEX([1]Calculation!O:O,ROW()),0)</f>
        <v>3</v>
      </c>
      <c r="L147" s="8">
        <f>ROUND(INDEX([1]Calculation!P:P,ROW()),0)</f>
        <v>21</v>
      </c>
      <c r="M147" s="8">
        <f>ROUND(INDEX([1]Calculation!Q:Q,ROW()),0)</f>
        <v>3</v>
      </c>
      <c r="N147" s="8">
        <f>ROUND(INDEX([1]Calculation!R:R,ROW()),0)</f>
        <v>14</v>
      </c>
      <c r="O147" s="8">
        <f>ROUND(INDEX([1]Calculation!S:S,ROW()),0)</f>
        <v>4</v>
      </c>
    </row>
    <row r="148" spans="1:15">
      <c r="A148" t="str">
        <f>INDEX([1]Calculation!$E:$E,ROW())</f>
        <v>US</v>
      </c>
      <c r="B148" t="str">
        <f>INDEX([1]Calculation!$C:$C,ROW())</f>
        <v>Harris Insights &amp; Analytics</v>
      </c>
      <c r="C148" t="str">
        <f>IF(INDEX([1]Calculation!$F:$F,ROW())=0,"-",INDEX([1]Calculation!$F:$F,ROW()))</f>
        <v>C+</v>
      </c>
      <c r="D148" t="str">
        <f>INDEX([1]Calculation!$I:$I,ROW())&amp;"  "&amp;INDEX([1]Calculation!$J:$J,ROW())</f>
        <v>431  rv</v>
      </c>
      <c r="E148" s="2" t="str">
        <f>MONTH(INDEX([1]Calculation!$H:$H,ROW()))&amp;"/"&amp;DAY(INDEX([1]Calculation!$H:$H,ROW()))</f>
        <v>12/28</v>
      </c>
      <c r="F148" s="12">
        <f>ROUND(INDEX([1]Calculation!AK:AK,ROW()),1)</f>
        <v>0.1</v>
      </c>
      <c r="G148" s="8">
        <f>ROUND(INDEX([1]Calculation!K:K,ROW()),0)</f>
        <v>28</v>
      </c>
      <c r="H148" s="8">
        <f>ROUND(INDEX([1]Calculation!L:L,ROW()),0)</f>
        <v>11</v>
      </c>
      <c r="I148" s="8">
        <f>ROUND(INDEX([1]Calculation!M:M,ROW()),0)</f>
        <v>2</v>
      </c>
      <c r="J148" s="8">
        <f>ROUND(INDEX([1]Calculation!N:N,ROW()),0)</f>
        <v>6</v>
      </c>
      <c r="K148" s="8">
        <f>ROUND(INDEX([1]Calculation!O:O,ROW()),0)</f>
        <v>2</v>
      </c>
      <c r="L148" s="8">
        <f>ROUND(INDEX([1]Calculation!P:P,ROW()),0)</f>
        <v>16</v>
      </c>
      <c r="M148" s="8">
        <f>ROUND(INDEX([1]Calculation!Q:Q,ROW()),0)</f>
        <v>2</v>
      </c>
      <c r="N148" s="8">
        <f>ROUND(INDEX([1]Calculation!R:R,ROW()),0)</f>
        <v>11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586  lv</v>
      </c>
      <c r="E149" s="2" t="str">
        <f>MONTH(INDEX([1]Calculation!$H:$H,ROW()))&amp;"/"&amp;DAY(INDEX([1]Calculation!$H:$H,ROW()))</f>
        <v>12/24</v>
      </c>
      <c r="F149" s="12">
        <f>ROUND(INDEX([1]Calculation!AK:AK,ROW()),1)</f>
        <v>0</v>
      </c>
      <c r="G149" s="8">
        <f>ROUND(INDEX([1]Calculation!K:K,ROW()),0)</f>
        <v>30</v>
      </c>
      <c r="H149" s="8">
        <f>ROUND(INDEX([1]Calculation!L:L,ROW()),0)</f>
        <v>4</v>
      </c>
      <c r="I149" s="8">
        <f>ROUND(INDEX([1]Calculation!M:M,ROW()),0)</f>
        <v>2</v>
      </c>
      <c r="J149" s="8">
        <f>ROUND(INDEX([1]Calculation!N:N,ROW()),0)</f>
        <v>7</v>
      </c>
      <c r="K149" s="8">
        <f>ROUND(INDEX([1]Calculation!O:O,ROW()),0)</f>
        <v>5</v>
      </c>
      <c r="L149" s="8">
        <f>ROUND(INDEX([1]Calculation!P:P,ROW()),0)</f>
        <v>17</v>
      </c>
      <c r="M149" s="8">
        <f>ROUND(INDEX([1]Calculation!Q:Q,ROW()),0)</f>
        <v>1</v>
      </c>
      <c r="N149" s="8">
        <f>ROUND(INDEX([1]Calculation!R:R,ROW()),0)</f>
        <v>19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412  lv</v>
      </c>
      <c r="E150" s="2" t="str">
        <f>MONTH(INDEX([1]Calculation!$H:$H,ROW()))&amp;"/"&amp;DAY(INDEX([1]Calculation!$H:$H,ROW()))</f>
        <v>12/23</v>
      </c>
      <c r="F150" s="12">
        <f>ROUND(INDEX([1]Calculation!AK:AK,ROW()),1)</f>
        <v>0</v>
      </c>
      <c r="G150" s="8">
        <f>ROUND(INDEX([1]Calculation!K:K,ROW()),0)</f>
        <v>34</v>
      </c>
      <c r="H150" s="8">
        <f>ROUND(INDEX([1]Calculation!L:L,ROW()),0)</f>
        <v>4</v>
      </c>
      <c r="I150" s="8">
        <f>ROUND(INDEX([1]Calculation!M:M,ROW()),0)</f>
        <v>3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19</v>
      </c>
      <c r="M150" s="8">
        <f>ROUND(INDEX([1]Calculation!Q:Q,ROW()),0)</f>
        <v>0</v>
      </c>
      <c r="N150" s="8">
        <f>ROUND(INDEX([1]Calculation!R:R,ROW()),0)</f>
        <v>20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7178  lv</v>
      </c>
      <c r="E151" s="2" t="str">
        <f>MONTH(INDEX([1]Calculation!$H:$H,ROW()))&amp;"/"&amp;DAY(INDEX([1]Calculation!$H:$H,ROW()))</f>
        <v>12/22</v>
      </c>
      <c r="F151" s="12">
        <f>ROUND(INDEX([1]Calculation!AK:AK,ROW()),1)</f>
        <v>0</v>
      </c>
      <c r="G151" s="8">
        <f>ROUND(INDEX([1]Calculation!K:K,ROW()),0)</f>
        <v>31</v>
      </c>
      <c r="H151" s="8">
        <f>ROUND(INDEX([1]Calculation!L:L,ROW()),0)</f>
        <v>6</v>
      </c>
      <c r="I151" s="8">
        <f>ROUND(INDEX([1]Calculation!M:M,ROW()),0)</f>
        <v>3</v>
      </c>
      <c r="J151" s="8">
        <f>ROUND(INDEX([1]Calculation!N:N,ROW()),0)</f>
        <v>9</v>
      </c>
      <c r="K151" s="8">
        <f>ROUND(INDEX([1]Calculation!O:O,ROW()),0)</f>
        <v>3</v>
      </c>
      <c r="L151" s="8">
        <f>ROUND(INDEX([1]Calculation!P:P,ROW()),0)</f>
        <v>21</v>
      </c>
      <c r="M151" s="8">
        <f>ROUND(INDEX([1]Calculation!Q:Q,ROW()),0)</f>
        <v>3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Ipsos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571  rv</v>
      </c>
      <c r="E152" s="2" t="str">
        <f>MONTH(INDEX([1]Calculation!$H:$H,ROW()))&amp;"/"&amp;DAY(INDEX([1]Calculation!$H:$H,ROW()))</f>
        <v>12/19</v>
      </c>
      <c r="F152" s="12">
        <f>ROUND(INDEX([1]Calculation!AK:AK,ROW()),1)</f>
        <v>0</v>
      </c>
      <c r="G152" s="8">
        <f>ROUND(INDEX([1]Calculation!K:K,ROW()),0)</f>
        <v>20</v>
      </c>
      <c r="H152" s="8">
        <f>ROUND(INDEX([1]Calculation!L:L,ROW()),0)</f>
        <v>6</v>
      </c>
      <c r="I152" s="8">
        <f>ROUND(INDEX([1]Calculation!M:M,ROW()),0)</f>
        <v>0</v>
      </c>
      <c r="J152" s="8">
        <f>ROUND(INDEX([1]Calculation!N:N,ROW()),0)</f>
        <v>5</v>
      </c>
      <c r="K152" s="8">
        <f>ROUND(INDEX([1]Calculation!O:O,ROW()),0)</f>
        <v>2</v>
      </c>
      <c r="L152" s="8">
        <f>ROUND(INDEX([1]Calculation!P:P,ROW()),0)</f>
        <v>16</v>
      </c>
      <c r="M152" s="8">
        <f>ROUND(INDEX([1]Calculation!Q:Q,ROW()),0)</f>
        <v>3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Ipsos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709  a</v>
      </c>
      <c r="E153" s="2" t="str">
        <f>MONTH(INDEX([1]Calculation!$H:$H,ROW()))&amp;"/"&amp;DAY(INDEX([1]Calculation!$H:$H,ROW()))</f>
        <v>12/19</v>
      </c>
      <c r="F153" s="12">
        <f>ROUND(INDEX([1]Calculation!AK:AK,ROW()),1)</f>
        <v>0</v>
      </c>
      <c r="G153" s="8">
        <f>ROUND(INDEX([1]Calculation!K:K,ROW()),0)</f>
        <v>18</v>
      </c>
      <c r="H153" s="8">
        <f>ROUND(INDEX([1]Calculation!L:L,ROW()),0)</f>
        <v>5</v>
      </c>
      <c r="I153" s="8">
        <f>ROUND(INDEX([1]Calculation!M:M,ROW()),0)</f>
        <v>1</v>
      </c>
      <c r="J153" s="8">
        <f>ROUND(INDEX([1]Calculation!N:N,ROW()),0)</f>
        <v>4</v>
      </c>
      <c r="K153" s="8">
        <f>ROUND(INDEX([1]Calculation!O:O,ROW()),0)</f>
        <v>1</v>
      </c>
      <c r="L153" s="8">
        <f>ROUND(INDEX([1]Calculation!P:P,ROW()),0)</f>
        <v>15</v>
      </c>
      <c r="M153" s="8">
        <f>ROUND(INDEX([1]Calculation!Q:Q,ROW()),0)</f>
        <v>2</v>
      </c>
      <c r="N153" s="8">
        <f>ROUND(INDEX([1]Calculation!R:R,ROW()),0)</f>
        <v>10</v>
      </c>
      <c r="O153" s="8">
        <f>ROUND(INDEX([1]Calculation!S:S,ROW()),0)</f>
        <v>2</v>
      </c>
    </row>
    <row r="154" spans="1:15">
      <c r="A154" t="str">
        <f>INDEX([1]Calculation!$E:$E,ROW())</f>
        <v>US</v>
      </c>
      <c r="B154" t="str">
        <f>INDEX([1]Calculation!$C:$C,ROW())</f>
        <v>McLaughlin &amp; Associates</v>
      </c>
      <c r="C154" t="str">
        <f>IF(INDEX([1]Calculation!$F:$F,ROW())=0,"-",INDEX([1]Calculation!$F:$F,ROW()))</f>
        <v>C/D</v>
      </c>
      <c r="D154" t="str">
        <f>INDEX([1]Calculation!$I:$I,ROW())&amp;"  "&amp;INDEX([1]Calculation!$J:$J,ROW())</f>
        <v>480  lv</v>
      </c>
      <c r="E154" s="2" t="str">
        <f>MONTH(INDEX([1]Calculation!$H:$H,ROW()))&amp;"/"&amp;DAY(INDEX([1]Calculation!$H:$H,ROW()))</f>
        <v>12/18</v>
      </c>
      <c r="F154" s="12">
        <f>ROUND(INDEX([1]Calculation!AK:AK,ROW()),1)</f>
        <v>0</v>
      </c>
      <c r="G154" s="8">
        <f>ROUND(INDEX([1]Calculation!K:K,ROW()),0)</f>
        <v>23</v>
      </c>
      <c r="H154" s="8">
        <f>ROUND(INDEX([1]Calculation!L:L,ROW()),0)</f>
        <v>5</v>
      </c>
      <c r="I154" s="8">
        <f>ROUND(INDEX([1]Calculation!M:M,ROW()),0)</f>
        <v>4</v>
      </c>
      <c r="J154" s="8">
        <f>ROUND(INDEX([1]Calculation!N:N,ROW()),0)</f>
        <v>5</v>
      </c>
      <c r="K154" s="8">
        <f>ROUND(INDEX([1]Calculation!O:O,ROW()),0)</f>
        <v>2</v>
      </c>
      <c r="L154" s="8">
        <f>ROUND(INDEX([1]Calculation!P:P,ROW()),0)</f>
        <v>17</v>
      </c>
      <c r="M154" s="8">
        <f>ROUND(INDEX([1]Calculation!Q:Q,ROW()),0)</f>
        <v>3</v>
      </c>
      <c r="N154" s="8">
        <f>ROUND(INDEX([1]Calculation!R:R,ROW()),0)</f>
        <v>15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McLaughlin &amp; Associates</v>
      </c>
      <c r="C155" t="str">
        <f>IF(INDEX([1]Calculation!$F:$F,ROW())=0,"-",INDEX([1]Calculation!$F:$F,ROW()))</f>
        <v>C/D</v>
      </c>
      <c r="D155" t="str">
        <f>INDEX([1]Calculation!$I:$I,ROW())&amp;"  "&amp;INDEX([1]Calculation!$J:$J,ROW())</f>
        <v>480  lv</v>
      </c>
      <c r="E155" s="2" t="str">
        <f>MONTH(INDEX([1]Calculation!$H:$H,ROW()))&amp;"/"&amp;DAY(INDEX([1]Calculation!$H:$H,ROW()))</f>
        <v>12/18</v>
      </c>
      <c r="F155" s="12">
        <f>ROUND(INDEX([1]Calculation!AK:AK,ROW()),1)</f>
        <v>3.3</v>
      </c>
      <c r="G155" s="8">
        <f>ROUND(INDEX([1]Calculation!K:K,ROW()),0)</f>
        <v>27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5</v>
      </c>
      <c r="K155" s="8">
        <f>ROUND(INDEX([1]Calculation!O:O,ROW()),0)</f>
        <v>2</v>
      </c>
      <c r="L155" s="8">
        <f>ROUND(INDEX([1]Calculation!P:P,ROW()),0)</f>
        <v>17</v>
      </c>
      <c r="M155" s="8">
        <f>ROUND(INDEX([1]Calculation!Q:Q,ROW()),0)</f>
        <v>4</v>
      </c>
      <c r="N155" s="8">
        <f>ROUND(INDEX([1]Calculation!R:R,ROW()),0)</f>
        <v>15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NBC News/Wall Street Journal</v>
      </c>
      <c r="C156" t="str">
        <f>IF(INDEX([1]Calculation!$F:$F,ROW())=0,"-",INDEX([1]Calculation!$F:$F,ROW()))</f>
        <v>A/B</v>
      </c>
      <c r="D156" t="str">
        <f>INDEX([1]Calculation!$I:$I,ROW())&amp;"  "&amp;INDEX([1]Calculation!$J:$J,ROW())</f>
        <v>410  lv</v>
      </c>
      <c r="E156" s="2" t="str">
        <f>MONTH(INDEX([1]Calculation!$H:$H,ROW()))&amp;"/"&amp;DAY(INDEX([1]Calculation!$H:$H,ROW()))</f>
        <v>12/17</v>
      </c>
      <c r="F156" s="12">
        <f>ROUND(INDEX([1]Calculation!AK:AK,ROW()),1)</f>
        <v>1.3</v>
      </c>
      <c r="G156" s="8">
        <f>ROUND(INDEX([1]Calculation!K:K,ROW()),0)</f>
        <v>28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5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18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555  lv</v>
      </c>
      <c r="E157" s="2" t="str">
        <f>MONTH(INDEX([1]Calculation!$H:$H,ROW()))&amp;"/"&amp;DAY(INDEX([1]Calculation!$H:$H,ROW()))</f>
        <v>12/17</v>
      </c>
      <c r="F157" s="12">
        <f>ROUND(INDEX([1]Calculation!AK:AK,ROW()),1)</f>
        <v>0</v>
      </c>
      <c r="G157" s="8">
        <f>ROUND(INDEX([1]Calculation!K:K,ROW()),0)</f>
        <v>29</v>
      </c>
      <c r="H157" s="8">
        <f>ROUND(INDEX([1]Calculation!L:L,ROW()),0)</f>
        <v>4</v>
      </c>
      <c r="I157" s="8">
        <f>ROUND(INDEX([1]Calculation!M:M,ROW()),0)</f>
        <v>2</v>
      </c>
      <c r="J157" s="8">
        <f>ROUND(INDEX([1]Calculation!N:N,ROW()),0)</f>
        <v>7</v>
      </c>
      <c r="K157" s="8">
        <f>ROUND(INDEX([1]Calculation!O:O,ROW()),0)</f>
        <v>4</v>
      </c>
      <c r="L157" s="8">
        <f>ROUND(INDEX([1]Calculation!P:P,ROW()),0)</f>
        <v>19</v>
      </c>
      <c r="M157" s="8">
        <f>ROUND(INDEX([1]Calculation!Q:Q,ROW()),0)</f>
        <v>2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Emerson College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525  lv</v>
      </c>
      <c r="E158" s="2" t="str">
        <f>MONTH(INDEX([1]Calculation!$H:$H,ROW()))&amp;"/"&amp;DAY(INDEX([1]Calculation!$H:$H,ROW()))</f>
        <v>12/17</v>
      </c>
      <c r="F158" s="12">
        <f>ROUND(INDEX([1]Calculation!AK:AK,ROW()),1)</f>
        <v>0.9</v>
      </c>
      <c r="G158" s="8">
        <f>ROUND(INDEX([1]Calculation!K:K,ROW()),0)</f>
        <v>32</v>
      </c>
      <c r="H158" s="8">
        <f>ROUND(INDEX([1]Calculation!L:L,ROW()),0)</f>
        <v>3</v>
      </c>
      <c r="I158" s="8">
        <f>ROUND(INDEX([1]Calculation!M:M,ROW()),0)</f>
        <v>2</v>
      </c>
      <c r="J158" s="8">
        <f>ROUND(INDEX([1]Calculation!N:N,ROW()),0)</f>
        <v>8</v>
      </c>
      <c r="K158" s="8">
        <f>ROUND(INDEX([1]Calculation!O:O,ROW()),0)</f>
        <v>2</v>
      </c>
      <c r="L158" s="8">
        <f>ROUND(INDEX([1]Calculation!P:P,ROW()),0)</f>
        <v>25</v>
      </c>
      <c r="M158" s="8">
        <f>ROUND(INDEX([1]Calculation!Q:Q,ROW()),0)</f>
        <v>2</v>
      </c>
      <c r="N158" s="8">
        <f>ROUND(INDEX([1]Calculation!R:R,ROW()),0)</f>
        <v>12</v>
      </c>
      <c r="O158" s="8">
        <f>ROUND(INDEX([1]Calculation!S:S,ROW()),0)</f>
        <v>6</v>
      </c>
    </row>
    <row r="159" spans="1:15">
      <c r="A159" t="str">
        <f>INDEX([1]Calculation!$E:$E,ROW())</f>
        <v>Iowa</v>
      </c>
      <c r="B159" t="str">
        <f>INDEX([1]Calculation!$C:$C,ROW())</f>
        <v>Civiqs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632  lv</v>
      </c>
      <c r="E159" s="2" t="str">
        <f>MONTH(INDEX([1]Calculation!$H:$H,ROW()))&amp;"/"&amp;DAY(INDEX([1]Calculation!$H:$H,ROW()))</f>
        <v>12/16</v>
      </c>
      <c r="F159" s="12">
        <f>ROUND(INDEX([1]Calculation!AK:AK,ROW()),1)</f>
        <v>0.1</v>
      </c>
      <c r="G159" s="8">
        <f>ROUND(INDEX([1]Calculation!K:K,ROW()),0)</f>
        <v>15</v>
      </c>
      <c r="H159" s="8">
        <f>ROUND(INDEX([1]Calculation!L:L,ROW()),0)</f>
        <v>0</v>
      </c>
      <c r="I159" s="8">
        <f>ROUND(INDEX([1]Calculation!M:M,ROW()),0)</f>
        <v>3</v>
      </c>
      <c r="J159" s="8">
        <f>ROUND(INDEX([1]Calculation!N:N,ROW()),0)</f>
        <v>24</v>
      </c>
      <c r="K159" s="8">
        <f>ROUND(INDEX([1]Calculation!O:O,ROW()),0)</f>
        <v>4</v>
      </c>
      <c r="L159" s="8">
        <f>ROUND(INDEX([1]Calculation!P:P,ROW()),0)</f>
        <v>21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SSRS</v>
      </c>
      <c r="C160" t="str">
        <f>IF(INDEX([1]Calculation!$F:$F,ROW())=0,"-",INDEX([1]Calculation!$F:$F,ROW()))</f>
        <v>A/B</v>
      </c>
      <c r="D160" t="str">
        <f>INDEX([1]Calculation!$I:$I,ROW())&amp;"  "&amp;INDEX([1]Calculation!$J:$J,ROW())</f>
        <v>408  rv</v>
      </c>
      <c r="E160" s="2" t="str">
        <f>MONTH(INDEX([1]Calculation!$H:$H,ROW()))&amp;"/"&amp;DAY(INDEX([1]Calculation!$H:$H,ROW()))</f>
        <v>12/15</v>
      </c>
      <c r="F160" s="12">
        <f>ROUND(INDEX([1]Calculation!AK:AK,ROW()),1)</f>
        <v>1.1000000000000001</v>
      </c>
      <c r="G160" s="8">
        <f>ROUND(INDEX([1]Calculation!K:K,ROW()),0)</f>
        <v>26</v>
      </c>
      <c r="H160" s="8">
        <f>ROUND(INDEX([1]Calculation!L:L,ROW()),0)</f>
        <v>5</v>
      </c>
      <c r="I160" s="8">
        <f>ROUND(INDEX([1]Calculation!M:M,ROW()),0)</f>
        <v>3</v>
      </c>
      <c r="J160" s="8">
        <f>ROUND(INDEX([1]Calculation!N:N,ROW()),0)</f>
        <v>8</v>
      </c>
      <c r="K160" s="8">
        <f>ROUND(INDEX([1]Calculation!O:O,ROW()),0)</f>
        <v>3</v>
      </c>
      <c r="L160" s="8">
        <f>ROUND(INDEX([1]Calculation!P:P,ROW()),0)</f>
        <v>20</v>
      </c>
      <c r="M160" s="8">
        <f>ROUND(INDEX([1]Calculation!Q:Q,ROW()),0)</f>
        <v>1</v>
      </c>
      <c r="N160" s="8">
        <f>ROUND(INDEX([1]Calculation!R:R,ROW()),0)</f>
        <v>16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13384  lv</v>
      </c>
      <c r="E161" s="2" t="str">
        <f>MONTH(INDEX([1]Calculation!$H:$H,ROW()))&amp;"/"&amp;DAY(INDEX([1]Calculation!$H:$H,ROW()))</f>
        <v>12/15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7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2</v>
      </c>
      <c r="L161" s="8">
        <f>ROUND(INDEX([1]Calculation!P:P,ROW()),0)</f>
        <v>22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Quinnipiac University</v>
      </c>
      <c r="C162" t="str">
        <f>IF(INDEX([1]Calculation!$F:$F,ROW())=0,"-",INDEX([1]Calculation!$F:$F,ROW()))</f>
        <v>B+</v>
      </c>
      <c r="D162" t="str">
        <f>INDEX([1]Calculation!$I:$I,ROW())&amp;"  "&amp;INDEX([1]Calculation!$J:$J,ROW())</f>
        <v>567  rv</v>
      </c>
      <c r="E162" s="2" t="str">
        <f>MONTH(INDEX([1]Calculation!$H:$H,ROW()))&amp;"/"&amp;DAY(INDEX([1]Calculation!$H:$H,ROW()))</f>
        <v>12/15</v>
      </c>
      <c r="F162" s="12">
        <f>ROUND(INDEX([1]Calculation!AK:AK,ROW()),1)</f>
        <v>0.4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9</v>
      </c>
      <c r="K162" s="8">
        <f>ROUND(INDEX([1]Calculation!O:O,ROW()),0)</f>
        <v>3</v>
      </c>
      <c r="L162" s="8">
        <f>ROUND(INDEX([1]Calculation!P:P,ROW()),0)</f>
        <v>16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Echelon Insights</v>
      </c>
      <c r="C163" t="str">
        <f>IF(INDEX([1]Calculation!$F:$F,ROW())=0,"-",INDEX([1]Calculation!$F:$F,ROW()))</f>
        <v>-</v>
      </c>
      <c r="D163" t="str">
        <f>INDEX([1]Calculation!$I:$I,ROW())&amp;"  "&amp;INDEX([1]Calculation!$J:$J,ROW())</f>
        <v>447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0</v>
      </c>
      <c r="G163" s="8">
        <f>ROUND(INDEX([1]Calculation!K:K,ROW()),0)</f>
        <v>65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20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0</v>
      </c>
      <c r="O163" s="8">
        <f>ROUND(INDEX([1]Calculation!S:S,ROW()),0)</f>
        <v>0</v>
      </c>
    </row>
    <row r="164" spans="1:15">
      <c r="A164" t="str">
        <f>INDEX([1]Calculation!$E:$E,ROW())</f>
        <v>US</v>
      </c>
      <c r="B164" t="str">
        <f>INDEX([1]Calculation!$C:$C,ROW())</f>
        <v>Echelon Insights</v>
      </c>
      <c r="C164" t="str">
        <f>IF(INDEX([1]Calculation!$F:$F,ROW())=0,"-",INDEX([1]Calculation!$F:$F,ROW()))</f>
        <v>-</v>
      </c>
      <c r="D164" t="str">
        <f>INDEX([1]Calculation!$I:$I,ROW())&amp;"  "&amp;INDEX([1]Calculation!$J:$J,ROW())</f>
        <v>447  lv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</v>
      </c>
      <c r="G164" s="8">
        <f>ROUND(INDEX([1]Calculation!K:K,ROW()),0)</f>
        <v>59</v>
      </c>
      <c r="H164" s="8">
        <f>ROUND(INDEX([1]Calculation!L:L,ROW()),0)</f>
        <v>0</v>
      </c>
      <c r="I164" s="8">
        <f>ROUND(INDEX([1]Calculation!M:M,ROW()),0)</f>
        <v>0</v>
      </c>
      <c r="J164" s="8">
        <f>ROUND(INDEX([1]Calculation!N:N,ROW()),0)</f>
        <v>0</v>
      </c>
      <c r="K164" s="8">
        <f>ROUND(INDEX([1]Calculation!O:O,ROW()),0)</f>
        <v>0</v>
      </c>
      <c r="L164" s="8">
        <f>ROUND(INDEX([1]Calculation!P:P,ROW()),0)</f>
        <v>0</v>
      </c>
      <c r="M164" s="8">
        <f>ROUND(INDEX([1]Calculation!Q:Q,ROW()),0)</f>
        <v>0</v>
      </c>
      <c r="N164" s="8">
        <f>ROUND(INDEX([1]Calculation!R:R,ROW()),0)</f>
        <v>29</v>
      </c>
      <c r="O164" s="8">
        <f>ROUND(INDEX([1]Calculation!S:S,ROW()),0)</f>
        <v>0</v>
      </c>
    </row>
    <row r="165" spans="1:15">
      <c r="A165" t="str">
        <f>INDEX([1]Calculation!$E:$E,ROW())</f>
        <v>US</v>
      </c>
      <c r="B165" t="str">
        <f>INDEX([1]Calculation!$C:$C,ROW())</f>
        <v>Echelon Insights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447  lv</v>
      </c>
      <c r="E165" s="2" t="str">
        <f>MONTH(INDEX([1]Calculation!$H:$H,ROW()))&amp;"/"&amp;DAY(INDEX([1]Calculation!$H:$H,ROW()))</f>
        <v>12/14</v>
      </c>
      <c r="F165" s="12">
        <f>ROUND(INDEX([1]Calculation!AK:AK,ROW()),1)</f>
        <v>0</v>
      </c>
      <c r="G165" s="8">
        <f>ROUND(INDEX([1]Calculation!K:K,ROW()),0)</f>
        <v>58</v>
      </c>
      <c r="H165" s="8">
        <f>ROUND(INDEX([1]Calculation!L:L,ROW()),0)</f>
        <v>0</v>
      </c>
      <c r="I165" s="8">
        <f>ROUND(INDEX([1]Calculation!M:M,ROW()),0)</f>
        <v>0</v>
      </c>
      <c r="J165" s="8">
        <f>ROUND(INDEX([1]Calculation!N:N,ROW()),0)</f>
        <v>0</v>
      </c>
      <c r="K165" s="8">
        <f>ROUND(INDEX([1]Calculation!O:O,ROW()),0)</f>
        <v>0</v>
      </c>
      <c r="L165" s="8">
        <f>ROUND(INDEX([1]Calculation!P:P,ROW()),0)</f>
        <v>32</v>
      </c>
      <c r="M165" s="8">
        <f>ROUND(INDEX([1]Calculation!Q:Q,ROW()),0)</f>
        <v>0</v>
      </c>
      <c r="N165" s="8">
        <f>ROUND(INDEX([1]Calculation!R:R,ROW()),0)</f>
        <v>0</v>
      </c>
      <c r="O165" s="8">
        <f>ROUND(INDEX([1]Calculation!S:S,ROW()),0)</f>
        <v>0</v>
      </c>
    </row>
    <row r="166" spans="1:15">
      <c r="A166" t="str">
        <f>INDEX([1]Calculation!$E:$E,ROW())</f>
        <v>US</v>
      </c>
      <c r="B166" t="str">
        <f>INDEX([1]Calculation!$C:$C,ROW())</f>
        <v>Echelon Insights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447  lv</v>
      </c>
      <c r="E166" s="2" t="str">
        <f>MONTH(INDEX([1]Calculation!$H:$H,ROW()))&amp;"/"&amp;DAY(INDEX([1]Calculation!$H:$H,ROW()))</f>
        <v>12/14</v>
      </c>
      <c r="F166" s="12">
        <f>ROUND(INDEX([1]Calculation!AK:AK,ROW()),1)</f>
        <v>0</v>
      </c>
      <c r="G166" s="8">
        <f>ROUND(INDEX([1]Calculation!K:K,ROW()),0)</f>
        <v>37</v>
      </c>
      <c r="H166" s="8">
        <f>ROUND(INDEX([1]Calculation!L:L,ROW()),0)</f>
        <v>6</v>
      </c>
      <c r="I166" s="8">
        <f>ROUND(INDEX([1]Calculation!M:M,ROW()),0)</f>
        <v>1</v>
      </c>
      <c r="J166" s="8">
        <f>ROUND(INDEX([1]Calculation!N:N,ROW()),0)</f>
        <v>6</v>
      </c>
      <c r="K166" s="8">
        <f>ROUND(INDEX([1]Calculation!O:O,ROW()),0)</f>
        <v>2</v>
      </c>
      <c r="L166" s="8">
        <f>ROUND(INDEX([1]Calculation!P:P,ROW()),0)</f>
        <v>14</v>
      </c>
      <c r="M166" s="8">
        <f>ROUND(INDEX([1]Calculation!Q:Q,ROW()),0)</f>
        <v>1</v>
      </c>
      <c r="N166" s="8">
        <f>ROUND(INDEX([1]Calculation!R:R,ROW()),0)</f>
        <v>14</v>
      </c>
      <c r="O166" s="8">
        <f>ROUND(INDEX([1]Calculation!S:S,ROW()),0)</f>
        <v>2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456  rv</v>
      </c>
      <c r="E167" s="2" t="str">
        <f>MONTH(INDEX([1]Calculation!$H:$H,ROW()))&amp;"/"&amp;DAY(INDEX([1]Calculation!$H:$H,ROW()))</f>
        <v>12/14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5</v>
      </c>
      <c r="K167" s="8">
        <f>ROUND(INDEX([1]Calculation!O:O,ROW()),0)</f>
        <v>3</v>
      </c>
      <c r="L167" s="8">
        <f>ROUND(INDEX([1]Calculation!P:P,ROW()),0)</f>
        <v>13</v>
      </c>
      <c r="M167" s="8">
        <f>ROUND(INDEX([1]Calculation!Q:Q,ROW()),0)</f>
        <v>3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Suffolk University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384  lv</v>
      </c>
      <c r="E168" s="2" t="str">
        <f>MONTH(INDEX([1]Calculation!$H:$H,ROW()))&amp;"/"&amp;DAY(INDEX([1]Calculation!$H:$H,ROW()))</f>
        <v>12/14</v>
      </c>
      <c r="F168" s="12">
        <f>ROUND(INDEX([1]Calculation!AK:AK,ROW()),1)</f>
        <v>10.6</v>
      </c>
      <c r="G168" s="8">
        <f>ROUND(INDEX([1]Calculation!K:K,ROW()),0)</f>
        <v>23</v>
      </c>
      <c r="H168" s="8">
        <f>ROUND(INDEX([1]Calculation!L:L,ROW()),0)</f>
        <v>6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3</v>
      </c>
      <c r="L168" s="8">
        <f>ROUND(INDEX([1]Calculation!P:P,ROW()),0)</f>
        <v>14</v>
      </c>
      <c r="M168" s="8">
        <f>ROUND(INDEX([1]Calculation!Q:Q,ROW()),0)</f>
        <v>1</v>
      </c>
      <c r="N168" s="8">
        <f>ROUND(INDEX([1]Calculation!R:R,ROW()),0)</f>
        <v>13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IBD/TIPP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312  rv</v>
      </c>
      <c r="E169" s="2" t="str">
        <f>MONTH(INDEX([1]Calculation!$H:$H,ROW()))&amp;"/"&amp;DAY(INDEX([1]Calculation!$H:$H,ROW()))</f>
        <v>12/14</v>
      </c>
      <c r="F169" s="12">
        <f>ROUND(INDEX([1]Calculation!AK:AK,ROW()),1)</f>
        <v>0.3</v>
      </c>
      <c r="G169" s="8">
        <f>ROUND(INDEX([1]Calculation!K:K,ROW()),0)</f>
        <v>26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9</v>
      </c>
      <c r="K169" s="8">
        <f>ROUND(INDEX([1]Calculation!O:O,ROW()),0)</f>
        <v>2</v>
      </c>
      <c r="L169" s="8">
        <f>ROUND(INDEX([1]Calculation!P:P,ROW()),0)</f>
        <v>18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Ipsos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593  rv</v>
      </c>
      <c r="E170" s="2" t="str">
        <f>MONTH(INDEX([1]Calculation!$H:$H,ROW()))&amp;"/"&amp;DAY(INDEX([1]Calculation!$H:$H,ROW()))</f>
        <v>12/12</v>
      </c>
      <c r="F170" s="12">
        <f>ROUND(INDEX([1]Calculation!AK:AK,ROW()),1)</f>
        <v>0</v>
      </c>
      <c r="G170" s="8">
        <f>ROUND(INDEX([1]Calculation!K:K,ROW()),0)</f>
        <v>21</v>
      </c>
      <c r="H170" s="8">
        <f>ROUND(INDEX([1]Calculation!L:L,ROW()),0)</f>
        <v>7</v>
      </c>
      <c r="I170" s="8">
        <f>ROUND(INDEX([1]Calculation!M:M,ROW()),0)</f>
        <v>0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18</v>
      </c>
      <c r="M170" s="8">
        <f>ROUND(INDEX([1]Calculation!Q:Q,ROW()),0)</f>
        <v>3</v>
      </c>
      <c r="N170" s="8">
        <f>ROUND(INDEX([1]Calculation!R:R,ROW()),0)</f>
        <v>11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Marist College</v>
      </c>
      <c r="C171" t="str">
        <f>IF(INDEX([1]Calculation!$F:$F,ROW())=0,"-",INDEX([1]Calculation!$F:$F,ROW()))</f>
        <v>A+</v>
      </c>
      <c r="D171" t="str">
        <f>INDEX([1]Calculation!$I:$I,ROW())&amp;"  "&amp;INDEX([1]Calculation!$J:$J,ROW())</f>
        <v>704  rv</v>
      </c>
      <c r="E171" s="2" t="str">
        <f>MONTH(INDEX([1]Calculation!$H:$H,ROW()))&amp;"/"&amp;DAY(INDEX([1]Calculation!$H:$H,ROW()))</f>
        <v>12/11</v>
      </c>
      <c r="F171" s="12">
        <f>ROUND(INDEX([1]Calculation!AK:AK,ROW()),1)</f>
        <v>19.8</v>
      </c>
      <c r="G171" s="8">
        <f>ROUND(INDEX([1]Calculation!K:K,ROW()),0)</f>
        <v>24</v>
      </c>
      <c r="H171" s="8">
        <f>ROUND(INDEX([1]Calculation!L:L,ROW()),0)</f>
        <v>4</v>
      </c>
      <c r="I171" s="8">
        <f>ROUND(INDEX([1]Calculation!M:M,ROW()),0)</f>
        <v>4</v>
      </c>
      <c r="J171" s="8">
        <f>ROUND(INDEX([1]Calculation!N:N,ROW()),0)</f>
        <v>13</v>
      </c>
      <c r="K171" s="8">
        <f>ROUND(INDEX([1]Calculation!O:O,ROW()),0)</f>
        <v>4</v>
      </c>
      <c r="L171" s="8">
        <f>ROUND(INDEX([1]Calculation!P:P,ROW()),0)</f>
        <v>22</v>
      </c>
      <c r="M171" s="8">
        <f>ROUND(INDEX([1]Calculation!Q:Q,ROW()),0)</f>
        <v>0</v>
      </c>
      <c r="N171" s="8">
        <f>ROUND(INDEX([1]Calculation!R:R,ROW()),0)</f>
        <v>17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Fox News/Beacon Research/Shaw &amp; Co. Research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453  lv</v>
      </c>
      <c r="E172" s="2" t="str">
        <f>MONTH(INDEX([1]Calculation!$H:$H,ROW()))&amp;"/"&amp;DAY(INDEX([1]Calculation!$H:$H,ROW()))</f>
        <v>12/11</v>
      </c>
      <c r="F172" s="12">
        <f>ROUND(INDEX([1]Calculation!AK:AK,ROW()),1)</f>
        <v>1.4</v>
      </c>
      <c r="G172" s="8">
        <f>ROUND(INDEX([1]Calculation!K:K,ROW()),0)</f>
        <v>30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7</v>
      </c>
      <c r="K172" s="8">
        <f>ROUND(INDEX([1]Calculation!O:O,ROW()),0)</f>
        <v>5</v>
      </c>
      <c r="L172" s="8">
        <f>ROUND(INDEX([1]Calculation!P:P,ROW()),0)</f>
        <v>20</v>
      </c>
      <c r="M172" s="8">
        <f>ROUND(INDEX([1]Calculation!Q:Q,ROW()),0)</f>
        <v>1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South Carolina</v>
      </c>
      <c r="B173" t="str">
        <f>INDEX([1]Calculation!$C:$C,ROW())</f>
        <v>Change Research</v>
      </c>
      <c r="C173" t="str">
        <f>IF(INDEX([1]Calculation!$F:$F,ROW())=0,"-",INDEX([1]Calculation!$F:$F,ROW()))</f>
        <v>C</v>
      </c>
      <c r="D173" t="str">
        <f>INDEX([1]Calculation!$I:$I,ROW())&amp;"  "&amp;INDEX([1]Calculation!$J:$J,ROW())</f>
        <v>392  lv</v>
      </c>
      <c r="E173" s="2" t="str">
        <f>MONTH(INDEX([1]Calculation!$H:$H,ROW()))&amp;"/"&amp;DAY(INDEX([1]Calculation!$H:$H,ROW()))</f>
        <v>12/11</v>
      </c>
      <c r="F173" s="12">
        <f>ROUND(INDEX([1]Calculation!AK:AK,ROW()),1)</f>
        <v>0.5</v>
      </c>
      <c r="G173" s="8">
        <f>ROUND(INDEX([1]Calculation!K:K,ROW()),0)</f>
        <v>27</v>
      </c>
      <c r="H173" s="8">
        <f>ROUND(INDEX([1]Calculation!L:L,ROW()),0)</f>
        <v>3</v>
      </c>
      <c r="I173" s="8">
        <f>ROUND(INDEX([1]Calculation!M:M,ROW()),0)</f>
        <v>5</v>
      </c>
      <c r="J173" s="8">
        <f>ROUND(INDEX([1]Calculation!N:N,ROW()),0)</f>
        <v>9</v>
      </c>
      <c r="K173" s="8">
        <f>ROUND(INDEX([1]Calculation!O:O,ROW()),0)</f>
        <v>2</v>
      </c>
      <c r="L173" s="8">
        <f>ROUND(INDEX([1]Calculation!P:P,ROW()),0)</f>
        <v>20</v>
      </c>
      <c r="M173" s="8">
        <f>ROUND(INDEX([1]Calculation!Q:Q,ROW()),0)</f>
        <v>5</v>
      </c>
      <c r="N173" s="8">
        <f>ROUND(INDEX([1]Calculation!R:R,ROW()),0)</f>
        <v>19</v>
      </c>
      <c r="O173" s="8">
        <f>ROUND(INDEX([1]Calculation!S:S,ROW()),0)</f>
        <v>2</v>
      </c>
    </row>
    <row r="174" spans="1:15">
      <c r="A174" t="str">
        <f>INDEX([1]Calculation!$E:$E,ROW())</f>
        <v>California</v>
      </c>
      <c r="B174" t="str">
        <f>INDEX([1]Calculation!$C:$C,ROW())</f>
        <v>Change Research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862  lv</v>
      </c>
      <c r="E174" s="2" t="str">
        <f>MONTH(INDEX([1]Calculation!$H:$H,ROW()))&amp;"/"&amp;DAY(INDEX([1]Calculation!$H:$H,ROW()))</f>
        <v>12/10</v>
      </c>
      <c r="F174" s="12">
        <f>ROUND(INDEX([1]Calculation!AK:AK,ROW()),1)</f>
        <v>0.6</v>
      </c>
      <c r="G174" s="8">
        <f>ROUND(INDEX([1]Calculation!K:K,ROW()),0)</f>
        <v>19</v>
      </c>
      <c r="H174" s="8">
        <f>ROUND(INDEX([1]Calculation!L:L,ROW()),0)</f>
        <v>3</v>
      </c>
      <c r="I174" s="8">
        <f>ROUND(INDEX([1]Calculation!M:M,ROW()),0)</f>
        <v>3</v>
      </c>
      <c r="J174" s="8">
        <f>ROUND(INDEX([1]Calculation!N:N,ROW()),0)</f>
        <v>12</v>
      </c>
      <c r="K174" s="8">
        <f>ROUND(INDEX([1]Calculation!O:O,ROW()),0)</f>
        <v>1</v>
      </c>
      <c r="L174" s="8">
        <f>ROUND(INDEX([1]Calculation!P:P,ROW()),0)</f>
        <v>26</v>
      </c>
      <c r="M174" s="8">
        <f>ROUND(INDEX([1]Calculation!Q:Q,ROW()),0)</f>
        <v>2</v>
      </c>
      <c r="N174" s="8">
        <f>ROUND(INDEX([1]Calculation!R:R,ROW()),0)</f>
        <v>23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YouGov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497  lv</v>
      </c>
      <c r="E175" s="2" t="str">
        <f>MONTH(INDEX([1]Calculation!$H:$H,ROW()))&amp;"/"&amp;DAY(INDEX([1]Calculation!$H:$H,ROW()))</f>
        <v>12/10</v>
      </c>
      <c r="F175" s="12">
        <f>ROUND(INDEX([1]Calculation!AK:AK,ROW()),1)</f>
        <v>0</v>
      </c>
      <c r="G175" s="8">
        <f>ROUND(INDEX([1]Calculation!K:K,ROW()),0)</f>
        <v>26</v>
      </c>
      <c r="H175" s="8">
        <f>ROUND(INDEX([1]Calculation!L:L,ROW()),0)</f>
        <v>4</v>
      </c>
      <c r="I175" s="8">
        <f>ROUND(INDEX([1]Calculation!M:M,ROW()),0)</f>
        <v>3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16</v>
      </c>
      <c r="M175" s="8">
        <f>ROUND(INDEX([1]Calculation!Q:Q,ROW()),0)</f>
        <v>1</v>
      </c>
      <c r="N175" s="8">
        <f>ROUND(INDEX([1]Calculation!R:R,ROW()),0)</f>
        <v>21</v>
      </c>
      <c r="O175" s="8">
        <f>ROUND(INDEX([1]Calculation!S:S,ROW()),0)</f>
        <v>3</v>
      </c>
    </row>
    <row r="176" spans="1:15">
      <c r="A176" t="str">
        <f>INDEX([1]Calculation!$E:$E,ROW())</f>
        <v>Iowa</v>
      </c>
      <c r="B176" t="str">
        <f>INDEX([1]Calculation!$C:$C,ROW())</f>
        <v>Emerson College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325  lv</v>
      </c>
      <c r="E176" s="2" t="str">
        <f>MONTH(INDEX([1]Calculation!$H:$H,ROW()))&amp;"/"&amp;DAY(INDEX([1]Calculation!$H:$H,ROW()))</f>
        <v>12/10</v>
      </c>
      <c r="F176" s="12">
        <f>ROUND(INDEX([1]Calculation!AK:AK,ROW()),1)</f>
        <v>0.2</v>
      </c>
      <c r="G176" s="8">
        <f>ROUND(INDEX([1]Calculation!K:K,ROW()),0)</f>
        <v>23</v>
      </c>
      <c r="H176" s="8">
        <f>ROUND(INDEX([1]Calculation!L:L,ROW()),0)</f>
        <v>2</v>
      </c>
      <c r="I176" s="8">
        <f>ROUND(INDEX([1]Calculation!M:M,ROW()),0)</f>
        <v>4</v>
      </c>
      <c r="J176" s="8">
        <f>ROUND(INDEX([1]Calculation!N:N,ROW()),0)</f>
        <v>18</v>
      </c>
      <c r="K176" s="8">
        <f>ROUND(INDEX([1]Calculation!O:O,ROW()),0)</f>
        <v>10</v>
      </c>
      <c r="L176" s="8">
        <f>ROUND(INDEX([1]Calculation!P:P,ROW()),0)</f>
        <v>22</v>
      </c>
      <c r="M176" s="8">
        <f>ROUND(INDEX([1]Calculation!Q:Q,ROW()),0)</f>
        <v>3</v>
      </c>
      <c r="N176" s="8">
        <f>ROUND(INDEX([1]Calculation!R:R,ROW()),0)</f>
        <v>12</v>
      </c>
      <c r="O176" s="8">
        <f>ROUND(INDEX([1]Calculation!S:S,ROW()),0)</f>
        <v>2</v>
      </c>
    </row>
    <row r="177" spans="1:15">
      <c r="A177" t="str">
        <f>INDEX([1]Calculation!$E:$E,ROW())</f>
        <v>Texas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327  lv</v>
      </c>
      <c r="E177" s="2" t="str">
        <f>MONTH(INDEX([1]Calculation!$H:$H,ROW()))&amp;"/"&amp;DAY(INDEX([1]Calculation!$H:$H,ROW()))</f>
        <v>12/9</v>
      </c>
      <c r="F177" s="12">
        <f>ROUND(INDEX([1]Calculation!AK:AK,ROW()),1)</f>
        <v>8.1999999999999993</v>
      </c>
      <c r="G177" s="8">
        <f>ROUND(INDEX([1]Calculation!K:K,ROW()),0)</f>
        <v>35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9</v>
      </c>
      <c r="K177" s="8">
        <f>ROUND(INDEX([1]Calculation!O:O,ROW()),0)</f>
        <v>1</v>
      </c>
      <c r="L177" s="8">
        <f>ROUND(INDEX([1]Calculation!P:P,ROW()),0)</f>
        <v>15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665  rv</v>
      </c>
      <c r="E178" s="2" t="str">
        <f>MONTH(INDEX([1]Calculation!$H:$H,ROW()))&amp;"/"&amp;DAY(INDEX([1]Calculation!$H:$H,ROW()))</f>
        <v>12/9</v>
      </c>
      <c r="F178" s="12">
        <f>ROUND(INDEX([1]Calculation!AK:AK,ROW()),1)</f>
        <v>0.1</v>
      </c>
      <c r="G178" s="8">
        <f>ROUND(INDEX([1]Calculation!K:K,ROW()),0)</f>
        <v>29</v>
      </c>
      <c r="H178" s="8">
        <f>ROUND(INDEX([1]Calculation!L:L,ROW()),0)</f>
        <v>5</v>
      </c>
      <c r="I178" s="8">
        <f>ROUND(INDEX([1]Calculation!M:M,ROW()),0)</f>
        <v>1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17</v>
      </c>
      <c r="M178" s="8">
        <f>ROUND(INDEX([1]Calculation!Q:Q,ROW()),0)</f>
        <v>1</v>
      </c>
      <c r="N178" s="8">
        <f>ROUND(INDEX([1]Calculation!R:R,ROW()),0)</f>
        <v>15</v>
      </c>
      <c r="O178" s="8">
        <f>ROUND(INDEX([1]Calculation!S:S,ROW()),0)</f>
        <v>4</v>
      </c>
    </row>
    <row r="179" spans="1:15">
      <c r="A179" t="str">
        <f>INDEX([1]Calculation!$E:$E,ROW())</f>
        <v>US</v>
      </c>
      <c r="B179" t="str">
        <f>INDEX([1]Calculation!$C:$C,ROW())</f>
        <v>Zogby Interactive/JZ Analytics</v>
      </c>
      <c r="C179" t="str">
        <f>IF(INDEX([1]Calculation!$F:$F,ROW())=0,"-",INDEX([1]Calculation!$F:$F,ROW()))</f>
        <v>C</v>
      </c>
      <c r="D179" t="str">
        <f>INDEX([1]Calculation!$I:$I,ROW())&amp;"  "&amp;INDEX([1]Calculation!$J:$J,ROW())</f>
        <v>443  lv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0</v>
      </c>
      <c r="G179" s="8">
        <f>ROUND(INDEX([1]Calculation!K:K,ROW()),0)</f>
        <v>28</v>
      </c>
      <c r="H179" s="8">
        <f>ROUND(INDEX([1]Calculation!L:L,ROW()),0)</f>
        <v>9</v>
      </c>
      <c r="I179" s="8">
        <f>ROUND(INDEX([1]Calculation!M:M,ROW()),0)</f>
        <v>0</v>
      </c>
      <c r="J179" s="8">
        <f>ROUND(INDEX([1]Calculation!N:N,ROW()),0)</f>
        <v>8</v>
      </c>
      <c r="K179" s="8">
        <f>ROUND(INDEX([1]Calculation!O:O,ROW()),0)</f>
        <v>2</v>
      </c>
      <c r="L179" s="8">
        <f>ROUND(INDEX([1]Calculation!P:P,ROW()),0)</f>
        <v>20</v>
      </c>
      <c r="M179" s="8">
        <f>ROUND(INDEX([1]Calculation!Q:Q,ROW()),0)</f>
        <v>3</v>
      </c>
      <c r="N179" s="8">
        <f>ROUND(INDEX([1]Calculation!R:R,ROW()),0)</f>
        <v>12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Zogby Interactive/JZ Analytics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443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0.5</v>
      </c>
      <c r="G180" s="8">
        <f>ROUND(INDEX([1]Calculation!K:K,ROW()),0)</f>
        <v>30</v>
      </c>
      <c r="H180" s="8">
        <f>ROUND(INDEX([1]Calculation!L:L,ROW()),0)</f>
        <v>8</v>
      </c>
      <c r="I180" s="8">
        <f>ROUND(INDEX([1]Calculation!M:M,ROW()),0)</f>
        <v>0</v>
      </c>
      <c r="J180" s="8">
        <f>ROUND(INDEX([1]Calculation!N:N,ROW()),0)</f>
        <v>7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Wisconsin</v>
      </c>
      <c r="B181" t="str">
        <f>INDEX([1]Calculation!$C:$C,ROW())</f>
        <v>Marquette University Law School</v>
      </c>
      <c r="C181" t="str">
        <f>IF(INDEX([1]Calculation!$F:$F,ROW())=0,"-",INDEX([1]Calculation!$F:$F,ROW()))</f>
        <v>A/B</v>
      </c>
      <c r="D181" t="str">
        <f>INDEX([1]Calculation!$I:$I,ROW())&amp;"  "&amp;INDEX([1]Calculation!$J:$J,ROW())</f>
        <v>358  lv</v>
      </c>
      <c r="E181" s="2" t="str">
        <f>MONTH(INDEX([1]Calculation!$H:$H,ROW()))&amp;"/"&amp;DAY(INDEX([1]Calculation!$H:$H,ROW()))</f>
        <v>12/8</v>
      </c>
      <c r="F181" s="12">
        <f>ROUND(INDEX([1]Calculation!AK:AK,ROW()),1)</f>
        <v>1.1000000000000001</v>
      </c>
      <c r="G181" s="8">
        <f>ROUND(INDEX([1]Calculation!K:K,ROW()),0)</f>
        <v>23</v>
      </c>
      <c r="H181" s="8">
        <f>ROUND(INDEX([1]Calculation!L:L,ROW()),0)</f>
        <v>3</v>
      </c>
      <c r="I181" s="8">
        <f>ROUND(INDEX([1]Calculation!M:M,ROW()),0)</f>
        <v>4</v>
      </c>
      <c r="J181" s="8">
        <f>ROUND(INDEX([1]Calculation!N:N,ROW()),0)</f>
        <v>15</v>
      </c>
      <c r="K181" s="8">
        <f>ROUND(INDEX([1]Calculation!O:O,ROW()),0)</f>
        <v>3</v>
      </c>
      <c r="L181" s="8">
        <f>ROUND(INDEX([1]Calculation!P:P,ROW()),0)</f>
        <v>19</v>
      </c>
      <c r="M181" s="8">
        <f>ROUND(INDEX([1]Calculation!Q:Q,ROW()),0)</f>
        <v>0</v>
      </c>
      <c r="N181" s="8">
        <f>ROUND(INDEX([1]Calculation!R:R,ROW()),0)</f>
        <v>16</v>
      </c>
      <c r="O181" s="8">
        <f>ROUND(INDEX([1]Calculation!S:S,ROW()),0)</f>
        <v>3</v>
      </c>
    </row>
    <row r="182" spans="1:15">
      <c r="A182" t="str">
        <f>INDEX([1]Calculation!$E:$E,ROW())</f>
        <v>California</v>
      </c>
      <c r="B182" t="str">
        <f>INDEX([1]Calculation!$C:$C,ROW())</f>
        <v>SSRS</v>
      </c>
      <c r="C182" t="str">
        <f>IF(INDEX([1]Calculation!$F:$F,ROW())=0,"-",INDEX([1]Calculation!$F:$F,ROW()))</f>
        <v>A/B</v>
      </c>
      <c r="D182" t="str">
        <f>INDEX([1]Calculation!$I:$I,ROW())&amp;"  "&amp;INDEX([1]Calculation!$J:$J,ROW())</f>
        <v>508  lv</v>
      </c>
      <c r="E182" s="2" t="str">
        <f>MONTH(INDEX([1]Calculation!$H:$H,ROW()))&amp;"/"&amp;DAY(INDEX([1]Calculation!$H:$H,ROW()))</f>
        <v>12/8</v>
      </c>
      <c r="F182" s="12">
        <f>ROUND(INDEX([1]Calculation!AK:AK,ROW()),1)</f>
        <v>10.199999999999999</v>
      </c>
      <c r="G182" s="8">
        <f>ROUND(INDEX([1]Calculation!K:K,ROW()),0)</f>
        <v>21</v>
      </c>
      <c r="H182" s="8">
        <f>ROUND(INDEX([1]Calculation!L:L,ROW()),0)</f>
        <v>5</v>
      </c>
      <c r="I182" s="8">
        <f>ROUND(INDEX([1]Calculation!M:M,ROW()),0)</f>
        <v>3</v>
      </c>
      <c r="J182" s="8">
        <f>ROUND(INDEX([1]Calculation!N:N,ROW()),0)</f>
        <v>9</v>
      </c>
      <c r="K182" s="8">
        <f>ROUND(INDEX([1]Calculation!O:O,ROW()),0)</f>
        <v>2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17</v>
      </c>
      <c r="O182" s="8">
        <f>ROUND(INDEX([1]Calculation!S:S,ROW()),0)</f>
        <v>6</v>
      </c>
    </row>
    <row r="183" spans="1:15">
      <c r="A183" t="str">
        <f>INDEX([1]Calculation!$E:$E,ROW())</f>
        <v>New Hampshire</v>
      </c>
      <c r="B183" t="str">
        <f>INDEX([1]Calculation!$C:$C,ROW())</f>
        <v>MassINC Polling Group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442  lv</v>
      </c>
      <c r="E183" s="2" t="str">
        <f>MONTH(INDEX([1]Calculation!$H:$H,ROW()))&amp;"/"&amp;DAY(INDEX([1]Calculation!$H:$H,ROW()))</f>
        <v>12/8</v>
      </c>
      <c r="F183" s="12">
        <f>ROUND(INDEX([1]Calculation!AK:AK,ROW()),1)</f>
        <v>1.2</v>
      </c>
      <c r="G183" s="8">
        <f>ROUND(INDEX([1]Calculation!K:K,ROW()),0)</f>
        <v>17</v>
      </c>
      <c r="H183" s="8">
        <f>ROUND(INDEX([1]Calculation!L:L,ROW()),0)</f>
        <v>2</v>
      </c>
      <c r="I183" s="8">
        <f>ROUND(INDEX([1]Calculation!M:M,ROW()),0)</f>
        <v>1</v>
      </c>
      <c r="J183" s="8">
        <f>ROUND(INDEX([1]Calculation!N:N,ROW()),0)</f>
        <v>18</v>
      </c>
      <c r="K183" s="8">
        <f>ROUND(INDEX([1]Calculation!O:O,ROW()),0)</f>
        <v>3</v>
      </c>
      <c r="L183" s="8">
        <f>ROUND(INDEX([1]Calculation!P:P,ROW()),0)</f>
        <v>15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5</v>
      </c>
    </row>
    <row r="184" spans="1:15">
      <c r="A184" t="str">
        <f>INDEX([1]Calculation!$E:$E,ROW())</f>
        <v>US</v>
      </c>
      <c r="B184" t="str">
        <f>INDEX([1]Calculation!$C:$C,ROW())</f>
        <v>Monmouth University</v>
      </c>
      <c r="C184" t="str">
        <f>IF(INDEX([1]Calculation!$F:$F,ROW())=0,"-",INDEX([1]Calculation!$F:$F,ROW()))</f>
        <v>A+</v>
      </c>
      <c r="D184" t="str">
        <f>INDEX([1]Calculation!$I:$I,ROW())&amp;"  "&amp;INDEX([1]Calculation!$J:$J,ROW())</f>
        <v>384  rv</v>
      </c>
      <c r="E184" s="2" t="str">
        <f>MONTH(INDEX([1]Calculation!$H:$H,ROW()))&amp;"/"&amp;DAY(INDEX([1]Calculation!$H:$H,ROW()))</f>
        <v>12/8</v>
      </c>
      <c r="F184" s="12">
        <f>ROUND(INDEX([1]Calculation!AK:AK,ROW()),1)</f>
        <v>1.6</v>
      </c>
      <c r="G184" s="8">
        <f>ROUND(INDEX([1]Calculation!K:K,ROW()),0)</f>
        <v>26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8</v>
      </c>
      <c r="K184" s="8">
        <f>ROUND(INDEX([1]Calculation!O:O,ROW()),0)</f>
        <v>4</v>
      </c>
      <c r="L184" s="8">
        <f>ROUND(INDEX([1]Calculation!P:P,ROW()),0)</f>
        <v>21</v>
      </c>
      <c r="M184" s="8">
        <f>ROUND(INDEX([1]Calculation!Q:Q,ROW()),0)</f>
        <v>1</v>
      </c>
      <c r="N184" s="8">
        <f>ROUND(INDEX([1]Calculation!R:R,ROW()),0)</f>
        <v>17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Morning Consult</v>
      </c>
      <c r="C185" t="str">
        <f>IF(INDEX([1]Calculation!$F:$F,ROW())=0,"-",INDEX([1]Calculation!$F:$F,ROW()))</f>
        <v>B/C</v>
      </c>
      <c r="D185" t="str">
        <f>INDEX([1]Calculation!$I:$I,ROW())&amp;"  "&amp;INDEX([1]Calculation!$J:$J,ROW())</f>
        <v>15442  lv</v>
      </c>
      <c r="E185" s="2" t="str">
        <f>MONTH(INDEX([1]Calculation!$H:$H,ROW()))&amp;"/"&amp;DAY(INDEX([1]Calculation!$H:$H,ROW()))</f>
        <v>12/8</v>
      </c>
      <c r="F185" s="12">
        <f>ROUND(INDEX([1]Calculation!AK:AK,ROW()),1)</f>
        <v>0</v>
      </c>
      <c r="G185" s="8">
        <f>ROUND(INDEX([1]Calculation!K:K,ROW()),0)</f>
        <v>30</v>
      </c>
      <c r="H185" s="8">
        <f>ROUND(INDEX([1]Calculation!L:L,ROW()),0)</f>
        <v>6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22</v>
      </c>
      <c r="M185" s="8">
        <f>ROUND(INDEX([1]Calculation!Q:Q,ROW()),0)</f>
        <v>3</v>
      </c>
      <c r="N185" s="8">
        <f>ROUND(INDEX([1]Calculation!R:R,ROW()),0)</f>
        <v>16</v>
      </c>
      <c r="O185" s="8">
        <f>ROUND(INDEX([1]Calculation!S:S,ROW()),0)</f>
        <v>4</v>
      </c>
    </row>
    <row r="186" spans="1:15">
      <c r="A186" t="str">
        <f>INDEX([1]Calculation!$E:$E,ROW())</f>
        <v>California</v>
      </c>
      <c r="B186" t="str">
        <f>INDEX([1]Calculation!$C:$C,ROW())</f>
        <v>Capitol Weekly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581  lv</v>
      </c>
      <c r="E186" s="2" t="str">
        <f>MONTH(INDEX([1]Calculation!$H:$H,ROW()))&amp;"/"&amp;DAY(INDEX([1]Calculation!$H:$H,ROW()))</f>
        <v>12/7</v>
      </c>
      <c r="F186" s="12">
        <f>ROUND(INDEX([1]Calculation!AK:AK,ROW()),1)</f>
        <v>0</v>
      </c>
      <c r="G186" s="8">
        <f>ROUND(INDEX([1]Calculation!K:K,ROW()),0)</f>
        <v>19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13</v>
      </c>
      <c r="K186" s="8">
        <f>ROUND(INDEX([1]Calculation!O:O,ROW()),0)</f>
        <v>4</v>
      </c>
      <c r="L186" s="8">
        <f>ROUND(INDEX([1]Calculation!P:P,ROW()),0)</f>
        <v>19</v>
      </c>
      <c r="M186" s="8">
        <f>ROUND(INDEX([1]Calculation!Q:Q,ROW()),0)</f>
        <v>1</v>
      </c>
      <c r="N186" s="8">
        <f>ROUND(INDEX([1]Calculation!R:R,ROW()),0)</f>
        <v>21</v>
      </c>
      <c r="O186" s="8">
        <f>ROUND(INDEX([1]Calculation!S:S,ROW()),0)</f>
        <v>5</v>
      </c>
    </row>
    <row r="187" spans="1:15">
      <c r="A187" t="str">
        <f>INDEX([1]Calculation!$E:$E,ROW())</f>
        <v>California</v>
      </c>
      <c r="B187" t="str">
        <f>INDEX([1]Calculation!$C:$C,ROW())</f>
        <v>Capitol Weekly</v>
      </c>
      <c r="C187" t="str">
        <f>IF(INDEX([1]Calculation!$F:$F,ROW())=0,"-",INDEX([1]Calculation!$F:$F,ROW()))</f>
        <v>-</v>
      </c>
      <c r="D187" t="str">
        <f>INDEX([1]Calculation!$I:$I,ROW())&amp;"  "&amp;INDEX([1]Calculation!$J:$J,ROW())</f>
        <v>581  lv</v>
      </c>
      <c r="E187" s="2" t="str">
        <f>MONTH(INDEX([1]Calculation!$H:$H,ROW()))&amp;"/"&amp;DAY(INDEX([1]Calculation!$H:$H,ROW()))</f>
        <v>12/7</v>
      </c>
      <c r="F187" s="12">
        <f>ROUND(INDEX([1]Calculation!AK:AK,ROW()),1)</f>
        <v>0.5</v>
      </c>
      <c r="G187" s="8">
        <f>ROUND(INDEX([1]Calculation!K:K,ROW()),0)</f>
        <v>19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14</v>
      </c>
      <c r="K187" s="8">
        <f>ROUND(INDEX([1]Calculation!O:O,ROW()),0)</f>
        <v>4</v>
      </c>
      <c r="L187" s="8">
        <f>ROUND(INDEX([1]Calculation!P:P,ROW()),0)</f>
        <v>19</v>
      </c>
      <c r="M187" s="8">
        <f>ROUND(INDEX([1]Calculation!Q:Q,ROW()),0)</f>
        <v>1</v>
      </c>
      <c r="N187" s="8">
        <f>ROUND(INDEX([1]Calculation!R:R,ROW()),0)</f>
        <v>23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Ipsos</v>
      </c>
      <c r="C188" t="str">
        <f>IF(INDEX([1]Calculation!$F:$F,ROW())=0,"-",INDEX([1]Calculation!$F:$F,ROW()))</f>
        <v>B-</v>
      </c>
      <c r="D188" t="str">
        <f>INDEX([1]Calculation!$I:$I,ROW())&amp;"  "&amp;INDEX([1]Calculation!$J:$J,ROW())</f>
        <v>574  rv</v>
      </c>
      <c r="E188" s="2" t="str">
        <f>MONTH(INDEX([1]Calculation!$H:$H,ROW()))&amp;"/"&amp;DAY(INDEX([1]Calculation!$H:$H,ROW()))</f>
        <v>12/5</v>
      </c>
      <c r="F188" s="12">
        <f>ROUND(INDEX([1]Calculation!AK:AK,ROW()),1)</f>
        <v>0</v>
      </c>
      <c r="G188" s="8">
        <f>ROUND(INDEX([1]Calculation!K:K,ROW()),0)</f>
        <v>23</v>
      </c>
      <c r="H188" s="8">
        <f>ROUND(INDEX([1]Calculation!L:L,ROW()),0)</f>
        <v>5</v>
      </c>
      <c r="I188" s="8">
        <f>ROUND(INDEX([1]Calculation!M:M,ROW()),0)</f>
        <v>0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1</v>
      </c>
      <c r="N188" s="8">
        <f>ROUND(INDEX([1]Calculation!R:R,ROW()),0)</f>
        <v>12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719  a</v>
      </c>
      <c r="E189" s="2" t="str">
        <f>MONTH(INDEX([1]Calculation!$H:$H,ROW()))&amp;"/"&amp;DAY(INDEX([1]Calculation!$H:$H,ROW()))</f>
        <v>12/5</v>
      </c>
      <c r="F189" s="12">
        <f>ROUND(INDEX([1]Calculation!AK:AK,ROW()),1)</f>
        <v>0</v>
      </c>
      <c r="G189" s="8">
        <f>ROUND(INDEX([1]Calculation!K:K,ROW()),0)</f>
        <v>19</v>
      </c>
      <c r="H189" s="8">
        <f>ROUND(INDEX([1]Calculation!L:L,ROW()),0)</f>
        <v>4</v>
      </c>
      <c r="I189" s="8">
        <f>ROUND(INDEX([1]Calculation!M:M,ROW()),0)</f>
        <v>1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14</v>
      </c>
      <c r="M189" s="8">
        <f>ROUND(INDEX([1]Calculation!Q:Q,ROW()),0)</f>
        <v>1</v>
      </c>
      <c r="N189" s="8">
        <f>ROUND(INDEX([1]Calculation!R:R,ROW()),0)</f>
        <v>9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541  lv</v>
      </c>
      <c r="E190" s="2" t="str">
        <f>MONTH(INDEX([1]Calculation!$H:$H,ROW()))&amp;"/"&amp;DAY(INDEX([1]Calculation!$H:$H,ROW()))</f>
        <v>12/3</v>
      </c>
      <c r="F190" s="12">
        <f>ROUND(INDEX([1]Calculation!AK:AK,ROW()),1)</f>
        <v>0</v>
      </c>
      <c r="G190" s="8">
        <f>ROUND(INDEX([1]Calculation!K:K,ROW()),0)</f>
        <v>27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3</v>
      </c>
      <c r="L190" s="8">
        <f>ROUND(INDEX([1]Calculation!P:P,ROW()),0)</f>
        <v>13</v>
      </c>
      <c r="M190" s="8">
        <f>ROUND(INDEX([1]Calculation!Q:Q,ROW()),0)</f>
        <v>0</v>
      </c>
      <c r="N190" s="8">
        <f>ROUND(INDEX([1]Calculation!R:R,ROW()),0)</f>
        <v>18</v>
      </c>
      <c r="O190" s="8">
        <f>ROUND(INDEX([1]Calculation!S:S,ROW()),0)</f>
        <v>2</v>
      </c>
    </row>
    <row r="191" spans="1:15">
      <c r="A191" t="str">
        <f>INDEX([1]Calculation!$E:$E,ROW())</f>
        <v>South Carolina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400  lv</v>
      </c>
      <c r="E191" s="2" t="str">
        <f>MONTH(INDEX([1]Calculation!$H:$H,ROW()))&amp;"/"&amp;DAY(INDEX([1]Calculation!$H:$H,ROW()))</f>
        <v>12/2</v>
      </c>
      <c r="F191" s="12">
        <f>ROUND(INDEX([1]Calculation!AK:AK,ROW()),1)</f>
        <v>0</v>
      </c>
      <c r="G191" s="8">
        <f>ROUND(INDEX([1]Calculation!K:K,ROW()),0)</f>
        <v>61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0</v>
      </c>
      <c r="K191" s="8">
        <f>ROUND(INDEX([1]Calculation!O:O,ROW()),0)</f>
        <v>0</v>
      </c>
      <c r="L191" s="8">
        <f>ROUND(INDEX([1]Calculation!P:P,ROW()),0)</f>
        <v>0</v>
      </c>
      <c r="M191" s="8">
        <f>ROUND(INDEX([1]Calculation!Q:Q,ROW()),0)</f>
        <v>0</v>
      </c>
      <c r="N191" s="8">
        <f>ROUND(INDEX([1]Calculation!R:R,ROW()),0)</f>
        <v>29</v>
      </c>
      <c r="O191" s="8">
        <f>ROUND(INDEX([1]Calculation!S:S,ROW()),0)</f>
        <v>0</v>
      </c>
    </row>
    <row r="192" spans="1:15">
      <c r="A192" t="str">
        <f>INDEX([1]Calculation!$E:$E,ROW())</f>
        <v>South Carolina</v>
      </c>
      <c r="B192" t="str">
        <f>INDEX([1]Calculation!$C:$C,ROW())</f>
        <v>YouGov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400  lv</v>
      </c>
      <c r="E192" s="2" t="str">
        <f>MONTH(INDEX([1]Calculation!$H:$H,ROW()))&amp;"/"&amp;DAY(INDEX([1]Calculation!$H:$H,ROW()))</f>
        <v>12/2</v>
      </c>
      <c r="F192" s="12">
        <f>ROUND(INDEX([1]Calculation!AK:AK,ROW()),1)</f>
        <v>4.9000000000000004</v>
      </c>
      <c r="G192" s="8">
        <f>ROUND(INDEX([1]Calculation!K:K,ROW()),0)</f>
        <v>39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10</v>
      </c>
      <c r="K192" s="8">
        <f>ROUND(INDEX([1]Calculation!O:O,ROW()),0)</f>
        <v>2</v>
      </c>
      <c r="L192" s="8">
        <f>ROUND(INDEX([1]Calculation!P:P,ROW()),0)</f>
        <v>13</v>
      </c>
      <c r="M192" s="8">
        <f>ROUND(INDEX([1]Calculation!Q:Q,ROW()),0)</f>
        <v>7</v>
      </c>
      <c r="N192" s="8">
        <f>ROUND(INDEX([1]Calculation!R:R,ROW()),0)</f>
        <v>10</v>
      </c>
      <c r="O192" s="8">
        <f>ROUND(INDEX([1]Calculation!S:S,ROW()),0)</f>
        <v>3</v>
      </c>
    </row>
    <row r="193" spans="1:15">
      <c r="A193" t="str">
        <f>INDEX([1]Calculation!$E:$E,ROW())</f>
        <v>US</v>
      </c>
      <c r="B193" t="str">
        <f>INDEX([1]Calculation!$C:$C,ROW())</f>
        <v>David Binder Research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1200  lv</v>
      </c>
      <c r="E193" s="2" t="str">
        <f>MONTH(INDEX([1]Calculation!$H:$H,ROW()))&amp;"/"&amp;DAY(INDEX([1]Calculation!$H:$H,ROW()))</f>
        <v>12/1</v>
      </c>
      <c r="F193" s="12">
        <f>ROUND(INDEX([1]Calculation!AK:AK,ROW()),1)</f>
        <v>5</v>
      </c>
      <c r="G193" s="8">
        <f>ROUND(INDEX([1]Calculation!K:K,ROW()),0)</f>
        <v>29</v>
      </c>
      <c r="H193" s="8">
        <f>ROUND(INDEX([1]Calculation!L:L,ROW()),0)</f>
        <v>8</v>
      </c>
      <c r="I193" s="8">
        <f>ROUND(INDEX([1]Calculation!M:M,ROW()),0)</f>
        <v>2</v>
      </c>
      <c r="J193" s="8">
        <f>ROUND(INDEX([1]Calculation!N:N,ROW()),0)</f>
        <v>10</v>
      </c>
      <c r="K193" s="8">
        <f>ROUND(INDEX([1]Calculation!O:O,ROW()),0)</f>
        <v>2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14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Morning Consult</v>
      </c>
      <c r="C194" t="str">
        <f>IF(INDEX([1]Calculation!$F:$F,ROW())=0,"-",INDEX([1]Calculation!$F:$F,ROW()))</f>
        <v>B/C</v>
      </c>
      <c r="D194" t="str">
        <f>INDEX([1]Calculation!$I:$I,ROW())&amp;"  "&amp;INDEX([1]Calculation!$J:$J,ROW())</f>
        <v>15773  lv</v>
      </c>
      <c r="E194" s="2" t="str">
        <f>MONTH(INDEX([1]Calculation!$H:$H,ROW()))&amp;"/"&amp;DAY(INDEX([1]Calculation!$H:$H,ROW()))</f>
        <v>12/1</v>
      </c>
      <c r="F194" s="12">
        <f>ROUND(INDEX([1]Calculation!AK:AK,ROW()),1)</f>
        <v>0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9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2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437  rv</v>
      </c>
      <c r="E195" s="2" t="str">
        <f>MONTH(INDEX([1]Calculation!$H:$H,ROW()))&amp;"/"&amp;DAY(INDEX([1]Calculation!$H:$H,ROW()))</f>
        <v>12/1</v>
      </c>
      <c r="F195" s="12">
        <f>ROUND(INDEX([1]Calculation!AK:AK,ROW()),1)</f>
        <v>0</v>
      </c>
      <c r="G195" s="8">
        <f>ROUND(INDEX([1]Calculation!K:K,ROW()),0)</f>
        <v>31</v>
      </c>
      <c r="H195" s="8">
        <f>ROUND(INDEX([1]Calculation!L:L,ROW()),0)</f>
        <v>6</v>
      </c>
      <c r="I195" s="8">
        <f>ROUND(INDEX([1]Calculation!M:M,ROW()),0)</f>
        <v>1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2</v>
      </c>
      <c r="N195" s="8">
        <f>ROUND(INDEX([1]Calculation!R:R,ROW()),0)</f>
        <v>10</v>
      </c>
      <c r="O195" s="8">
        <f>ROUND(INDEX([1]Calculation!S:S,ROW()),0)</f>
        <v>2</v>
      </c>
    </row>
    <row r="196" spans="1:15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756  rv</v>
      </c>
      <c r="E196" s="2" t="str">
        <f>MONTH(INDEX([1]Calculation!$H:$H,ROW()))&amp;"/"&amp;DAY(INDEX([1]Calculation!$H:$H,ROW()))</f>
        <v>11/29</v>
      </c>
      <c r="F196" s="12">
        <f>ROUND(INDEX([1]Calculation!AK:AK,ROW()),1)</f>
        <v>0</v>
      </c>
      <c r="G196" s="8">
        <f>ROUND(INDEX([1]Calculation!K:K,ROW()),0)</f>
        <v>20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5</v>
      </c>
      <c r="K196" s="8">
        <f>ROUND(INDEX([1]Calculation!O:O,ROW()),0)</f>
        <v>2</v>
      </c>
      <c r="L196" s="8">
        <f>ROUND(INDEX([1]Calculation!P:P,ROW()),0)</f>
        <v>12</v>
      </c>
      <c r="M196" s="8">
        <f>ROUND(INDEX([1]Calculation!Q:Q,ROW()),0)</f>
        <v>2</v>
      </c>
      <c r="N196" s="8">
        <f>ROUND(INDEX([1]Calculation!R:R,ROW()),0)</f>
        <v>9</v>
      </c>
      <c r="O196" s="8">
        <f>ROUND(INDEX([1]Calculation!S:S,ROW()),0)</f>
        <v>2</v>
      </c>
    </row>
    <row r="197" spans="1:15">
      <c r="A197" t="str">
        <f>INDEX([1]Calculation!$E:$E,ROW())</f>
        <v>US</v>
      </c>
      <c r="B197" t="str">
        <f>INDEX([1]Calculation!$C:$C,ROW())</f>
        <v>Harris Insights &amp; Analytics</v>
      </c>
      <c r="C197" t="str">
        <f>IF(INDEX([1]Calculation!$F:$F,ROW())=0,"-",INDEX([1]Calculation!$F:$F,ROW()))</f>
        <v>C+</v>
      </c>
      <c r="D197" t="str">
        <f>INDEX([1]Calculation!$I:$I,ROW())&amp;"  "&amp;INDEX([1]Calculation!$J:$J,ROW())</f>
        <v>756  rv</v>
      </c>
      <c r="E197" s="2" t="str">
        <f>MONTH(INDEX([1]Calculation!$H:$H,ROW()))&amp;"/"&amp;DAY(INDEX([1]Calculation!$H:$H,ROW()))</f>
        <v>11/29</v>
      </c>
      <c r="F197" s="12">
        <f>ROUND(INDEX([1]Calculation!AK:AK,ROW()),1)</f>
        <v>0</v>
      </c>
      <c r="G197" s="8">
        <f>ROUND(INDEX([1]Calculation!K:K,ROW()),0)</f>
        <v>29</v>
      </c>
      <c r="H197" s="8">
        <f>ROUND(INDEX([1]Calculation!L:L,ROW()),0)</f>
        <v>7</v>
      </c>
      <c r="I197" s="8">
        <f>ROUND(INDEX([1]Calculation!M:M,ROW()),0)</f>
        <v>1</v>
      </c>
      <c r="J197" s="8">
        <f>ROUND(INDEX([1]Calculation!N:N,ROW()),0)</f>
        <v>8</v>
      </c>
      <c r="K197" s="8">
        <f>ROUND(INDEX([1]Calculation!O:O,ROW()),0)</f>
        <v>2</v>
      </c>
      <c r="L197" s="8">
        <f>ROUND(INDEX([1]Calculation!P:P,ROW()),0)</f>
        <v>16</v>
      </c>
      <c r="M197" s="8">
        <f>ROUND(INDEX([1]Calculation!Q:Q,ROW()),0)</f>
        <v>2</v>
      </c>
      <c r="N197" s="8">
        <f>ROUND(INDEX([1]Calculation!R:R,ROW()),0)</f>
        <v>13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University of California, Berkeley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1694  lv</v>
      </c>
      <c r="E198" s="2" t="str">
        <f>MONTH(INDEX([1]Calculation!$H:$H,ROW()))&amp;"/"&amp;DAY(INDEX([1]Calculation!$H:$H,ROW()))</f>
        <v>11/27</v>
      </c>
      <c r="F198" s="12">
        <f>ROUND(INDEX([1]Calculation!AK:AK,ROW()),1)</f>
        <v>1</v>
      </c>
      <c r="G198" s="8">
        <f>ROUND(INDEX([1]Calculation!K:K,ROW()),0)</f>
        <v>14</v>
      </c>
      <c r="H198" s="8">
        <f>ROUND(INDEX([1]Calculation!L:L,ROW()),0)</f>
        <v>2</v>
      </c>
      <c r="I198" s="8">
        <f>ROUND(INDEX([1]Calculation!M:M,ROW()),0)</f>
        <v>1</v>
      </c>
      <c r="J198" s="8">
        <f>ROUND(INDEX([1]Calculation!N:N,ROW()),0)</f>
        <v>12</v>
      </c>
      <c r="K198" s="8">
        <f>ROUND(INDEX([1]Calculation!O:O,ROW()),0)</f>
        <v>3</v>
      </c>
      <c r="L198" s="8">
        <f>ROUND(INDEX([1]Calculation!P:P,ROW()),0)</f>
        <v>24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550  lv</v>
      </c>
      <c r="E199" s="2" t="str">
        <f>MONTH(INDEX([1]Calculation!$H:$H,ROW()))&amp;"/"&amp;DAY(INDEX([1]Calculation!$H:$H,ROW()))</f>
        <v>11/26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3</v>
      </c>
      <c r="I199" s="8">
        <f>ROUND(INDEX([1]Calculation!M:M,ROW()),0)</f>
        <v>2</v>
      </c>
      <c r="J199" s="8">
        <f>ROUND(INDEX([1]Calculation!N:N,ROW()),0)</f>
        <v>12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1</v>
      </c>
      <c r="N199" s="8">
        <f>ROUND(INDEX([1]Calculation!R:R,ROW()),0)</f>
        <v>17</v>
      </c>
      <c r="O199" s="8">
        <f>ROUND(INDEX([1]Calculation!S:S,ROW()),0)</f>
        <v>3</v>
      </c>
    </row>
    <row r="200" spans="1:15">
      <c r="A200" t="str">
        <f>INDEX([1]Calculation!$E:$E,ROW())</f>
        <v>New Hampshire</v>
      </c>
      <c r="B200" t="str">
        <f>INDEX([1]Calculation!$C:$C,ROW())</f>
        <v>Emerson College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549  lv</v>
      </c>
      <c r="E200" s="2" t="str">
        <f>MONTH(INDEX([1]Calculation!$H:$H,ROW()))&amp;"/"&amp;DAY(INDEX([1]Calculation!$H:$H,ROW()))</f>
        <v>11/26</v>
      </c>
      <c r="F200" s="12">
        <f>ROUND(INDEX([1]Calculation!AK:AK,ROW()),1)</f>
        <v>0</v>
      </c>
      <c r="G200" s="8">
        <f>ROUND(INDEX([1]Calculation!K:K,ROW()),0)</f>
        <v>14</v>
      </c>
      <c r="H200" s="8">
        <f>ROUND(INDEX([1]Calculation!L:L,ROW()),0)</f>
        <v>1</v>
      </c>
      <c r="I200" s="8">
        <f>ROUND(INDEX([1]Calculation!M:M,ROW()),0)</f>
        <v>2</v>
      </c>
      <c r="J200" s="8">
        <f>ROUND(INDEX([1]Calculation!N:N,ROW()),0)</f>
        <v>22</v>
      </c>
      <c r="K200" s="8">
        <f>ROUND(INDEX([1]Calculation!O:O,ROW()),0)</f>
        <v>2</v>
      </c>
      <c r="L200" s="8">
        <f>ROUND(INDEX([1]Calculation!P:P,ROW()),0)</f>
        <v>26</v>
      </c>
      <c r="M200" s="8">
        <f>ROUND(INDEX([1]Calculation!Q:Q,ROW()),0)</f>
        <v>3</v>
      </c>
      <c r="N200" s="8">
        <f>ROUND(INDEX([1]Calculation!R:R,ROW()),0)</f>
        <v>14</v>
      </c>
      <c r="O200" s="8">
        <f>ROUND(INDEX([1]Calculation!S:S,ROW()),0)</f>
        <v>5</v>
      </c>
    </row>
    <row r="201" spans="1:15">
      <c r="A201" t="str">
        <f>INDEX([1]Calculation!$E:$E,ROW())</f>
        <v>Delaware</v>
      </c>
      <c r="B201" t="str">
        <f>INDEX([1]Calculation!$C:$C,ROW())</f>
        <v>Data for Progress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528  lv</v>
      </c>
      <c r="E201" s="2" t="str">
        <f>MONTH(INDEX([1]Calculation!$H:$H,ROW()))&amp;"/"&amp;DAY(INDEX([1]Calculation!$H:$H,ROW()))</f>
        <v>11/25</v>
      </c>
      <c r="F201" s="12">
        <f>ROUND(INDEX([1]Calculation!AK:AK,ROW()),1)</f>
        <v>4.5999999999999996</v>
      </c>
      <c r="G201" s="8">
        <f>ROUND(INDEX([1]Calculation!K:K,ROW()),0)</f>
        <v>35</v>
      </c>
      <c r="H201" s="8">
        <f>ROUND(INDEX([1]Calculation!L:L,ROW()),0)</f>
        <v>1</v>
      </c>
      <c r="I201" s="8">
        <f>ROUND(INDEX([1]Calculation!M:M,ROW()),0)</f>
        <v>3</v>
      </c>
      <c r="J201" s="8">
        <f>ROUND(INDEX([1]Calculation!N:N,ROW()),0)</f>
        <v>8</v>
      </c>
      <c r="K201" s="8">
        <f>ROUND(INDEX([1]Calculation!O:O,ROW()),0)</f>
        <v>1</v>
      </c>
      <c r="L201" s="8">
        <f>ROUND(INDEX([1]Calculation!P:P,ROW()),0)</f>
        <v>13</v>
      </c>
      <c r="M201" s="8">
        <f>ROUND(INDEX([1]Calculation!Q:Q,ROW()),0)</f>
        <v>0</v>
      </c>
      <c r="N201" s="8">
        <f>ROUND(INDEX([1]Calculation!R:R,ROW()),0)</f>
        <v>11</v>
      </c>
      <c r="O201" s="8">
        <f>ROUND(INDEX([1]Calculation!S:S,ROW()),0)</f>
        <v>1</v>
      </c>
    </row>
    <row r="202" spans="1:15">
      <c r="A202" t="str">
        <f>INDEX([1]Calculation!$E:$E,ROW())</f>
        <v>Illinois</v>
      </c>
      <c r="B202" t="str">
        <f>INDEX([1]Calculation!$C:$C,ROW())</f>
        <v>Victory Research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1200  lv</v>
      </c>
      <c r="E202" s="2" t="str">
        <f>MONTH(INDEX([1]Calculation!$H:$H,ROW()))&amp;"/"&amp;DAY(INDEX([1]Calculation!$H:$H,ROW()))</f>
        <v>11/25</v>
      </c>
      <c r="F202" s="12">
        <f>ROUND(INDEX([1]Calculation!AK:AK,ROW()),1)</f>
        <v>6.7</v>
      </c>
      <c r="G202" s="8">
        <f>ROUND(INDEX([1]Calculation!K:K,ROW()),0)</f>
        <v>23</v>
      </c>
      <c r="H202" s="8">
        <f>ROUND(INDEX([1]Calculation!L:L,ROW()),0)</f>
        <v>4</v>
      </c>
      <c r="I202" s="8">
        <f>ROUND(INDEX([1]Calculation!M:M,ROW()),0)</f>
        <v>2</v>
      </c>
      <c r="J202" s="8">
        <f>ROUND(INDEX([1]Calculation!N:N,ROW()),0)</f>
        <v>16</v>
      </c>
      <c r="K202" s="8">
        <f>ROUND(INDEX([1]Calculation!O:O,ROW()),0)</f>
        <v>3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17</v>
      </c>
      <c r="O202" s="8">
        <f>ROUND(INDEX([1]Calculation!S:S,ROW()),0)</f>
        <v>1</v>
      </c>
    </row>
    <row r="203" spans="1:15">
      <c r="A203" t="str">
        <f>INDEX([1]Calculation!$E:$E,ROW())</f>
        <v>US</v>
      </c>
      <c r="B203" t="str">
        <f>INDEX([1]Calculation!$C:$C,ROW())</f>
        <v>Quinnipiac University</v>
      </c>
      <c r="C203" t="str">
        <f>IF(INDEX([1]Calculation!$F:$F,ROW())=0,"-",INDEX([1]Calculation!$F:$F,ROW()))</f>
        <v>B+</v>
      </c>
      <c r="D203" t="str">
        <f>INDEX([1]Calculation!$I:$I,ROW())&amp;"  "&amp;INDEX([1]Calculation!$J:$J,ROW())</f>
        <v>574  rv</v>
      </c>
      <c r="E203" s="2" t="str">
        <f>MONTH(INDEX([1]Calculation!$H:$H,ROW()))&amp;"/"&amp;DAY(INDEX([1]Calculation!$H:$H,ROW()))</f>
        <v>11/25</v>
      </c>
      <c r="F203" s="12">
        <f>ROUND(INDEX([1]Calculation!AK:AK,ROW()),1)</f>
        <v>0.1</v>
      </c>
      <c r="G203" s="8">
        <f>ROUND(INDEX([1]Calculation!K:K,ROW()),0)</f>
        <v>24</v>
      </c>
      <c r="H203" s="8">
        <f>ROUND(INDEX([1]Calculation!L:L,ROW()),0)</f>
        <v>3</v>
      </c>
      <c r="I203" s="8">
        <f>ROUND(INDEX([1]Calculation!M:M,ROW()),0)</f>
        <v>2</v>
      </c>
      <c r="J203" s="8">
        <f>ROUND(INDEX([1]Calculation!N:N,ROW()),0)</f>
        <v>16</v>
      </c>
      <c r="K203" s="8">
        <f>ROUND(INDEX([1]Calculation!O:O,ROW()),0)</f>
        <v>3</v>
      </c>
      <c r="L203" s="8">
        <f>ROUND(INDEX([1]Calculation!P:P,ROW()),0)</f>
        <v>13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589  rv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0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6</v>
      </c>
    </row>
    <row r="205" spans="1:15">
      <c r="A205" t="str">
        <f>INDEX([1]Calculation!$E:$E,ROW())</f>
        <v>US</v>
      </c>
      <c r="B205" t="str">
        <f>INDEX([1]Calculation!$C:$C,ROW())</f>
        <v>SSRS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431  rv</v>
      </c>
      <c r="E205" s="2" t="str">
        <f>MONTH(INDEX([1]Calculation!$H:$H,ROW()))&amp;"/"&amp;DAY(INDEX([1]Calculation!$H:$H,ROW()))</f>
        <v>11/24</v>
      </c>
      <c r="F205" s="12">
        <f>ROUND(INDEX([1]Calculation!AK:AK,ROW()),1)</f>
        <v>0</v>
      </c>
      <c r="G205" s="8">
        <f>ROUND(INDEX([1]Calculation!K:K,ROW()),0)</f>
        <v>35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17</v>
      </c>
      <c r="K205" s="8">
        <f>ROUND(INDEX([1]Calculation!O:O,ROW()),0)</f>
        <v>0</v>
      </c>
      <c r="L205" s="8">
        <f>ROUND(INDEX([1]Calculation!P:P,ROW()),0)</f>
        <v>23</v>
      </c>
      <c r="M205" s="8">
        <f>ROUND(INDEX([1]Calculation!Q:Q,ROW()),0)</f>
        <v>0</v>
      </c>
      <c r="N205" s="8">
        <f>ROUND(INDEX([1]Calculation!R:R,ROW()),0)</f>
        <v>20</v>
      </c>
      <c r="O205" s="8">
        <f>ROUND(INDEX([1]Calculation!S:S,ROW()),0)</f>
        <v>0</v>
      </c>
    </row>
    <row r="206" spans="1:15">
      <c r="A206" t="str">
        <f>INDEX([1]Calculation!$E:$E,ROW())</f>
        <v>US</v>
      </c>
      <c r="B206" t="str">
        <f>INDEX([1]Calculation!$C:$C,ROW())</f>
        <v>SSRS</v>
      </c>
      <c r="C206" t="str">
        <f>IF(INDEX([1]Calculation!$F:$F,ROW())=0,"-",INDEX([1]Calculation!$F:$F,ROW()))</f>
        <v>A/B</v>
      </c>
      <c r="D206" t="str">
        <f>INDEX([1]Calculation!$I:$I,ROW())&amp;"  "&amp;INDEX([1]Calculation!$J:$J,ROW())</f>
        <v>431  rv</v>
      </c>
      <c r="E206" s="2" t="str">
        <f>MONTH(INDEX([1]Calculation!$H:$H,ROW()))&amp;"/"&amp;DAY(INDEX([1]Calculation!$H:$H,ROW()))</f>
        <v>11/24</v>
      </c>
      <c r="F206" s="12">
        <f>ROUND(INDEX([1]Calculation!AK:AK,ROW()),1)</f>
        <v>0.3</v>
      </c>
      <c r="G206" s="8">
        <f>ROUND(INDEX([1]Calculation!K:K,ROW()),0)</f>
        <v>28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11</v>
      </c>
      <c r="K206" s="8">
        <f>ROUND(INDEX([1]Calculation!O:O,ROW()),0)</f>
        <v>2</v>
      </c>
      <c r="L206" s="8">
        <f>ROUND(INDEX([1]Calculation!P:P,ROW()),0)</f>
        <v>17</v>
      </c>
      <c r="M206" s="8">
        <f>ROUND(INDEX([1]Calculation!Q:Q,ROW()),0)</f>
        <v>3</v>
      </c>
      <c r="N206" s="8">
        <f>ROUND(INDEX([1]Calculation!R:R,ROW()),0)</f>
        <v>14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Suffolk University</v>
      </c>
      <c r="C207" t="str">
        <f>IF(INDEX([1]Calculation!$F:$F,ROW())=0,"-",INDEX([1]Calculation!$F:$F,ROW()))</f>
        <v>A-</v>
      </c>
      <c r="D207" t="str">
        <f>INDEX([1]Calculation!$I:$I,ROW())&amp;"  "&amp;INDEX([1]Calculation!$J:$J,ROW())</f>
        <v>500  lv</v>
      </c>
      <c r="E207" s="2" t="str">
        <f>MONTH(INDEX([1]Calculation!$H:$H,ROW()))&amp;"/"&amp;DAY(INDEX([1]Calculation!$H:$H,ROW()))</f>
        <v>11/24</v>
      </c>
      <c r="F207" s="12">
        <f>ROUND(INDEX([1]Calculation!AK:AK,ROW()),1)</f>
        <v>0</v>
      </c>
      <c r="G207" s="8">
        <f>ROUND(INDEX([1]Calculation!K:K,ROW()),0)</f>
        <v>12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13</v>
      </c>
      <c r="K207" s="8">
        <f>ROUND(INDEX([1]Calculation!O:O,ROW()),0)</f>
        <v>1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8102  lv</v>
      </c>
      <c r="E208" s="2" t="str">
        <f>MONTH(INDEX([1]Calculation!$H:$H,ROW()))&amp;"/"&amp;DAY(INDEX([1]Calculation!$H:$H,ROW()))</f>
        <v>11/24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21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698  a</v>
      </c>
      <c r="E209" s="2" t="str">
        <f>MONTH(INDEX([1]Calculation!$H:$H,ROW()))&amp;"/"&amp;DAY(INDEX([1]Calculation!$H:$H,ROW()))</f>
        <v>11/22</v>
      </c>
      <c r="F209" s="12">
        <f>ROUND(INDEX([1]Calculation!AK:AK,ROW()),1)</f>
        <v>0</v>
      </c>
      <c r="G209" s="8">
        <f>ROUND(INDEX([1]Calculation!K:K,ROW()),0)</f>
        <v>21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7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11</v>
      </c>
      <c r="O209" s="8">
        <f>ROUND(INDEX([1]Calculation!S:S,ROW()),0)</f>
        <v>5</v>
      </c>
    </row>
    <row r="210" spans="1:15">
      <c r="A210" t="str">
        <f>INDEX([1]Calculation!$E:$E,ROW())</f>
        <v>California</v>
      </c>
      <c r="B210" t="str">
        <f>INDEX([1]Calculation!$C:$C,ROW())</f>
        <v>SurveyUSA</v>
      </c>
      <c r="C210" t="str">
        <f>IF(INDEX([1]Calculation!$F:$F,ROW())=0,"-",INDEX([1]Calculation!$F:$F,ROW()))</f>
        <v>A</v>
      </c>
      <c r="D210" t="str">
        <f>INDEX([1]Calculation!$I:$I,ROW())&amp;"  "&amp;INDEX([1]Calculation!$J:$J,ROW())</f>
        <v>558  lv</v>
      </c>
      <c r="E210" s="2" t="str">
        <f>MONTH(INDEX([1]Calculation!$H:$H,ROW()))&amp;"/"&amp;DAY(INDEX([1]Calculation!$H:$H,ROW()))</f>
        <v>11/22</v>
      </c>
      <c r="F210" s="12">
        <f>ROUND(INDEX([1]Calculation!AK:AK,ROW()),1)</f>
        <v>1.5</v>
      </c>
      <c r="G210" s="8">
        <f>ROUND(INDEX([1]Calculation!K:K,ROW()),0)</f>
        <v>28</v>
      </c>
      <c r="H210" s="8">
        <f>ROUND(INDEX([1]Calculation!L:L,ROW()),0)</f>
        <v>3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1</v>
      </c>
      <c r="L210" s="8">
        <f>ROUND(INDEX([1]Calculation!P:P,ROW()),0)</f>
        <v>18</v>
      </c>
      <c r="M210" s="8">
        <f>ROUND(INDEX([1]Calculation!Q:Q,ROW()),0)</f>
        <v>3</v>
      </c>
      <c r="N210" s="8">
        <f>ROUND(INDEX([1]Calculation!R:R,ROW()),0)</f>
        <v>13</v>
      </c>
      <c r="O210" s="8">
        <f>ROUND(INDEX([1]Calculation!S:S,ROW()),0)</f>
        <v>5</v>
      </c>
    </row>
    <row r="211" spans="1:15">
      <c r="A211" t="str">
        <f>INDEX([1]Calculation!$E:$E,ROW())</f>
        <v>California</v>
      </c>
      <c r="B211" t="str">
        <f>INDEX([1]Calculation!$C:$C,ROW())</f>
        <v>SurveyUSA</v>
      </c>
      <c r="C211" t="str">
        <f>IF(INDEX([1]Calculation!$F:$F,ROW())=0,"-",INDEX([1]Calculation!$F:$F,ROW()))</f>
        <v>A</v>
      </c>
      <c r="D211" t="str">
        <f>INDEX([1]Calculation!$I:$I,ROW())&amp;"  "&amp;INDEX([1]Calculation!$J:$J,ROW())</f>
        <v>558  lv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30</v>
      </c>
      <c r="H211" s="8">
        <f>ROUND(INDEX([1]Calculation!L:L,ROW()),0)</f>
        <v>0</v>
      </c>
      <c r="I211" s="8">
        <f>ROUND(INDEX([1]Calculation!M:M,ROW()),0)</f>
        <v>3</v>
      </c>
      <c r="J211" s="8">
        <f>ROUND(INDEX([1]Calculation!N:N,ROW()),0)</f>
        <v>9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4</v>
      </c>
    </row>
    <row r="212" spans="1:15">
      <c r="A212" t="str">
        <f>INDEX([1]Calculation!$E:$E,ROW())</f>
        <v>US</v>
      </c>
      <c r="B212" t="str">
        <f>INDEX([1]Calculation!$C:$C,ROW())</f>
        <v>SocialSphere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987  lv</v>
      </c>
      <c r="E212" s="2" t="str">
        <f>MONTH(INDEX([1]Calculation!$H:$H,ROW()))&amp;"/"&amp;DAY(INDEX([1]Calculation!$H:$H,ROW()))</f>
        <v>11/21</v>
      </c>
      <c r="F212" s="12">
        <f>ROUND(INDEX([1]Calculation!AK:AK,ROW()),1)</f>
        <v>5.9</v>
      </c>
      <c r="G212" s="8">
        <f>ROUND(INDEX([1]Calculation!K:K,ROW()),0)</f>
        <v>30</v>
      </c>
      <c r="H212" s="8">
        <f>ROUND(INDEX([1]Calculation!L:L,ROW()),0)</f>
        <v>2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23</v>
      </c>
      <c r="M212" s="8">
        <f>ROUND(INDEX([1]Calculation!Q:Q,ROW()),0)</f>
        <v>2</v>
      </c>
      <c r="N212" s="8">
        <f>ROUND(INDEX([1]Calculation!R:R,ROW()),0)</f>
        <v>12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SurveyUSA</v>
      </c>
      <c r="C213" t="str">
        <f>IF(INDEX([1]Calculation!$F:$F,ROW())=0,"-",INDEX([1]Calculation!$F:$F,ROW()))</f>
        <v>A</v>
      </c>
      <c r="D213" t="str">
        <f>INDEX([1]Calculation!$I:$I,ROW())&amp;"  "&amp;INDEX([1]Calculation!$J:$J,ROW())</f>
        <v>1088  lv</v>
      </c>
      <c r="E213" s="2" t="str">
        <f>MONTH(INDEX([1]Calculation!$H:$H,ROW()))&amp;"/"&amp;DAY(INDEX([1]Calculation!$H:$H,ROW()))</f>
        <v>11/21</v>
      </c>
      <c r="F213" s="12">
        <f>ROUND(INDEX([1]Calculation!AK:AK,ROW()),1)</f>
        <v>2.2000000000000002</v>
      </c>
      <c r="G213" s="8">
        <f>ROUND(INDEX([1]Calculation!K:K,ROW()),0)</f>
        <v>30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2</v>
      </c>
      <c r="N213" s="8">
        <f>ROUND(INDEX([1]Calculation!R:R,ROW()),0)</f>
        <v>15</v>
      </c>
      <c r="O213" s="8">
        <f>ROUND(INDEX([1]Calculation!S:S,ROW()),0)</f>
        <v>4</v>
      </c>
    </row>
    <row r="214" spans="1:15">
      <c r="A214" t="str">
        <f>INDEX([1]Calculation!$E:$E,ROW())</f>
        <v>US</v>
      </c>
      <c r="B214" t="str">
        <f>INDEX([1]Calculation!$C:$C,ROW())</f>
        <v>SurveyUSA</v>
      </c>
      <c r="C214" t="str">
        <f>IF(INDEX([1]Calculation!$F:$F,ROW())=0,"-",INDEX([1]Calculation!$F:$F,ROW()))</f>
        <v>A</v>
      </c>
      <c r="D214" t="str">
        <f>INDEX([1]Calculation!$I:$I,ROW())&amp;"  "&amp;INDEX([1]Calculation!$J:$J,ROW())</f>
        <v>1088  lv</v>
      </c>
      <c r="E214" s="2" t="str">
        <f>MONTH(INDEX([1]Calculation!$H:$H,ROW()))&amp;"/"&amp;DAY(INDEX([1]Calculation!$H:$H,ROW()))</f>
        <v>11/21</v>
      </c>
      <c r="F214" s="12">
        <f>ROUND(INDEX([1]Calculation!AK:AK,ROW()),1)</f>
        <v>0</v>
      </c>
      <c r="G214" s="8">
        <f>ROUND(INDEX([1]Calculation!K:K,ROW()),0)</f>
        <v>32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12</v>
      </c>
      <c r="K214" s="8">
        <f>ROUND(INDEX([1]Calculation!O:O,ROW()),0)</f>
        <v>2</v>
      </c>
      <c r="L214" s="8">
        <f>ROUND(INDEX([1]Calculation!P:P,ROW()),0)</f>
        <v>17</v>
      </c>
      <c r="M214" s="8">
        <f>ROUND(INDEX([1]Calculation!Q:Q,ROW()),0)</f>
        <v>2</v>
      </c>
      <c r="N214" s="8">
        <f>ROUND(INDEX([1]Calculation!R:R,ROW()),0)</f>
        <v>16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Change Research</v>
      </c>
      <c r="C215" t="str">
        <f>IF(INDEX([1]Calculation!$F:$F,ROW())=0,"-",INDEX([1]Calculation!$F:$F,ROW()))</f>
        <v>C</v>
      </c>
      <c r="D215" t="str">
        <f>INDEX([1]Calculation!$I:$I,ROW())&amp;"  "&amp;INDEX([1]Calculation!$J:$J,ROW())</f>
        <v>1142  lv</v>
      </c>
      <c r="E215" s="2" t="str">
        <f>MONTH(INDEX([1]Calculation!$H:$H,ROW()))&amp;"/"&amp;DAY(INDEX([1]Calculation!$H:$H,ROW()))</f>
        <v>11/20</v>
      </c>
      <c r="F215" s="12">
        <f>ROUND(INDEX([1]Calculation!AK:AK,ROW()),1)</f>
        <v>4.4000000000000004</v>
      </c>
      <c r="G215" s="8">
        <f>ROUND(INDEX([1]Calculation!K:K,ROW()),0)</f>
        <v>22</v>
      </c>
      <c r="H215" s="8">
        <f>ROUND(INDEX([1]Calculation!L:L,ROW()),0)</f>
        <v>1</v>
      </c>
      <c r="I215" s="8">
        <f>ROUND(INDEX([1]Calculation!M:M,ROW()),0)</f>
        <v>1</v>
      </c>
      <c r="J215" s="8">
        <f>ROUND(INDEX([1]Calculation!N:N,ROW()),0)</f>
        <v>14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23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468  lv</v>
      </c>
      <c r="E216" s="2" t="str">
        <f>MONTH(INDEX([1]Calculation!$H:$H,ROW()))&amp;"/"&amp;DAY(INDEX([1]Calculation!$H:$H,ROW()))</f>
        <v>11/20</v>
      </c>
      <c r="F216" s="12">
        <f>ROUND(INDEX([1]Calculation!AK:AK,ROW()),1)</f>
        <v>0.2</v>
      </c>
      <c r="G216" s="8">
        <f>ROUND(INDEX([1]Calculation!K:K,ROW()),0)</f>
        <v>27</v>
      </c>
      <c r="H216" s="8">
        <f>ROUND(INDEX([1]Calculation!L:L,ROW()),0)</f>
        <v>1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1</v>
      </c>
      <c r="L216" s="8">
        <f>ROUND(INDEX([1]Calculation!P:P,ROW()),0)</f>
        <v>27</v>
      </c>
      <c r="M216" s="8">
        <f>ROUND(INDEX([1]Calculation!Q:Q,ROW()),0)</f>
        <v>2</v>
      </c>
      <c r="N216" s="8">
        <f>ROUND(INDEX([1]Calculation!R:R,ROW()),0)</f>
        <v>20</v>
      </c>
      <c r="O216" s="8">
        <f>ROUND(INDEX([1]Calculation!S:S,ROW()),0)</f>
        <v>4</v>
      </c>
    </row>
    <row r="217" spans="1:15">
      <c r="A217" t="str">
        <f>INDEX([1]Calculation!$E:$E,ROW())</f>
        <v>Iowa</v>
      </c>
      <c r="B217" t="str">
        <f>INDEX([1]Calculation!$C:$C,ROW())</f>
        <v>Civiqs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614  lv</v>
      </c>
      <c r="E217" s="2" t="str">
        <f>MONTH(INDEX([1]Calculation!$H:$H,ROW()))&amp;"/"&amp;DAY(INDEX([1]Calculation!$H:$H,ROW()))</f>
        <v>11/19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1</v>
      </c>
      <c r="I217" s="8">
        <f>ROUND(INDEX([1]Calculation!M:M,ROW()),0)</f>
        <v>1</v>
      </c>
      <c r="J217" s="8">
        <f>ROUND(INDEX([1]Calculation!N:N,ROW()),0)</f>
        <v>26</v>
      </c>
      <c r="K217" s="8">
        <f>ROUND(INDEX([1]Calculation!O:O,ROW()),0)</f>
        <v>5</v>
      </c>
      <c r="L217" s="8">
        <f>ROUND(INDEX([1]Calculation!P:P,ROW()),0)</f>
        <v>18</v>
      </c>
      <c r="M217" s="8">
        <f>ROUND(INDEX([1]Calculation!Q:Q,ROW()),0)</f>
        <v>2</v>
      </c>
      <c r="N217" s="8">
        <f>ROUND(INDEX([1]Calculation!R:R,ROW()),0)</f>
        <v>19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YouGov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586  lv</v>
      </c>
      <c r="E218" s="2" t="str">
        <f>MONTH(INDEX([1]Calculation!$H:$H,ROW()))&amp;"/"&amp;DAY(INDEX([1]Calculation!$H:$H,ROW()))</f>
        <v>11/19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12</v>
      </c>
      <c r="M218" s="8">
        <f>ROUND(INDEX([1]Calculation!Q:Q,ROW()),0)</f>
        <v>1</v>
      </c>
      <c r="N218" s="8">
        <f>ROUND(INDEX([1]Calculation!R:R,ROW()),0)</f>
        <v>22</v>
      </c>
      <c r="O218" s="8">
        <f>ROUND(INDEX([1]Calculation!S:S,ROW()),0)</f>
        <v>2</v>
      </c>
    </row>
    <row r="219" spans="1:15">
      <c r="A219" t="str">
        <f>INDEX([1]Calculation!$E:$E,ROW())</f>
        <v>New York</v>
      </c>
      <c r="B219" t="str">
        <f>INDEX([1]Calculation!$C:$C,ROW())</f>
        <v>Siena College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380  rv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6.7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2</v>
      </c>
      <c r="J219" s="8">
        <f>ROUND(INDEX([1]Calculation!N:N,ROW()),0)</f>
        <v>5</v>
      </c>
      <c r="K219" s="8">
        <f>ROUND(INDEX([1]Calculation!O:O,ROW()),0)</f>
        <v>1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Swayable</v>
      </c>
      <c r="C220" t="str">
        <f>IF(INDEX([1]Calculation!$F:$F,ROW())=0,"-",INDEX([1]Calculation!$F:$F,ROW()))</f>
        <v>-</v>
      </c>
      <c r="D220" t="str">
        <f>INDEX([1]Calculation!$I:$I,ROW())&amp;"  "&amp;INDEX([1]Calculation!$J:$J,ROW())</f>
        <v>1787  lv</v>
      </c>
      <c r="E220" s="2" t="str">
        <f>MONTH(INDEX([1]Calculation!$H:$H,ROW()))&amp;"/"&amp;DAY(INDEX([1]Calculation!$H:$H,ROW()))</f>
        <v>11/18</v>
      </c>
      <c r="F220" s="12">
        <f>ROUND(INDEX([1]Calculation!AK:AK,ROW()),1)</f>
        <v>4.9000000000000004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7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18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Swayable</v>
      </c>
      <c r="C221" t="str">
        <f>IF(INDEX([1]Calculation!$F:$F,ROW())=0,"-",INDEX([1]Calculation!$F:$F,ROW()))</f>
        <v>-</v>
      </c>
      <c r="D221" t="str">
        <f>INDEX([1]Calculation!$I:$I,ROW())&amp;"  "&amp;INDEX([1]Calculation!$J:$J,ROW())</f>
        <v>3709  a</v>
      </c>
      <c r="E221" s="2" t="str">
        <f>MONTH(INDEX([1]Calculation!$H:$H,ROW()))&amp;"/"&amp;DAY(INDEX([1]Calculation!$H:$H,ROW()))</f>
        <v>11/18</v>
      </c>
      <c r="F221" s="12">
        <f>ROUND(INDEX([1]Calculation!AK:AK,ROW()),1)</f>
        <v>0</v>
      </c>
      <c r="G221" s="8">
        <f>ROUND(INDEX([1]Calculation!K:K,ROW()),0)</f>
        <v>27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6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2</v>
      </c>
      <c r="N221" s="8">
        <f>ROUND(INDEX([1]Calculation!R:R,ROW()),0)</f>
        <v>15</v>
      </c>
      <c r="O221" s="8">
        <f>ROUND(INDEX([1]Calculation!S:S,ROW()),0)</f>
        <v>5</v>
      </c>
    </row>
    <row r="222" spans="1:15">
      <c r="A222" t="str">
        <f>INDEX([1]Calculation!$E:$E,ROW())</f>
        <v>Georgia</v>
      </c>
      <c r="B222" t="str">
        <f>INDEX([1]Calculation!$C:$C,ROW())</f>
        <v>SurveyUSA</v>
      </c>
      <c r="C222" t="str">
        <f>IF(INDEX([1]Calculation!$F:$F,ROW())=0,"-",INDEX([1]Calculation!$F:$F,ROW()))</f>
        <v>A</v>
      </c>
      <c r="D222" t="str">
        <f>INDEX([1]Calculation!$I:$I,ROW())&amp;"  "&amp;INDEX([1]Calculation!$J:$J,ROW())</f>
        <v>536  lv</v>
      </c>
      <c r="E222" s="2" t="str">
        <f>MONTH(INDEX([1]Calculation!$H:$H,ROW()))&amp;"/"&amp;DAY(INDEX([1]Calculation!$H:$H,ROW()))</f>
        <v>11/18</v>
      </c>
      <c r="F222" s="12">
        <f>ROUND(INDEX([1]Calculation!AK:AK,ROW()),1)</f>
        <v>9.4</v>
      </c>
      <c r="G222" s="8">
        <f>ROUND(INDEX([1]Calculation!K:K,ROW()),0)</f>
        <v>36</v>
      </c>
      <c r="H222" s="8">
        <f>ROUND(INDEX([1]Calculation!L:L,ROW()),0)</f>
        <v>6</v>
      </c>
      <c r="I222" s="8">
        <f>ROUND(INDEX([1]Calculation!M:M,ROW()),0)</f>
        <v>0</v>
      </c>
      <c r="J222" s="8">
        <f>ROUND(INDEX([1]Calculation!N:N,ROW()),0)</f>
        <v>7</v>
      </c>
      <c r="K222" s="8">
        <f>ROUND(INDEX([1]Calculation!O:O,ROW()),0)</f>
        <v>0</v>
      </c>
      <c r="L222" s="8">
        <f>ROUND(INDEX([1]Calculation!P:P,ROW()),0)</f>
        <v>17</v>
      </c>
      <c r="M222" s="8">
        <f>ROUND(INDEX([1]Calculation!Q:Q,ROW()),0)</f>
        <v>0</v>
      </c>
      <c r="N222" s="8">
        <f>ROUND(INDEX([1]Calculation!R:R,ROW()),0)</f>
        <v>14</v>
      </c>
      <c r="O222" s="8">
        <f>ROUND(INDEX([1]Calculation!S:S,ROW()),0)</f>
        <v>0</v>
      </c>
    </row>
    <row r="223" spans="1:15">
      <c r="A223" t="str">
        <f>INDEX([1]Calculation!$E:$E,ROW())</f>
        <v>Georgia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536  lv</v>
      </c>
      <c r="E223" s="2" t="str">
        <f>MONTH(INDEX([1]Calculation!$H:$H,ROW()))&amp;"/"&amp;DAY(INDEX([1]Calculation!$H:$H,ROW()))</f>
        <v>11/18</v>
      </c>
      <c r="F223" s="12">
        <f>ROUND(INDEX([1]Calculation!AK:AK,ROW()),1)</f>
        <v>0</v>
      </c>
      <c r="G223" s="8">
        <f>ROUND(INDEX([1]Calculation!K:K,ROW()),0)</f>
        <v>39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7</v>
      </c>
      <c r="K223" s="8">
        <f>ROUND(INDEX([1]Calculation!O:O,ROW()),0)</f>
        <v>0</v>
      </c>
      <c r="L223" s="8">
        <f>ROUND(INDEX([1]Calculation!P:P,ROW()),0)</f>
        <v>18</v>
      </c>
      <c r="M223" s="8">
        <f>ROUND(INDEX([1]Calculation!Q:Q,ROW()),0)</f>
        <v>0</v>
      </c>
      <c r="N223" s="8">
        <f>ROUND(INDEX([1]Calculation!R:R,ROW()),0)</f>
        <v>14</v>
      </c>
      <c r="O223" s="8">
        <f>ROUND(INDEX([1]Calculation!S:S,ROW()),0)</f>
        <v>0</v>
      </c>
    </row>
    <row r="224" spans="1:15">
      <c r="A224" t="str">
        <f>INDEX([1]Calculation!$E:$E,ROW())</f>
        <v>New Hampshire</v>
      </c>
      <c r="B224" t="str">
        <f>INDEX([1]Calculation!$C:$C,ROW())</f>
        <v>St. Anselm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255  lv</v>
      </c>
      <c r="E224" s="2" t="str">
        <f>MONTH(INDEX([1]Calculation!$H:$H,ROW()))&amp;"/"&amp;DAY(INDEX([1]Calculation!$H:$H,ROW()))</f>
        <v>11/18</v>
      </c>
      <c r="F224" s="12">
        <f>ROUND(INDEX([1]Calculation!AK:AK,ROW()),1)</f>
        <v>0.3</v>
      </c>
      <c r="G224" s="8">
        <f>ROUND(INDEX([1]Calculation!K:K,ROW()),0)</f>
        <v>15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25</v>
      </c>
      <c r="K224" s="8">
        <f>ROUND(INDEX([1]Calculation!O:O,ROW()),0)</f>
        <v>6</v>
      </c>
      <c r="L224" s="8">
        <f>ROUND(INDEX([1]Calculation!P:P,ROW()),0)</f>
        <v>9</v>
      </c>
      <c r="M224" s="8">
        <f>ROUND(INDEX([1]Calculation!Q:Q,ROW()),0)</f>
        <v>5</v>
      </c>
      <c r="N224" s="8">
        <f>ROUND(INDEX([1]Calculation!R:R,ROW()),0)</f>
        <v>15</v>
      </c>
      <c r="O224" s="8">
        <f>ROUND(INDEX([1]Calculation!S:S,ROW()),0)</f>
        <v>2</v>
      </c>
    </row>
    <row r="225" spans="1:15">
      <c r="A225" t="str">
        <f>INDEX([1]Calculation!$E:$E,ROW())</f>
        <v>Wisconsin</v>
      </c>
      <c r="B225" t="str">
        <f>INDEX([1]Calculation!$C:$C,ROW())</f>
        <v>Marquette University Law School</v>
      </c>
      <c r="C225" t="str">
        <f>IF(INDEX([1]Calculation!$F:$F,ROW())=0,"-",INDEX([1]Calculation!$F:$F,ROW()))</f>
        <v>A/B</v>
      </c>
      <c r="D225" t="str">
        <f>INDEX([1]Calculation!$I:$I,ROW())&amp;"  "&amp;INDEX([1]Calculation!$J:$J,ROW())</f>
        <v>340  lv</v>
      </c>
      <c r="E225" s="2" t="str">
        <f>MONTH(INDEX([1]Calculation!$H:$H,ROW()))&amp;"/"&amp;DAY(INDEX([1]Calculation!$H:$H,ROW()))</f>
        <v>11/17</v>
      </c>
      <c r="F225" s="12">
        <f>ROUND(INDEX([1]Calculation!AK:AK,ROW()),1)</f>
        <v>0.2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13</v>
      </c>
      <c r="K225" s="8">
        <f>ROUND(INDEX([1]Calculation!O:O,ROW()),0)</f>
        <v>3</v>
      </c>
      <c r="L225" s="8">
        <f>ROUND(INDEX([1]Calculation!P:P,ROW()),0)</f>
        <v>17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Morning Consult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17050  lv</v>
      </c>
      <c r="E226" s="2" t="str">
        <f>MONTH(INDEX([1]Calculation!$H:$H,ROW()))&amp;"/"&amp;DAY(INDEX([1]Calculation!$H:$H,ROW()))</f>
        <v>11/17</v>
      </c>
      <c r="F226" s="12">
        <f>ROUND(INDEX([1]Calculation!AK:AK,ROW()),1)</f>
        <v>0</v>
      </c>
      <c r="G226" s="8">
        <f>ROUND(INDEX([1]Calculation!K:K,ROW()),0)</f>
        <v>32</v>
      </c>
      <c r="H226" s="8">
        <f>ROUND(INDEX([1]Calculation!L:L,ROW()),0)</f>
        <v>3</v>
      </c>
      <c r="I226" s="8">
        <f>ROUND(INDEX([1]Calculation!M:M,ROW()),0)</f>
        <v>2</v>
      </c>
      <c r="J226" s="8">
        <f>ROUND(INDEX([1]Calculation!N:N,ROW()),0)</f>
        <v>8</v>
      </c>
      <c r="K226" s="8">
        <f>ROUND(INDEX([1]Calculation!O:O,ROW()),0)</f>
        <v>2</v>
      </c>
      <c r="L226" s="8">
        <f>ROUND(INDEX([1]Calculation!P:P,ROW()),0)</f>
        <v>20</v>
      </c>
      <c r="M226" s="8">
        <f>ROUND(INDEX([1]Calculation!Q:Q,ROW()),0)</f>
        <v>1</v>
      </c>
      <c r="N226" s="8">
        <f>ROUND(INDEX([1]Calculation!R:R,ROW()),0)</f>
        <v>17</v>
      </c>
      <c r="O226" s="8">
        <f>ROUND(INDEX([1]Calculation!S:S,ROW()),0)</f>
        <v>3</v>
      </c>
    </row>
    <row r="227" spans="1:15">
      <c r="A227" t="str">
        <f>INDEX([1]Calculation!$E:$E,ROW())</f>
        <v>South Carolina</v>
      </c>
      <c r="B227" t="str">
        <f>INDEX([1]Calculation!$C:$C,ROW())</f>
        <v>Quinnipiac University</v>
      </c>
      <c r="C227" t="str">
        <f>IF(INDEX([1]Calculation!$F:$F,ROW())=0,"-",INDEX([1]Calculation!$F:$F,ROW()))</f>
        <v>B+</v>
      </c>
      <c r="D227" t="str">
        <f>INDEX([1]Calculation!$I:$I,ROW())&amp;"  "&amp;INDEX([1]Calculation!$J:$J,ROW())</f>
        <v>768  lv</v>
      </c>
      <c r="E227" s="2" t="str">
        <f>MONTH(INDEX([1]Calculation!$H:$H,ROW()))&amp;"/"&amp;DAY(INDEX([1]Calculation!$H:$H,ROW()))</f>
        <v>11/17</v>
      </c>
      <c r="F227" s="12">
        <f>ROUND(INDEX([1]Calculation!AK:AK,ROW()),1)</f>
        <v>8.5</v>
      </c>
      <c r="G227" s="8">
        <f>ROUND(INDEX([1]Calculation!K:K,ROW()),0)</f>
        <v>33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11</v>
      </c>
      <c r="M227" s="8">
        <f>ROUND(INDEX([1]Calculation!Q:Q,ROW()),0)</f>
        <v>5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449  rv</v>
      </c>
      <c r="E228" s="2" t="str">
        <f>MONTH(INDEX([1]Calculation!$H:$H,ROW()))&amp;"/"&amp;DAY(INDEX([1]Calculation!$H:$H,ROW()))</f>
        <v>11/17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3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1</v>
      </c>
      <c r="L228" s="8">
        <f>ROUND(INDEX([1]Calculation!P:P,ROW()),0)</f>
        <v>18</v>
      </c>
      <c r="M228" s="8">
        <f>ROUND(INDEX([1]Calculation!Q:Q,ROW()),0)</f>
        <v>1</v>
      </c>
      <c r="N228" s="8">
        <f>ROUND(INDEX([1]Calculation!R:R,ROW()),0)</f>
        <v>15</v>
      </c>
      <c r="O228" s="8">
        <f>ROUND(INDEX([1]Calculation!S:S,ROW()),0)</f>
        <v>2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581  rv</v>
      </c>
      <c r="E229" s="2" t="str">
        <f>MONTH(INDEX([1]Calculation!$H:$H,ROW()))&amp;"/"&amp;DAY(INDEX([1]Calculation!$H:$H,ROW()))</f>
        <v>11/14</v>
      </c>
      <c r="F229" s="12">
        <f>ROUND(INDEX([1]Calculation!AK:AK,ROW()),1)</f>
        <v>0</v>
      </c>
      <c r="G229" s="8">
        <f>ROUND(INDEX([1]Calculation!K:K,ROW()),0)</f>
        <v>26</v>
      </c>
      <c r="H229" s="8">
        <f>ROUND(INDEX([1]Calculation!L:L,ROW()),0)</f>
        <v>0</v>
      </c>
      <c r="I229" s="8">
        <f>ROUND(INDEX([1]Calculation!M:M,ROW()),0)</f>
        <v>0</v>
      </c>
      <c r="J229" s="8">
        <f>ROUND(INDEX([1]Calculation!N:N,ROW()),0)</f>
        <v>6</v>
      </c>
      <c r="K229" s="8">
        <f>ROUND(INDEX([1]Calculation!O:O,ROW()),0)</f>
        <v>1</v>
      </c>
      <c r="L229" s="8">
        <f>ROUND(INDEX([1]Calculation!P:P,ROW()),0)</f>
        <v>18</v>
      </c>
      <c r="M229" s="8">
        <f>ROUND(INDEX([1]Calculation!Q:Q,ROW()),0)</f>
        <v>1</v>
      </c>
      <c r="N229" s="8">
        <f>ROUND(INDEX([1]Calculation!R:R,ROW()),0)</f>
        <v>12</v>
      </c>
      <c r="O229" s="8">
        <f>ROUND(INDEX([1]Calculation!S:S,ROW()),0)</f>
        <v>2</v>
      </c>
    </row>
    <row r="230" spans="1:15">
      <c r="A230" t="str">
        <f>INDEX([1]Calculation!$E:$E,ROW())</f>
        <v>Texas</v>
      </c>
      <c r="B230" t="str">
        <f>INDEX([1]Calculation!$C:$C,ROW())</f>
        <v>University of Texas at Tyler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427  rv</v>
      </c>
      <c r="E230" s="2" t="str">
        <f>MONTH(INDEX([1]Calculation!$H:$H,ROW()))&amp;"/"&amp;DAY(INDEX([1]Calculation!$H:$H,ROW()))</f>
        <v>11/14</v>
      </c>
      <c r="F230" s="12">
        <f>ROUND(INDEX([1]Calculation!AK:AK,ROW()),1)</f>
        <v>0.1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8</v>
      </c>
      <c r="K230" s="8">
        <f>ROUND(INDEX([1]Calculation!O:O,ROW()),0)</f>
        <v>2</v>
      </c>
      <c r="L230" s="8">
        <f>ROUND(INDEX([1]Calculation!P:P,ROW()),0)</f>
        <v>18</v>
      </c>
      <c r="M230" s="8">
        <f>ROUND(INDEX([1]Calculation!Q:Q,ROW()),0)</f>
        <v>2</v>
      </c>
      <c r="N230" s="8">
        <f>ROUND(INDEX([1]Calculation!R:R,ROW()),0)</f>
        <v>19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685  a</v>
      </c>
      <c r="E231" s="2" t="str">
        <f>MONTH(INDEX([1]Calculation!$H:$H,ROW()))&amp;"/"&amp;DAY(INDEX([1]Calculation!$H:$H,ROW()))</f>
        <v>11/14</v>
      </c>
      <c r="F231" s="12">
        <f>ROUND(INDEX([1]Calculation!AK:AK,ROW()),1)</f>
        <v>0</v>
      </c>
      <c r="G231" s="8">
        <f>ROUND(INDEX([1]Calculation!K:K,ROW()),0)</f>
        <v>19</v>
      </c>
      <c r="H231" s="8">
        <f>ROUND(INDEX([1]Calculation!L:L,ROW()),0)</f>
        <v>3</v>
      </c>
      <c r="I231" s="8">
        <f>ROUND(INDEX([1]Calculation!M:M,ROW()),0)</f>
        <v>1</v>
      </c>
      <c r="J231" s="8">
        <f>ROUND(INDEX([1]Calculation!N:N,ROW()),0)</f>
        <v>6</v>
      </c>
      <c r="K231" s="8">
        <f>ROUND(INDEX([1]Calculation!O:O,ROW()),0)</f>
        <v>1</v>
      </c>
      <c r="L231" s="8">
        <f>ROUND(INDEX([1]Calculation!P:P,ROW()),0)</f>
        <v>19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2</v>
      </c>
    </row>
    <row r="232" spans="1:15">
      <c r="A232" t="str">
        <f>INDEX([1]Calculation!$E:$E,ROW())</f>
        <v>US</v>
      </c>
      <c r="B232" t="str">
        <f>INDEX([1]Calculation!$C:$C,ROW())</f>
        <v>Ipsos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702  a</v>
      </c>
      <c r="E232" s="2" t="str">
        <f>MONTH(INDEX([1]Calculation!$H:$H,ROW()))&amp;"/"&amp;DAY(INDEX([1]Calculation!$H:$H,ROW()))</f>
        <v>11/14</v>
      </c>
      <c r="F232" s="12">
        <f>ROUND(INDEX([1]Calculation!AK:AK,ROW()),1)</f>
        <v>0</v>
      </c>
      <c r="G232" s="8">
        <f>ROUND(INDEX([1]Calculation!K:K,ROW()),0)</f>
        <v>23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6</v>
      </c>
      <c r="K232" s="8">
        <f>ROUND(INDEX([1]Calculation!O:O,ROW()),0)</f>
        <v>1</v>
      </c>
      <c r="L232" s="8">
        <f>ROUND(INDEX([1]Calculation!P:P,ROW()),0)</f>
        <v>18</v>
      </c>
      <c r="M232" s="8">
        <f>ROUND(INDEX([1]Calculation!Q:Q,ROW()),0)</f>
        <v>1</v>
      </c>
      <c r="N232" s="8">
        <f>ROUND(INDEX([1]Calculation!R:R,ROW()),0)</f>
        <v>11</v>
      </c>
      <c r="O232" s="8">
        <f>ROUND(INDEX([1]Calculation!S:S,ROW()),0)</f>
        <v>2</v>
      </c>
    </row>
    <row r="233" spans="1:15">
      <c r="A233" t="str">
        <f>INDEX([1]Calculation!$E:$E,ROW())</f>
        <v>South Carolina</v>
      </c>
      <c r="B233" t="str">
        <f>INDEX([1]Calculation!$C:$C,ROW())</f>
        <v>University of North Florida</v>
      </c>
      <c r="C233" t="str">
        <f>IF(INDEX([1]Calculation!$F:$F,ROW())=0,"-",INDEX([1]Calculation!$F:$F,ROW()))</f>
        <v>A/B</v>
      </c>
      <c r="D233" t="str">
        <f>INDEX([1]Calculation!$I:$I,ROW())&amp;"  "&amp;INDEX([1]Calculation!$J:$J,ROW())</f>
        <v>436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7.1</v>
      </c>
      <c r="G233" s="8">
        <f>ROUND(INDEX([1]Calculation!K:K,ROW()),0)</f>
        <v>36</v>
      </c>
      <c r="H233" s="8">
        <f>ROUND(INDEX([1]Calculation!L:L,ROW()),0)</f>
        <v>1</v>
      </c>
      <c r="I233" s="8">
        <f>ROUND(INDEX([1]Calculation!M:M,ROW()),0)</f>
        <v>2</v>
      </c>
      <c r="J233" s="8">
        <f>ROUND(INDEX([1]Calculation!N:N,ROW()),0)</f>
        <v>3</v>
      </c>
      <c r="K233" s="8">
        <f>ROUND(INDEX([1]Calculation!O:O,ROW()),0)</f>
        <v>1</v>
      </c>
      <c r="L233" s="8">
        <f>ROUND(INDEX([1]Calculation!P:P,ROW()),0)</f>
        <v>10</v>
      </c>
      <c r="M233" s="8">
        <f>ROUND(INDEX([1]Calculation!Q:Q,ROW()),0)</f>
        <v>8</v>
      </c>
      <c r="N233" s="8">
        <f>ROUND(INDEX([1]Calculation!R:R,ROW()),0)</f>
        <v>10</v>
      </c>
      <c r="O233" s="8">
        <f>ROUND(INDEX([1]Calculation!S:S,ROW()),0)</f>
        <v>1</v>
      </c>
    </row>
    <row r="234" spans="1:15">
      <c r="A234" t="str">
        <f>INDEX([1]Calculation!$E:$E,ROW())</f>
        <v>South Carolina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877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0.2</v>
      </c>
      <c r="G234" s="8">
        <f>ROUND(INDEX([1]Calculation!K:K,ROW()),0)</f>
        <v>45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8</v>
      </c>
      <c r="K234" s="8">
        <f>ROUND(INDEX([1]Calculation!O:O,ROW()),0)</f>
        <v>1</v>
      </c>
      <c r="L234" s="8">
        <f>ROUND(INDEX([1]Calculation!P:P,ROW()),0)</f>
        <v>15</v>
      </c>
      <c r="M234" s="8">
        <f>ROUND(INDEX([1]Calculation!Q:Q,ROW()),0)</f>
        <v>2</v>
      </c>
      <c r="N234" s="8">
        <f>ROUND(INDEX([1]Calculation!R:R,ROW()),0)</f>
        <v>17</v>
      </c>
      <c r="O234" s="8">
        <f>ROUND(INDEX([1]Calculation!S:S,ROW()),0)</f>
        <v>0</v>
      </c>
    </row>
    <row r="235" spans="1:15">
      <c r="A235" t="str">
        <f>INDEX([1]Calculation!$E:$E,ROW())</f>
        <v>Nevada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626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4.8</v>
      </c>
      <c r="G235" s="8">
        <f>ROUND(INDEX([1]Calculation!K:K,ROW()),0)</f>
        <v>33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9</v>
      </c>
      <c r="K235" s="8">
        <f>ROUND(INDEX([1]Calculation!O:O,ROW()),0)</f>
        <v>2</v>
      </c>
      <c r="L235" s="8">
        <f>ROUND(INDEX([1]Calculation!P:P,ROW()),0)</f>
        <v>23</v>
      </c>
      <c r="M235" s="8">
        <f>ROUND(INDEX([1]Calculation!Q:Q,ROW()),0)</f>
        <v>2</v>
      </c>
      <c r="N235" s="8">
        <f>ROUND(INDEX([1]Calculation!R:R,ROW()),0)</f>
        <v>21</v>
      </c>
      <c r="O235" s="8">
        <f>ROUND(INDEX([1]Calculation!S:S,ROW()),0)</f>
        <v>1</v>
      </c>
    </row>
    <row r="236" spans="1:15">
      <c r="A236" t="str">
        <f>INDEX([1]Calculation!$E:$E,ROW())</f>
        <v>New Hampshire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510  lv</v>
      </c>
      <c r="E236" s="2" t="str">
        <f>MONTH(INDEX([1]Calculation!$H:$H,ROW()))&amp;"/"&amp;DAY(INDEX([1]Calculation!$H:$H,ROW()))</f>
        <v>11/13</v>
      </c>
      <c r="F236" s="12">
        <f>ROUND(INDEX([1]Calculation!AK:AK,ROW()),1)</f>
        <v>0.2</v>
      </c>
      <c r="G236" s="8">
        <f>ROUND(INDEX([1]Calculation!K:K,ROW()),0)</f>
        <v>22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16</v>
      </c>
      <c r="K236" s="8">
        <f>ROUND(INDEX([1]Calculation!O:O,ROW()),0)</f>
        <v>3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31</v>
      </c>
      <c r="O236" s="8">
        <f>ROUND(INDEX([1]Calculation!S:S,ROW()),0)</f>
        <v>1</v>
      </c>
    </row>
    <row r="237" spans="1:15">
      <c r="A237" t="str">
        <f>INDEX([1]Calculation!$E:$E,ROW())</f>
        <v>Iowa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718  lv</v>
      </c>
      <c r="E237" s="2" t="str">
        <f>MONTH(INDEX([1]Calculation!$H:$H,ROW()))&amp;"/"&amp;DAY(INDEX([1]Calculation!$H:$H,ROW()))</f>
        <v>11/13</v>
      </c>
      <c r="F237" s="12">
        <f>ROUND(INDEX([1]Calculation!AK:AK,ROW()),1)</f>
        <v>0.2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21</v>
      </c>
      <c r="K237" s="8">
        <f>ROUND(INDEX([1]Calculation!O:O,ROW()),0)</f>
        <v>5</v>
      </c>
      <c r="L237" s="8">
        <f>ROUND(INDEX([1]Calculation!P:P,ROW()),0)</f>
        <v>22</v>
      </c>
      <c r="M237" s="8">
        <f>ROUND(INDEX([1]Calculation!Q:Q,ROW()),0)</f>
        <v>2</v>
      </c>
      <c r="N237" s="8">
        <f>ROUND(INDEX([1]Calculation!R:R,ROW()),0)</f>
        <v>18</v>
      </c>
      <c r="O237" s="8">
        <f>ROUND(INDEX([1]Calculation!S:S,ROW()),0)</f>
        <v>1</v>
      </c>
    </row>
    <row r="238" spans="1:15">
      <c r="A238" t="str">
        <f>INDEX([1]Calculation!$E:$E,ROW())</f>
        <v>Iowa</v>
      </c>
      <c r="B238" t="str">
        <f>INDEX([1]Calculation!$C:$C,ROW())</f>
        <v>Selzer &amp; Co.</v>
      </c>
      <c r="C238" t="str">
        <f>IF(INDEX([1]Calculation!$F:$F,ROW())=0,"-",INDEX([1]Calculation!$F:$F,ROW()))</f>
        <v>A+</v>
      </c>
      <c r="D238" t="str">
        <f>INDEX([1]Calculation!$I:$I,ROW())&amp;"  "&amp;INDEX([1]Calculation!$J:$J,ROW())</f>
        <v>500  lv</v>
      </c>
      <c r="E238" s="2" t="str">
        <f>MONTH(INDEX([1]Calculation!$H:$H,ROW()))&amp;"/"&amp;DAY(INDEX([1]Calculation!$H:$H,ROW()))</f>
        <v>11/13</v>
      </c>
      <c r="F238" s="12">
        <f>ROUND(INDEX([1]Calculation!AK:AK,ROW()),1)</f>
        <v>1.6</v>
      </c>
      <c r="G238" s="8">
        <f>ROUND(INDEX([1]Calculation!K:K,ROW()),0)</f>
        <v>15</v>
      </c>
      <c r="H238" s="8">
        <f>ROUND(INDEX([1]Calculation!L:L,ROW()),0)</f>
        <v>2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15</v>
      </c>
      <c r="M238" s="8">
        <f>ROUND(INDEX([1]Calculation!Q:Q,ROW()),0)</f>
        <v>3</v>
      </c>
      <c r="N238" s="8">
        <f>ROUND(INDEX([1]Calculation!R:R,ROW()),0)</f>
        <v>16</v>
      </c>
      <c r="O238" s="8">
        <f>ROUND(INDEX([1]Calculation!S:S,ROW()),0)</f>
        <v>3</v>
      </c>
    </row>
    <row r="239" spans="1:15">
      <c r="A239" t="str">
        <f>INDEX([1]Calculation!$E:$E,ROW())</f>
        <v>Nevada</v>
      </c>
      <c r="B239" t="str">
        <f>INDEX([1]Calculation!$C:$C,ROW())</f>
        <v>Fox News/Beacon Research/Shaw &amp; Co. Research</v>
      </c>
      <c r="C239" t="str">
        <f>IF(INDEX([1]Calculation!$F:$F,ROW())=0,"-",INDEX([1]Calculation!$F:$F,ROW()))</f>
        <v>A-</v>
      </c>
      <c r="D239" t="str">
        <f>INDEX([1]Calculation!$I:$I,ROW())&amp;"  "&amp;INDEX([1]Calculation!$J:$J,ROW())</f>
        <v>627  lv</v>
      </c>
      <c r="E239" s="2" t="str">
        <f>MONTH(INDEX([1]Calculation!$H:$H,ROW()))&amp;"/"&amp;DAY(INDEX([1]Calculation!$H:$H,ROW()))</f>
        <v>11/13</v>
      </c>
      <c r="F239" s="12">
        <f>ROUND(INDEX([1]Calculation!AK:AK,ROW()),1)</f>
        <v>1.2</v>
      </c>
      <c r="G239" s="8">
        <f>ROUND(INDEX([1]Calculation!K:K,ROW()),0)</f>
        <v>24</v>
      </c>
      <c r="H239" s="8">
        <f>ROUND(INDEX([1]Calculation!L:L,ROW()),0)</f>
        <v>0</v>
      </c>
      <c r="I239" s="8">
        <f>ROUND(INDEX([1]Calculation!M:M,ROW()),0)</f>
        <v>1</v>
      </c>
      <c r="J239" s="8">
        <f>ROUND(INDEX([1]Calculation!N:N,ROW()),0)</f>
        <v>8</v>
      </c>
      <c r="K239" s="8">
        <f>ROUND(INDEX([1]Calculation!O:O,ROW()),0)</f>
        <v>2</v>
      </c>
      <c r="L239" s="8">
        <f>ROUND(INDEX([1]Calculation!P:P,ROW()),0)</f>
        <v>18</v>
      </c>
      <c r="M239" s="8">
        <f>ROUND(INDEX([1]Calculation!Q:Q,ROW()),0)</f>
        <v>5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North Carolina</v>
      </c>
      <c r="B240" t="str">
        <f>INDEX([1]Calculation!$C:$C,ROW())</f>
        <v>Fox News/Beacon Research/Shaw &amp; Co. Research</v>
      </c>
      <c r="C240" t="str">
        <f>IF(INDEX([1]Calculation!$F:$F,ROW())=0,"-",INDEX([1]Calculation!$F:$F,ROW()))</f>
        <v>A-</v>
      </c>
      <c r="D240" t="str">
        <f>INDEX([1]Calculation!$I:$I,ROW())&amp;"  "&amp;INDEX([1]Calculation!$J:$J,ROW())</f>
        <v>669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9.6</v>
      </c>
      <c r="G240" s="8">
        <f>ROUND(INDEX([1]Calculation!K:K,ROW()),0)</f>
        <v>37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6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California</v>
      </c>
      <c r="B241" t="str">
        <f>INDEX([1]Calculation!$C:$C,ROW())</f>
        <v>Public Policy Institute of California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682  lv</v>
      </c>
      <c r="E241" s="2" t="str">
        <f>MONTH(INDEX([1]Calculation!$H:$H,ROW()))&amp;"/"&amp;DAY(INDEX([1]Calculation!$H:$H,ROW()))</f>
        <v>11/12</v>
      </c>
      <c r="F241" s="12">
        <f>ROUND(INDEX([1]Calculation!AK:AK,ROW()),1)</f>
        <v>1</v>
      </c>
      <c r="G241" s="8">
        <f>ROUND(INDEX([1]Calculation!K:K,ROW()),0)</f>
        <v>24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7</v>
      </c>
      <c r="K241" s="8">
        <f>ROUND(INDEX([1]Calculation!O:O,ROW()),0)</f>
        <v>1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23</v>
      </c>
      <c r="O241" s="8">
        <f>ROUND(INDEX([1]Calculation!S:S,ROW()),0)</f>
        <v>5</v>
      </c>
    </row>
    <row r="242" spans="1:15">
      <c r="A242" t="str">
        <f>INDEX([1]Calculation!$E:$E,ROW())</f>
        <v>California</v>
      </c>
      <c r="B242" t="str">
        <f>INDEX([1]Calculation!$C:$C,ROW())</f>
        <v>Capitol Weekly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695  lv</v>
      </c>
      <c r="E242" s="2" t="str">
        <f>MONTH(INDEX([1]Calculation!$H:$H,ROW()))&amp;"/"&amp;DAY(INDEX([1]Calculation!$H:$H,ROW()))</f>
        <v>11/12</v>
      </c>
      <c r="F242" s="12">
        <f>ROUND(INDEX([1]Calculation!AK:AK,ROW()),1)</f>
        <v>0</v>
      </c>
      <c r="G242" s="8">
        <f>ROUND(INDEX([1]Calculation!K:K,ROW()),0)</f>
        <v>18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14</v>
      </c>
      <c r="K242" s="8">
        <f>ROUND(INDEX([1]Calculation!O:O,ROW()),0)</f>
        <v>3</v>
      </c>
      <c r="L242" s="8">
        <f>ROUND(INDEX([1]Calculation!P:P,ROW()),0)</f>
        <v>21</v>
      </c>
      <c r="M242" s="8">
        <f>ROUND(INDEX([1]Calculation!Q:Q,ROW()),0)</f>
        <v>1</v>
      </c>
      <c r="N242" s="8">
        <f>ROUND(INDEX([1]Calculation!R:R,ROW()),0)</f>
        <v>27</v>
      </c>
      <c r="O242" s="8">
        <f>ROUND(INDEX([1]Calculation!S:S,ROW()),0)</f>
        <v>4</v>
      </c>
    </row>
    <row r="243" spans="1:15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600  lv</v>
      </c>
      <c r="E243" s="2" t="str">
        <f>MONTH(INDEX([1]Calculation!$H:$H,ROW()))&amp;"/"&amp;DAY(INDEX([1]Calculation!$H:$H,ROW()))</f>
        <v>11/12</v>
      </c>
      <c r="F243" s="12">
        <f>ROUND(INDEX([1]Calculation!AK:AK,ROW()),1)</f>
        <v>0</v>
      </c>
      <c r="G243" s="8">
        <f>ROUND(INDEX([1]Calculation!K:K,ROW()),0)</f>
        <v>23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26</v>
      </c>
      <c r="O243" s="8">
        <f>ROUND(INDEX([1]Calculation!S:S,ROW()),0)</f>
        <v>4</v>
      </c>
    </row>
    <row r="244" spans="1:15">
      <c r="A244" t="str">
        <f>INDEX([1]Calculation!$E:$E,ROW())</f>
        <v>Iowa</v>
      </c>
      <c r="B244" t="str">
        <f>INDEX([1]Calculation!$C:$C,ROW())</f>
        <v>Monmouth University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451  lv</v>
      </c>
      <c r="E244" s="2" t="str">
        <f>MONTH(INDEX([1]Calculation!$H:$H,ROW()))&amp;"/"&amp;DAY(INDEX([1]Calculation!$H:$H,ROW()))</f>
        <v>11/11</v>
      </c>
      <c r="F244" s="12">
        <f>ROUND(INDEX([1]Calculation!AK:AK,ROW()),1)</f>
        <v>0.1</v>
      </c>
      <c r="G244" s="8">
        <f>ROUND(INDEX([1]Calculation!K:K,ROW()),0)</f>
        <v>19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22</v>
      </c>
      <c r="K244" s="8">
        <f>ROUND(INDEX([1]Calculation!O:O,ROW()),0)</f>
        <v>5</v>
      </c>
      <c r="L244" s="8">
        <f>ROUND(INDEX([1]Calculation!P:P,ROW()),0)</f>
        <v>13</v>
      </c>
      <c r="M244" s="8">
        <f>ROUND(INDEX([1]Calculation!Q:Q,ROW()),0)</f>
        <v>3</v>
      </c>
      <c r="N244" s="8">
        <f>ROUND(INDEX([1]Calculation!R:R,ROW()),0)</f>
        <v>18</v>
      </c>
      <c r="O244" s="8">
        <f>ROUND(INDEX([1]Calculation!S:S,ROW()),0)</f>
        <v>3</v>
      </c>
    </row>
    <row r="245" spans="1:15">
      <c r="A245" t="str">
        <f>INDEX([1]Calculation!$E:$E,ROW())</f>
        <v>Georgia</v>
      </c>
      <c r="B245" t="str">
        <f>INDEX([1]Calculation!$C:$C,ROW())</f>
        <v>Climate Nexus</v>
      </c>
      <c r="C245" t="str">
        <f>IF(INDEX([1]Calculation!$F:$F,ROW())=0,"-",INDEX([1]Calculation!$F:$F,ROW()))</f>
        <v>-</v>
      </c>
      <c r="D245" t="str">
        <f>INDEX([1]Calculation!$I:$I,ROW())&amp;"  "&amp;INDEX([1]Calculation!$J:$J,ROW())</f>
        <v>457  lv</v>
      </c>
      <c r="E245" s="2" t="str">
        <f>MONTH(INDEX([1]Calculation!$H:$H,ROW()))&amp;"/"&amp;DAY(INDEX([1]Calculation!$H:$H,ROW()))</f>
        <v>11/10</v>
      </c>
      <c r="F245" s="12">
        <f>ROUND(INDEX([1]Calculation!AK:AK,ROW()),1)</f>
        <v>2.7</v>
      </c>
      <c r="G245" s="8">
        <f>ROUND(INDEX([1]Calculation!K:K,ROW()),0)</f>
        <v>31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4</v>
      </c>
      <c r="K245" s="8">
        <f>ROUND(INDEX([1]Calculation!O:O,ROW()),0)</f>
        <v>1</v>
      </c>
      <c r="L245" s="8">
        <f>ROUND(INDEX([1]Calculation!P:P,ROW()),0)</f>
        <v>14</v>
      </c>
      <c r="M245" s="8">
        <f>ROUND(INDEX([1]Calculation!Q:Q,ROW()),0)</f>
        <v>1</v>
      </c>
      <c r="N245" s="8">
        <f>ROUND(INDEX([1]Calculation!R:R,ROW()),0)</f>
        <v>14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538  rv</v>
      </c>
      <c r="E246" s="2" t="str">
        <f>MONTH(INDEX([1]Calculation!$H:$H,ROW()))&amp;"/"&amp;DAY(INDEX([1]Calculation!$H:$H,ROW()))</f>
        <v>11/7</v>
      </c>
      <c r="F246" s="12">
        <f>ROUND(INDEX([1]Calculation!AK:AK,ROW()),1)</f>
        <v>0</v>
      </c>
      <c r="G246" s="8">
        <f>ROUND(INDEX([1]Calculation!K:K,ROW()),0)</f>
        <v>20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5</v>
      </c>
      <c r="K246" s="8">
        <f>ROUND(INDEX([1]Calculation!O:O,ROW()),0)</f>
        <v>1</v>
      </c>
      <c r="L246" s="8">
        <f>ROUND(INDEX([1]Calculation!P:P,ROW()),0)</f>
        <v>16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Iowa</v>
      </c>
      <c r="B247" t="str">
        <f>INDEX([1]Calculation!$C:$C,ROW())</f>
        <v>University of Iowa</v>
      </c>
      <c r="C247" t="str">
        <f>IF(INDEX([1]Calculation!$F:$F,ROW())=0,"-",INDEX([1]Calculation!$F:$F,ROW()))</f>
        <v>B/C</v>
      </c>
      <c r="D247" t="str">
        <f>INDEX([1]Calculation!$I:$I,ROW())&amp;"  "&amp;INDEX([1]Calculation!$J:$J,ROW())</f>
        <v>465  lv</v>
      </c>
      <c r="E247" s="2" t="str">
        <f>MONTH(INDEX([1]Calculation!$H:$H,ROW()))&amp;"/"&amp;DAY(INDEX([1]Calculation!$H:$H,ROW()))</f>
        <v>11/10</v>
      </c>
      <c r="F247" s="12">
        <f>ROUND(INDEX([1]Calculation!AK:AK,ROW()),1)</f>
        <v>3.6</v>
      </c>
      <c r="G247" s="8">
        <f>ROUND(INDEX([1]Calculation!K:K,ROW()),0)</f>
        <v>15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16</v>
      </c>
      <c r="K247" s="8">
        <f>ROUND(INDEX([1]Calculation!O:O,ROW()),0)</f>
        <v>1</v>
      </c>
      <c r="L247" s="8">
        <f>ROUND(INDEX([1]Calculation!P:P,ROW()),0)</f>
        <v>18</v>
      </c>
      <c r="M247" s="8">
        <f>ROUND(INDEX([1]Calculation!Q:Q,ROW()),0)</f>
        <v>3</v>
      </c>
      <c r="N247" s="8">
        <f>ROUND(INDEX([1]Calculation!R:R,ROW()),0)</f>
        <v>23</v>
      </c>
      <c r="O247" s="8">
        <f>ROUND(INDEX([1]Calculation!S:S,ROW()),0)</f>
        <v>3</v>
      </c>
    </row>
    <row r="248" spans="1:15">
      <c r="A248" t="str">
        <f>INDEX([1]Calculation!$E:$E,ROW())</f>
        <v>US</v>
      </c>
      <c r="B248" t="str">
        <f>INDEX([1]Calculation!$C:$C,ROW())</f>
        <v>Morning Consult</v>
      </c>
      <c r="C248" t="str">
        <f>IF(INDEX([1]Calculation!$F:$F,ROW())=0,"-",INDEX([1]Calculation!$F:$F,ROW()))</f>
        <v>B/C</v>
      </c>
      <c r="D248" t="str">
        <f>INDEX([1]Calculation!$I:$I,ROW())&amp;"  "&amp;INDEX([1]Calculation!$J:$J,ROW())</f>
        <v>16400  lv</v>
      </c>
      <c r="E248" s="2" t="str">
        <f>MONTH(INDEX([1]Calculation!$H:$H,ROW()))&amp;"/"&amp;DAY(INDEX([1]Calculation!$H:$H,ROW()))</f>
        <v>11/10</v>
      </c>
      <c r="F248" s="12">
        <f>ROUND(INDEX([1]Calculation!AK:AK,ROW()),1)</f>
        <v>0</v>
      </c>
      <c r="G248" s="8">
        <f>ROUND(INDEX([1]Calculation!K:K,ROW()),0)</f>
        <v>32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8</v>
      </c>
      <c r="K248" s="8">
        <f>ROUND(INDEX([1]Calculation!O:O,ROW()),0)</f>
        <v>2</v>
      </c>
      <c r="L248" s="8">
        <f>ROUND(INDEX([1]Calculation!P:P,ROW()),0)</f>
        <v>20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New Hampshire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1134  lv</v>
      </c>
      <c r="E249" s="2" t="str">
        <f>MONTH(INDEX([1]Calculation!$H:$H,ROW()))&amp;"/"&amp;DAY(INDEX([1]Calculation!$H:$H,ROW()))</f>
        <v>11/10</v>
      </c>
      <c r="F249" s="12">
        <f>ROUND(INDEX([1]Calculation!AK:AK,ROW()),1)</f>
        <v>9.6</v>
      </c>
      <c r="G249" s="8">
        <f>ROUND(INDEX([1]Calculation!K:K,ROW()),0)</f>
        <v>20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15</v>
      </c>
      <c r="K249" s="8">
        <f>ROUND(INDEX([1]Calculation!O:O,ROW()),0)</f>
        <v>3</v>
      </c>
      <c r="L249" s="8">
        <f>ROUND(INDEX([1]Calculation!P:P,ROW()),0)</f>
        <v>14</v>
      </c>
      <c r="M249" s="8">
        <f>ROUND(INDEX([1]Calculation!Q:Q,ROW()),0)</f>
        <v>3</v>
      </c>
      <c r="N249" s="8">
        <f>ROUND(INDEX([1]Calculation!R:R,ROW()),0)</f>
        <v>16</v>
      </c>
      <c r="O249" s="8">
        <f>ROUND(INDEX([1]Calculation!S:S,ROW()),0)</f>
        <v>4</v>
      </c>
    </row>
    <row r="250" spans="1:15">
      <c r="A250" t="str">
        <f>INDEX([1]Calculation!$E:$E,ROW())</f>
        <v>Arizona</v>
      </c>
      <c r="B250" t="str">
        <f>INDEX([1]Calculation!$C:$C,ROW())</f>
        <v>OH Predictive Insights/MBQF</v>
      </c>
      <c r="C250" t="str">
        <f>IF(INDEX([1]Calculation!$F:$F,ROW())=0,"-",INDEX([1]Calculation!$F:$F,ROW()))</f>
        <v>B/C</v>
      </c>
      <c r="D250" t="str">
        <f>INDEX([1]Calculation!$I:$I,ROW())&amp;"  "&amp;INDEX([1]Calculation!$J:$J,ROW())</f>
        <v>260  lv</v>
      </c>
      <c r="E250" s="2" t="str">
        <f>MONTH(INDEX([1]Calculation!$H:$H,ROW()))&amp;"/"&amp;DAY(INDEX([1]Calculation!$H:$H,ROW()))</f>
        <v>11/8</v>
      </c>
      <c r="F250" s="12">
        <f>ROUND(INDEX([1]Calculation!AK:AK,ROW()),1)</f>
        <v>2.8</v>
      </c>
      <c r="G250" s="8">
        <f>ROUND(INDEX([1]Calculation!K:K,ROW()),0)</f>
        <v>29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16</v>
      </c>
      <c r="M250" s="8">
        <f>ROUND(INDEX([1]Calculation!Q:Q,ROW()),0)</f>
        <v>1</v>
      </c>
      <c r="N250" s="8">
        <f>ROUND(INDEX([1]Calculation!R:R,ROW()),0)</f>
        <v>18</v>
      </c>
      <c r="O250" s="8">
        <f>ROUND(INDEX([1]Calculation!S:S,ROW()),0)</f>
        <v>4</v>
      </c>
    </row>
    <row r="251" spans="1:15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549  rv</v>
      </c>
      <c r="E251" s="2" t="str">
        <f>MONTH(INDEX([1]Calculation!$H:$H,ROW()))&amp;"/"&amp;DAY(INDEX([1]Calculation!$H:$H,ROW()))</f>
        <v>11/4</v>
      </c>
      <c r="F251" s="12">
        <f>ROUND(INDEX([1]Calculation!AK:AK,ROW()),1)</f>
        <v>0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8</v>
      </c>
      <c r="K251" s="8">
        <f>ROUND(INDEX([1]Calculation!O:O,ROW()),0)</f>
        <v>0</v>
      </c>
      <c r="L251" s="8">
        <f>ROUND(INDEX([1]Calculation!P:P,ROW()),0)</f>
        <v>15</v>
      </c>
      <c r="M251" s="8">
        <f>ROUND(INDEX([1]Calculation!Q:Q,ROW()),0)</f>
        <v>1</v>
      </c>
      <c r="N251" s="8">
        <f>ROUND(INDEX([1]Calculation!R:R,ROW()),0)</f>
        <v>13</v>
      </c>
      <c r="O251" s="8">
        <f>ROUND(INDEX([1]Calculation!S:S,ROW()),0)</f>
        <v>3</v>
      </c>
    </row>
    <row r="252" spans="1:15">
      <c r="A252" t="str">
        <f>INDEX([1]Calculation!$E:$E,ROW())</f>
        <v>North Carolina</v>
      </c>
      <c r="B252" t="str">
        <f>INDEX([1]Calculation!$C:$C,ROW())</f>
        <v>High Point University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347  a</v>
      </c>
      <c r="E252" s="2" t="str">
        <f>MONTH(INDEX([1]Calculation!$H:$H,ROW()))&amp;"/"&amp;DAY(INDEX([1]Calculation!$H:$H,ROW()))</f>
        <v>11/7</v>
      </c>
      <c r="F252" s="12">
        <f>ROUND(INDEX([1]Calculation!AK:AK,ROW()),1)</f>
        <v>5.2</v>
      </c>
      <c r="G252" s="8">
        <f>ROUND(INDEX([1]Calculation!K:K,ROW()),0)</f>
        <v>33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3</v>
      </c>
      <c r="L252" s="8">
        <f>ROUND(INDEX([1]Calculation!P:P,ROW()),0)</f>
        <v>18</v>
      </c>
      <c r="M252" s="8">
        <f>ROUND(INDEX([1]Calculation!Q:Q,ROW()),0)</f>
        <v>2</v>
      </c>
      <c r="N252" s="8">
        <f>ROUND(INDEX([1]Calculation!R:R,ROW()),0)</f>
        <v>13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Public Policy Polling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715  lv</v>
      </c>
      <c r="E253" s="2" t="str">
        <f>MONTH(INDEX([1]Calculation!$H:$H,ROW()))&amp;"/"&amp;DAY(INDEX([1]Calculation!$H:$H,ROW()))</f>
        <v>11/6</v>
      </c>
      <c r="F253" s="12">
        <f>ROUND(INDEX([1]Calculation!AK:AK,ROW()),1)</f>
        <v>6</v>
      </c>
      <c r="G253" s="8">
        <f>ROUND(INDEX([1]Calculation!K:K,ROW()),0)</f>
        <v>13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20</v>
      </c>
      <c r="K253" s="8">
        <f>ROUND(INDEX([1]Calculation!O:O,ROW()),0)</f>
        <v>9</v>
      </c>
      <c r="L253" s="8">
        <f>ROUND(INDEX([1]Calculation!P:P,ROW()),0)</f>
        <v>14</v>
      </c>
      <c r="M253" s="8">
        <f>ROUND(INDEX([1]Calculation!Q:Q,ROW()),0)</f>
        <v>6</v>
      </c>
      <c r="N253" s="8">
        <f>ROUND(INDEX([1]Calculation!R:R,ROW()),0)</f>
        <v>21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Quinnipiac University</v>
      </c>
      <c r="C254" t="str">
        <f>IF(INDEX([1]Calculation!$F:$F,ROW())=0,"-",INDEX([1]Calculation!$F:$F,ROW()))</f>
        <v>B+</v>
      </c>
      <c r="D254" t="str">
        <f>INDEX([1]Calculation!$I:$I,ROW())&amp;"  "&amp;INDEX([1]Calculation!$J:$J,ROW())</f>
        <v>698  lv</v>
      </c>
      <c r="E254" s="2" t="str">
        <f>MONTH(INDEX([1]Calculation!$H:$H,ROW()))&amp;"/"&amp;DAY(INDEX([1]Calculation!$H:$H,ROW()))</f>
        <v>11/5</v>
      </c>
      <c r="F254" s="12">
        <f>ROUND(INDEX([1]Calculation!AK:AK,ROW()),1)</f>
        <v>7.2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19</v>
      </c>
      <c r="K254" s="8">
        <f>ROUND(INDEX([1]Calculation!O:O,ROW()),0)</f>
        <v>5</v>
      </c>
      <c r="L254" s="8">
        <f>ROUND(INDEX([1]Calculation!P:P,ROW()),0)</f>
        <v>17</v>
      </c>
      <c r="M254" s="8">
        <f>ROUND(INDEX([1]Calculation!Q:Q,ROW()),0)</f>
        <v>3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YouGov</v>
      </c>
      <c r="C255" t="str">
        <f>IF(INDEX([1]Calculation!$F:$F,ROW())=0,"-",INDEX([1]Calculation!$F:$F,ROW()))</f>
        <v>B-</v>
      </c>
      <c r="D255" t="str">
        <f>INDEX([1]Calculation!$I:$I,ROW())&amp;"  "&amp;INDEX([1]Calculation!$J:$J,ROW())</f>
        <v>579  lv</v>
      </c>
      <c r="E255" s="2" t="str">
        <f>MONTH(INDEX([1]Calculation!$H:$H,ROW()))&amp;"/"&amp;DAY(INDEX([1]Calculation!$H:$H,ROW()))</f>
        <v>11/5</v>
      </c>
      <c r="F255" s="12">
        <f>ROUND(INDEX([1]Calculation!AK:AK,ROW()),1)</f>
        <v>0</v>
      </c>
      <c r="G255" s="8">
        <f>ROUND(INDEX([1]Calculation!K:K,ROW()),0)</f>
        <v>26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25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Change Research</v>
      </c>
      <c r="C256" t="str">
        <f>IF(INDEX([1]Calculation!$F:$F,ROW())=0,"-",INDEX([1]Calculation!$F:$F,ROW()))</f>
        <v>C</v>
      </c>
      <c r="D256" t="str">
        <f>INDEX([1]Calculation!$I:$I,ROW())&amp;"  "&amp;INDEX([1]Calculation!$J:$J,ROW())</f>
        <v>456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0.3</v>
      </c>
      <c r="G256" s="8">
        <f>ROUND(INDEX([1]Calculation!K:K,ROW()),0)</f>
        <v>17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21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Ipsos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686  a</v>
      </c>
      <c r="E257" s="2" t="str">
        <f>MONTH(INDEX([1]Calculation!$H:$H,ROW()))&amp;"/"&amp;DAY(INDEX([1]Calculation!$H:$H,ROW()))</f>
        <v>11/4</v>
      </c>
      <c r="F257" s="12">
        <f>ROUND(INDEX([1]Calculation!AK:AK,ROW()),1)</f>
        <v>0</v>
      </c>
      <c r="G257" s="8">
        <f>ROUND(INDEX([1]Calculation!K:K,ROW()),0)</f>
        <v>22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6</v>
      </c>
      <c r="K257" s="8">
        <f>ROUND(INDEX([1]Calculation!O:O,ROW()),0)</f>
        <v>0</v>
      </c>
      <c r="L257" s="8">
        <f>ROUND(INDEX([1]Calculation!P:P,ROW()),0)</f>
        <v>15</v>
      </c>
      <c r="M257" s="8">
        <f>ROUND(INDEX([1]Calculation!Q:Q,ROW()),0)</f>
        <v>1</v>
      </c>
      <c r="N257" s="8">
        <f>ROUND(INDEX([1]Calculation!R:R,ROW()),0)</f>
        <v>11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USC Dornsife/LA Times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2599  lv</v>
      </c>
      <c r="E258" s="2" t="str">
        <f>MONTH(INDEX([1]Calculation!$H:$H,ROW()))&amp;"/"&amp;DAY(INDEX([1]Calculation!$H:$H,ROW()))</f>
        <v>11/3</v>
      </c>
      <c r="F258" s="12">
        <f>ROUND(INDEX([1]Calculation!AK:AK,ROW()),1)</f>
        <v>0.9</v>
      </c>
      <c r="G258" s="8">
        <f>ROUND(INDEX([1]Calculation!K:K,ROW()),0)</f>
        <v>28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6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16</v>
      </c>
      <c r="O258" s="8">
        <f>ROUND(INDEX([1]Calculation!S:S,ROW()),0)</f>
        <v>2</v>
      </c>
    </row>
    <row r="259" spans="1:15">
      <c r="A259" t="str">
        <f>INDEX([1]Calculation!$E:$E,ROW())</f>
        <v>US</v>
      </c>
      <c r="B259" t="str">
        <f>INDEX([1]Calculation!$C:$C,ROW())</f>
        <v>Monmouth University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345  rv</v>
      </c>
      <c r="E259" s="2" t="str">
        <f>MONTH(INDEX([1]Calculation!$H:$H,ROW()))&amp;"/"&amp;DAY(INDEX([1]Calculation!$H:$H,ROW()))</f>
        <v>11/3</v>
      </c>
      <c r="F259" s="12">
        <f>ROUND(INDEX([1]Calculation!AK:AK,ROW()),1)</f>
        <v>0.3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3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20</v>
      </c>
      <c r="M259" s="8">
        <f>ROUND(INDEX([1]Calculation!Q:Q,ROW()),0)</f>
        <v>1</v>
      </c>
      <c r="N259" s="8">
        <f>ROUND(INDEX([1]Calculation!R:R,ROW()),0)</f>
        <v>23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Morning Consult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16071  lv</v>
      </c>
      <c r="E260" s="2" t="str">
        <f>MONTH(INDEX([1]Calculation!$H:$H,ROW()))&amp;"/"&amp;DAY(INDEX([1]Calculation!$H:$H,ROW()))</f>
        <v>11/3</v>
      </c>
      <c r="F260" s="12">
        <f>ROUND(INDEX([1]Calculation!AK:AK,ROW()),1)</f>
        <v>0</v>
      </c>
      <c r="G260" s="8">
        <f>ROUND(INDEX([1]Calculation!K:K,ROW()),0)</f>
        <v>32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7</v>
      </c>
      <c r="K260" s="8">
        <f>ROUND(INDEX([1]Calculation!O:O,ROW()),0)</f>
        <v>2</v>
      </c>
      <c r="L260" s="8">
        <f>ROUND(INDEX([1]Calculation!P:P,ROW()),0)</f>
        <v>20</v>
      </c>
      <c r="M260" s="8">
        <f>ROUND(INDEX([1]Calculation!Q:Q,ROW()),0)</f>
        <v>1</v>
      </c>
      <c r="N260" s="8">
        <f>ROUND(INDEX([1]Calculation!R:R,ROW()),0)</f>
        <v>20</v>
      </c>
      <c r="O260" s="8">
        <f>ROUND(INDEX([1]Calculation!S:S,ROW()),0)</f>
        <v>3</v>
      </c>
    </row>
    <row r="261" spans="1:15">
      <c r="A261" t="str">
        <f>INDEX([1]Calculation!$E:$E,ROW())</f>
        <v>Nevada</v>
      </c>
      <c r="B261" t="str">
        <f>INDEX([1]Calculation!$C:$C,ROW())</f>
        <v>Emerson College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451  lv</v>
      </c>
      <c r="E261" s="2" t="str">
        <f>MONTH(INDEX([1]Calculation!$H:$H,ROW()))&amp;"/"&amp;DAY(INDEX([1]Calculation!$H:$H,ROW()))</f>
        <v>11/3</v>
      </c>
      <c r="F261" s="12">
        <f>ROUND(INDEX([1]Calculation!AK:AK,ROW()),1)</f>
        <v>3.9</v>
      </c>
      <c r="G261" s="8">
        <f>ROUND(INDEX([1]Calculation!K:K,ROW()),0)</f>
        <v>30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5</v>
      </c>
      <c r="K261" s="8">
        <f>ROUND(INDEX([1]Calculation!O:O,ROW()),0)</f>
        <v>1</v>
      </c>
      <c r="L261" s="8">
        <f>ROUND(INDEX([1]Calculation!P:P,ROW()),0)</f>
        <v>19</v>
      </c>
      <c r="M261" s="8">
        <f>ROUND(INDEX([1]Calculation!Q:Q,ROW()),0)</f>
        <v>3</v>
      </c>
      <c r="N261" s="8">
        <f>ROUND(INDEX([1]Calculation!R:R,ROW()),0)</f>
        <v>22</v>
      </c>
      <c r="O261" s="8">
        <f>ROUND(INDEX([1]Calculation!S:S,ROW()),0)</f>
        <v>5</v>
      </c>
    </row>
    <row r="262" spans="1:15">
      <c r="A262" t="str">
        <f>INDEX([1]Calculation!$E:$E,ROW())</f>
        <v>Michigan</v>
      </c>
      <c r="B262" t="str">
        <f>INDEX([1]Calculation!$C:$C,ROW())</f>
        <v>Emerson College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454  lv</v>
      </c>
      <c r="E262" s="2" t="str">
        <f>MONTH(INDEX([1]Calculation!$H:$H,ROW()))&amp;"/"&amp;DAY(INDEX([1]Calculation!$H:$H,ROW()))</f>
        <v>11/3</v>
      </c>
      <c r="F262" s="12">
        <f>ROUND(INDEX([1]Calculation!AK:AK,ROW()),1)</f>
        <v>3.9</v>
      </c>
      <c r="G262" s="8">
        <f>ROUND(INDEX([1]Calculation!K:K,ROW()),0)</f>
        <v>34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19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429  rv</v>
      </c>
      <c r="E263" s="2" t="str">
        <f>MONTH(INDEX([1]Calculation!$H:$H,ROW()))&amp;"/"&amp;DAY(INDEX([1]Calculation!$H:$H,ROW()))</f>
        <v>11/2</v>
      </c>
      <c r="F263" s="12">
        <f>ROUND(INDEX([1]Calculation!AK:AK,ROW()),1)</f>
        <v>0</v>
      </c>
      <c r="G263" s="8">
        <f>ROUND(INDEX([1]Calculation!K:K,ROW()),0)</f>
        <v>26</v>
      </c>
      <c r="H263" s="8">
        <f>ROUND(INDEX([1]Calculation!L:L,ROW()),0)</f>
        <v>0</v>
      </c>
      <c r="I263" s="8">
        <f>ROUND(INDEX([1]Calculation!M:M,ROW()),0)</f>
        <v>2</v>
      </c>
      <c r="J263" s="8">
        <f>ROUND(INDEX([1]Calculation!N:N,ROW()),0)</f>
        <v>6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1</v>
      </c>
    </row>
    <row r="264" spans="1:15">
      <c r="A264" t="str">
        <f>INDEX([1]Calculation!$E:$E,ROW())</f>
        <v>Nevada</v>
      </c>
      <c r="B264" t="str">
        <f>INDEX([1]Calculation!$C:$C,ROW())</f>
        <v>Mellman Group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600  lv</v>
      </c>
      <c r="E264" s="2" t="str">
        <f>MONTH(INDEX([1]Calculation!$H:$H,ROW()))&amp;"/"&amp;DAY(INDEX([1]Calculation!$H:$H,ROW()))</f>
        <v>11/2</v>
      </c>
      <c r="F264" s="12">
        <f>ROUND(INDEX([1]Calculation!AK:AK,ROW()),1)</f>
        <v>3.8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7</v>
      </c>
      <c r="K264" s="8">
        <f>ROUND(INDEX([1]Calculation!O:O,ROW()),0)</f>
        <v>3</v>
      </c>
      <c r="L264" s="8">
        <f>ROUND(INDEX([1]Calculation!P:P,ROW()),0)</f>
        <v>19</v>
      </c>
      <c r="M264" s="8">
        <f>ROUND(INDEX([1]Calculation!Q:Q,ROW()),0)</f>
        <v>4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541  lv</v>
      </c>
      <c r="E265" s="2" t="str">
        <f>MONTH(INDEX([1]Calculation!$H:$H,ROW()))&amp;"/"&amp;DAY(INDEX([1]Calculation!$H:$H,ROW()))</f>
        <v>10/31</v>
      </c>
      <c r="F265" s="12">
        <f>ROUND(INDEX([1]Calculation!AK:AK,ROW()),1)</f>
        <v>0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12</v>
      </c>
      <c r="M265" s="8">
        <f>ROUND(INDEX([1]Calculation!Q:Q,ROW()),0)</f>
        <v>1</v>
      </c>
      <c r="N265" s="8">
        <f>ROUND(INDEX([1]Calculation!R:R,ROW()),0)</f>
        <v>27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IBD/TIPP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361  rv</v>
      </c>
      <c r="E266" s="2" t="str">
        <f>MONTH(INDEX([1]Calculation!$H:$H,ROW()))&amp;"/"&amp;DAY(INDEX([1]Calculation!$H:$H,ROW()))</f>
        <v>10/31</v>
      </c>
      <c r="F266" s="12">
        <f>ROUND(INDEX([1]Calculation!AK:AK,ROW()),1)</f>
        <v>0.1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7</v>
      </c>
      <c r="K266" s="8">
        <f>ROUND(INDEX([1]Calculation!O:O,ROW()),0)</f>
        <v>3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Harris Insights &amp; Analytics</v>
      </c>
      <c r="C267" t="str">
        <f>IF(INDEX([1]Calculation!$F:$F,ROW())=0,"-",INDEX([1]Calculation!$F:$F,ROW()))</f>
        <v>C+</v>
      </c>
      <c r="D267" t="str">
        <f>INDEX([1]Calculation!$I:$I,ROW())&amp;"  "&amp;INDEX([1]Calculation!$J:$J,ROW())</f>
        <v>640  rv</v>
      </c>
      <c r="E267" s="2" t="str">
        <f>MONTH(INDEX([1]Calculation!$H:$H,ROW()))&amp;"/"&amp;DAY(INDEX([1]Calculation!$H:$H,ROW()))</f>
        <v>10/31</v>
      </c>
      <c r="F267" s="12">
        <f>ROUND(INDEX([1]Calculation!AK:AK,ROW()),1)</f>
        <v>0</v>
      </c>
      <c r="G267" s="8">
        <f>ROUND(INDEX([1]Calculation!K:K,ROW()),0)</f>
        <v>19</v>
      </c>
      <c r="H267" s="8">
        <f>ROUND(INDEX([1]Calculation!L:L,ROW()),0)</f>
        <v>6</v>
      </c>
      <c r="I267" s="8">
        <f>ROUND(INDEX([1]Calculation!M:M,ROW()),0)</f>
        <v>3</v>
      </c>
      <c r="J267" s="8">
        <f>ROUND(INDEX([1]Calculation!N:N,ROW()),0)</f>
        <v>2</v>
      </c>
      <c r="K267" s="8">
        <f>ROUND(INDEX([1]Calculation!O:O,ROW()),0)</f>
        <v>1</v>
      </c>
      <c r="L267" s="8">
        <f>ROUND(INDEX([1]Calculation!P:P,ROW()),0)</f>
        <v>12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Harris Insights &amp; Analytics</v>
      </c>
      <c r="C268" t="str">
        <f>IF(INDEX([1]Calculation!$F:$F,ROW())=0,"-",INDEX([1]Calculation!$F:$F,ROW()))</f>
        <v>C+</v>
      </c>
      <c r="D268" t="str">
        <f>INDEX([1]Calculation!$I:$I,ROW())&amp;"  "&amp;INDEX([1]Calculation!$J:$J,ROW())</f>
        <v>640  rv</v>
      </c>
      <c r="E268" s="2" t="str">
        <f>MONTH(INDEX([1]Calculation!$H:$H,ROW()))&amp;"/"&amp;DAY(INDEX([1]Calculation!$H:$H,ROW()))</f>
        <v>10/31</v>
      </c>
      <c r="F268" s="12">
        <f>ROUND(INDEX([1]Calculation!AK:AK,ROW()),1)</f>
        <v>0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15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NBC News/Wall Street Journal</v>
      </c>
      <c r="C269" t="str">
        <f>IF(INDEX([1]Calculation!$F:$F,ROW())=0,"-",INDEX([1]Calculation!$F:$F,ROW()))</f>
        <v>A/B</v>
      </c>
      <c r="D269" t="str">
        <f>INDEX([1]Calculation!$I:$I,ROW())&amp;"  "&amp;INDEX([1]Calculation!$J:$J,ROW())</f>
        <v>414  lv</v>
      </c>
      <c r="E269" s="2" t="str">
        <f>MONTH(INDEX([1]Calculation!$H:$H,ROW()))&amp;"/"&amp;DAY(INDEX([1]Calculation!$H:$H,ROW()))</f>
        <v>10/30</v>
      </c>
      <c r="F269" s="12">
        <f>ROUND(INDEX([1]Calculation!AK:AK,ROW()),1)</f>
        <v>0.2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6</v>
      </c>
      <c r="K269" s="8">
        <f>ROUND(INDEX([1]Calculation!O:O,ROW()),0)</f>
        <v>5</v>
      </c>
      <c r="L269" s="8">
        <f>ROUND(INDEX([1]Calculation!P:P,ROW()),0)</f>
        <v>19</v>
      </c>
      <c r="M269" s="8">
        <f>ROUND(INDEX([1]Calculation!Q:Q,ROW()),0)</f>
        <v>0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Fox News/Beacon Research/Shaw &amp; Co. Research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471  lv</v>
      </c>
      <c r="E270" s="2" t="str">
        <f>MONTH(INDEX([1]Calculation!$H:$H,ROW()))&amp;"/"&amp;DAY(INDEX([1]Calculation!$H:$H,ROW()))</f>
        <v>10/30</v>
      </c>
      <c r="F270" s="12">
        <f>ROUND(INDEX([1]Calculation!AK:AK,ROW()),1)</f>
        <v>0.3</v>
      </c>
      <c r="G270" s="8">
        <f>ROUND(INDEX([1]Calculation!K:K,ROW()),0)</f>
        <v>31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19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ABC News/Washington Post</v>
      </c>
      <c r="C271" t="str">
        <f>IF(INDEX([1]Calculation!$F:$F,ROW())=0,"-",INDEX([1]Calculation!$F:$F,ROW()))</f>
        <v>A+</v>
      </c>
      <c r="D271" t="str">
        <f>INDEX([1]Calculation!$I:$I,ROW())&amp;"  "&amp;INDEX([1]Calculation!$J:$J,ROW())</f>
        <v>402  rv</v>
      </c>
      <c r="E271" s="2" t="str">
        <f>MONTH(INDEX([1]Calculation!$H:$H,ROW()))&amp;"/"&amp;DAY(INDEX([1]Calculation!$H:$H,ROW()))</f>
        <v>10/30</v>
      </c>
      <c r="F271" s="12">
        <f>ROUND(INDEX([1]Calculation!AK:AK,ROW()),1)</f>
        <v>0.1</v>
      </c>
      <c r="G271" s="8">
        <f>ROUND(INDEX([1]Calculation!K:K,ROW()),0)</f>
        <v>28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9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23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ABC News/Washington Post</v>
      </c>
      <c r="C272" t="str">
        <f>IF(INDEX([1]Calculation!$F:$F,ROW())=0,"-",INDEX([1]Calculation!$F:$F,ROW()))</f>
        <v>A+</v>
      </c>
      <c r="D272" t="str">
        <f>INDEX([1]Calculation!$I:$I,ROW())&amp;"  "&amp;INDEX([1]Calculation!$J:$J,ROW())</f>
        <v>452  a</v>
      </c>
      <c r="E272" s="2" t="str">
        <f>MONTH(INDEX([1]Calculation!$H:$H,ROW()))&amp;"/"&amp;DAY(INDEX([1]Calculation!$H:$H,ROW()))</f>
        <v>10/30</v>
      </c>
      <c r="F272" s="12">
        <f>ROUND(INDEX([1]Calculation!AK:AK,ROW()),1)</f>
        <v>0</v>
      </c>
      <c r="G272" s="8">
        <f>ROUND(INDEX([1]Calculation!K:K,ROW()),0)</f>
        <v>27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7</v>
      </c>
      <c r="K272" s="8">
        <f>ROUND(INDEX([1]Calculation!O:O,ROW()),0)</f>
        <v>1</v>
      </c>
      <c r="L272" s="8">
        <f>ROUND(INDEX([1]Calculation!P:P,ROW()),0)</f>
        <v>19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2</v>
      </c>
    </row>
    <row r="273" spans="1:15">
      <c r="A273" t="str">
        <f>INDEX([1]Calculation!$E:$E,ROW())</f>
        <v>Iowa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439  lv</v>
      </c>
      <c r="E273" s="2" t="str">
        <f>MONTH(INDEX([1]Calculation!$H:$H,ROW()))&amp;"/"&amp;DAY(INDEX([1]Calculation!$H:$H,ROW()))</f>
        <v>10/30</v>
      </c>
      <c r="F273" s="12">
        <f>ROUND(INDEX([1]Calculation!AK:AK,ROW()),1)</f>
        <v>0.4</v>
      </c>
      <c r="G273" s="8">
        <f>ROUND(INDEX([1]Calculation!K:K,ROW()),0)</f>
        <v>17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18</v>
      </c>
      <c r="K273" s="8">
        <f>ROUND(INDEX([1]Calculation!O:O,ROW()),0)</f>
        <v>4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22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630  lv</v>
      </c>
      <c r="E274" s="2" t="str">
        <f>MONTH(INDEX([1]Calculation!$H:$H,ROW()))&amp;"/"&amp;DAY(INDEX([1]Calculation!$H:$H,ROW()))</f>
        <v>10/29</v>
      </c>
      <c r="F274" s="12">
        <f>ROUND(INDEX([1]Calculation!AK:AK,ROW()),1)</f>
        <v>0</v>
      </c>
      <c r="G274" s="8">
        <f>ROUND(INDEX([1]Calculation!K:K,ROW()),0)</f>
        <v>27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8</v>
      </c>
      <c r="K274" s="8">
        <f>ROUND(INDEX([1]Calculation!O:O,ROW()),0)</f>
        <v>2</v>
      </c>
      <c r="L274" s="8">
        <f>ROUND(INDEX([1]Calculation!P:P,ROW()),0)</f>
        <v>14</v>
      </c>
      <c r="M274" s="8">
        <f>ROUND(INDEX([1]Calculation!Q:Q,ROW()),0)</f>
        <v>1</v>
      </c>
      <c r="N274" s="8">
        <f>ROUND(INDEX([1]Calculation!R:R,ROW()),0)</f>
        <v>23</v>
      </c>
      <c r="O274" s="8">
        <f>ROUND(INDEX([1]Calculation!S:S,ROW()),0)</f>
        <v>3</v>
      </c>
    </row>
    <row r="275" spans="1:15">
      <c r="A275" t="str">
        <f>INDEX([1]Calculation!$E:$E,ROW())</f>
        <v>Arizona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339  lv</v>
      </c>
      <c r="E275" s="2" t="str">
        <f>MONTH(INDEX([1]Calculation!$H:$H,ROW()))&amp;"/"&amp;DAY(INDEX([1]Calculation!$H:$H,ROW()))</f>
        <v>10/28</v>
      </c>
      <c r="F275" s="12">
        <f>ROUND(INDEX([1]Calculation!AK:AK,ROW()),1)</f>
        <v>3.2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0</v>
      </c>
      <c r="J275" s="8">
        <f>ROUND(INDEX([1]Calculation!N:N,ROW()),0)</f>
        <v>12</v>
      </c>
      <c r="K275" s="8">
        <f>ROUND(INDEX([1]Calculation!O:O,ROW()),0)</f>
        <v>2</v>
      </c>
      <c r="L275" s="8">
        <f>ROUND(INDEX([1]Calculation!P:P,ROW()),0)</f>
        <v>21</v>
      </c>
      <c r="M275" s="8">
        <f>ROUND(INDEX([1]Calculation!Q:Q,ROW()),0)</f>
        <v>0</v>
      </c>
      <c r="N275" s="8">
        <f>ROUND(INDEX([1]Calculation!R:R,ROW()),0)</f>
        <v>21</v>
      </c>
      <c r="O275" s="8">
        <f>ROUND(INDEX([1]Calculation!S:S,ROW()),0)</f>
        <v>5</v>
      </c>
    </row>
    <row r="276" spans="1:15">
      <c r="A276" t="str">
        <f>INDEX([1]Calculation!$E:$E,ROW())</f>
        <v>US</v>
      </c>
      <c r="B276" t="str">
        <f>INDEX([1]Calculation!$C:$C,ROW())</f>
        <v>Swayable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2172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0.2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6</v>
      </c>
      <c r="K276" s="8">
        <f>ROUND(INDEX([1]Calculation!O:O,ROW()),0)</f>
        <v>2</v>
      </c>
      <c r="L276" s="8">
        <f>ROUND(INDEX([1]Calculation!P:P,ROW()),0)</f>
        <v>17</v>
      </c>
      <c r="M276" s="8">
        <f>ROUND(INDEX([1]Calculation!Q:Q,ROW()),0)</f>
        <v>1</v>
      </c>
      <c r="N276" s="8">
        <f>ROUND(INDEX([1]Calculation!R:R,ROW()),0)</f>
        <v>19</v>
      </c>
      <c r="O276" s="8">
        <f>ROUND(INDEX([1]Calculation!S:S,ROW()),0)</f>
        <v>3</v>
      </c>
    </row>
    <row r="277" spans="1:15">
      <c r="A277" t="str">
        <f>INDEX([1]Calculation!$E:$E,ROW())</f>
        <v>Massachusetts</v>
      </c>
      <c r="B277" t="str">
        <f>INDEX([1]Calculation!$C:$C,ROW())</f>
        <v>Evan Falchuk and Lou DiNatale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443  lv</v>
      </c>
      <c r="E277" s="2" t="str">
        <f>MONTH(INDEX([1]Calculation!$H:$H,ROW()))&amp;"/"&amp;DAY(INDEX([1]Calculation!$H:$H,ROW()))</f>
        <v>10/25</v>
      </c>
      <c r="F277" s="12">
        <f>ROUND(INDEX([1]Calculation!AK:AK,ROW()),1)</f>
        <v>0</v>
      </c>
      <c r="G277" s="8">
        <f>ROUND(INDEX([1]Calculation!K:K,ROW()),0)</f>
        <v>35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0</v>
      </c>
      <c r="K277" s="8">
        <f>ROUND(INDEX([1]Calculation!O:O,ROW()),0)</f>
        <v>0</v>
      </c>
      <c r="L277" s="8">
        <f>ROUND(INDEX([1]Calculation!P:P,ROW()),0)</f>
        <v>13</v>
      </c>
      <c r="M277" s="8">
        <f>ROUND(INDEX([1]Calculation!Q:Q,ROW()),0)</f>
        <v>0</v>
      </c>
      <c r="N277" s="8">
        <f>ROUND(INDEX([1]Calculation!R:R,ROW()),0)</f>
        <v>41</v>
      </c>
      <c r="O277" s="8">
        <f>ROUND(INDEX([1]Calculation!S:S,ROW()),0)</f>
        <v>0</v>
      </c>
    </row>
    <row r="278" spans="1:15">
      <c r="A278" t="str">
        <f>INDEX([1]Calculation!$E:$E,ROW())</f>
        <v>US</v>
      </c>
      <c r="B278" t="str">
        <f>INDEX([1]Calculation!$C:$C,ROW())</f>
        <v>Swayable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4358  a</v>
      </c>
      <c r="E278" s="2" t="str">
        <f>MONTH(INDEX([1]Calculation!$H:$H,ROW()))&amp;"/"&amp;DAY(INDEX([1]Calculation!$H:$H,ROW()))</f>
        <v>10/27</v>
      </c>
      <c r="F278" s="12">
        <f>ROUND(INDEX([1]Calculation!AK:AK,ROW()),1)</f>
        <v>0</v>
      </c>
      <c r="G278" s="8">
        <f>ROUND(INDEX([1]Calculation!K:K,ROW()),0)</f>
        <v>27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5</v>
      </c>
      <c r="K278" s="8">
        <f>ROUND(INDEX([1]Calculation!O:O,ROW()),0)</f>
        <v>2</v>
      </c>
      <c r="L278" s="8">
        <f>ROUND(INDEX([1]Calculation!P:P,ROW()),0)</f>
        <v>19</v>
      </c>
      <c r="M278" s="8">
        <f>ROUND(INDEX([1]Calculation!Q:Q,ROW()),0)</f>
        <v>2</v>
      </c>
      <c r="N278" s="8">
        <f>ROUND(INDEX([1]Calculation!R:R,ROW()),0)</f>
        <v>15</v>
      </c>
      <c r="O278" s="8">
        <f>ROUND(INDEX([1]Calculation!S:S,ROW()),0)</f>
        <v>4</v>
      </c>
    </row>
    <row r="279" spans="1:15">
      <c r="A279" t="str">
        <f>INDEX([1]Calculation!$E:$E,ROW())</f>
        <v>Texas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10/27</v>
      </c>
      <c r="F279" s="12">
        <f>ROUND(INDEX([1]Calculation!AK:AK,ROW()),1)</f>
        <v>3.8</v>
      </c>
      <c r="G279" s="8">
        <f>ROUND(INDEX([1]Calculation!K:K,ROW()),0)</f>
        <v>23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4</v>
      </c>
    </row>
    <row r="280" spans="1:15">
      <c r="A280" t="str">
        <f>INDEX([1]Calculation!$E:$E,ROW())</f>
        <v>Pennsylvania</v>
      </c>
      <c r="B280" t="str">
        <f>INDEX([1]Calculation!$C:$C,ROW())</f>
        <v>Franklin &amp; Marshall College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226  rv</v>
      </c>
      <c r="E280" s="2" t="str">
        <f>MONTH(INDEX([1]Calculation!$H:$H,ROW()))&amp;"/"&amp;DAY(INDEX([1]Calculation!$H:$H,ROW()))</f>
        <v>10/27</v>
      </c>
      <c r="F280" s="12">
        <f>ROUND(INDEX([1]Calculation!AK:AK,ROW()),1)</f>
        <v>0.3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8</v>
      </c>
      <c r="K280" s="8">
        <f>ROUND(INDEX([1]Calculation!O:O,ROW()),0)</f>
        <v>2</v>
      </c>
      <c r="L280" s="8">
        <f>ROUND(INDEX([1]Calculation!P:P,ROW()),0)</f>
        <v>12</v>
      </c>
      <c r="M280" s="8">
        <f>ROUND(INDEX([1]Calculation!Q:Q,ROW()),0)</f>
        <v>0</v>
      </c>
      <c r="N280" s="8">
        <f>ROUND(INDEX([1]Calculation!R:R,ROW()),0)</f>
        <v>18</v>
      </c>
      <c r="O280" s="8">
        <f>ROUND(INDEX([1]Calculation!S:S,ROW()),0)</f>
        <v>1</v>
      </c>
    </row>
    <row r="281" spans="1:15">
      <c r="A281" t="str">
        <f>INDEX([1]Calculation!$E:$E,ROW())</f>
        <v>New Hampshire</v>
      </c>
      <c r="B281" t="str">
        <f>INDEX([1]Calculation!$C:$C,ROW())</f>
        <v>University of New Hampshire</v>
      </c>
      <c r="C281" t="str">
        <f>IF(INDEX([1]Calculation!$F:$F,ROW())=0,"-",INDEX([1]Calculation!$F:$F,ROW()))</f>
        <v>B</v>
      </c>
      <c r="D281" t="str">
        <f>INDEX([1]Calculation!$I:$I,ROW())&amp;"  "&amp;INDEX([1]Calculation!$J:$J,ROW())</f>
        <v>574  lv</v>
      </c>
      <c r="E281" s="2" t="str">
        <f>MONTH(INDEX([1]Calculation!$H:$H,ROW()))&amp;"/"&amp;DAY(INDEX([1]Calculation!$H:$H,ROW()))</f>
        <v>10/27</v>
      </c>
      <c r="F281" s="12">
        <f>ROUND(INDEX([1]Calculation!AK:AK,ROW()),1)</f>
        <v>0.6</v>
      </c>
      <c r="G281" s="8">
        <f>ROUND(INDEX([1]Calculation!K:K,ROW()),0)</f>
        <v>15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5</v>
      </c>
      <c r="L281" s="8">
        <f>ROUND(INDEX([1]Calculation!P:P,ROW()),0)</f>
        <v>21</v>
      </c>
      <c r="M281" s="8">
        <f>ROUND(INDEX([1]Calculation!Q:Q,ROW()),0)</f>
        <v>3</v>
      </c>
      <c r="N281" s="8">
        <f>ROUND(INDEX([1]Calculation!R:R,ROW()),0)</f>
        <v>18</v>
      </c>
      <c r="O281" s="8">
        <f>ROUND(INDEX([1]Calculation!S:S,ROW()),0)</f>
        <v>5</v>
      </c>
    </row>
    <row r="282" spans="1:15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15431  lv</v>
      </c>
      <c r="E282" s="2" t="str">
        <f>MONTH(INDEX([1]Calculation!$H:$H,ROW()))&amp;"/"&amp;DAY(INDEX([1]Calculation!$H:$H,ROW()))</f>
        <v>10/27</v>
      </c>
      <c r="F282" s="12">
        <f>ROUND(INDEX([1]Calculation!AK:AK,ROW()),1)</f>
        <v>0</v>
      </c>
      <c r="G282" s="8">
        <f>ROUND(INDEX([1]Calculation!K:K,ROW()),0)</f>
        <v>32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2</v>
      </c>
      <c r="L282" s="8">
        <f>ROUND(INDEX([1]Calculation!P:P,ROW()),0)</f>
        <v>20</v>
      </c>
      <c r="M282" s="8">
        <f>ROUND(INDEX([1]Calculation!Q:Q,ROW()),0)</f>
        <v>1</v>
      </c>
      <c r="N282" s="8">
        <f>ROUND(INDEX([1]Calculation!R:R,ROW()),0)</f>
        <v>20</v>
      </c>
      <c r="O282" s="8">
        <f>ROUND(INDEX([1]Calculation!S:S,ROW()),0)</f>
        <v>3</v>
      </c>
    </row>
    <row r="283" spans="1:15">
      <c r="A283" t="str">
        <f>INDEX([1]Calculation!$E:$E,ROW())</f>
        <v>Wisconsin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292  lv</v>
      </c>
      <c r="E283" s="2" t="str">
        <f>MONTH(INDEX([1]Calculation!$H:$H,ROW()))&amp;"/"&amp;DAY(INDEX([1]Calculation!$H:$H,ROW()))</f>
        <v>10/26</v>
      </c>
      <c r="F283" s="12">
        <f>ROUND(INDEX([1]Calculation!AK:AK,ROW()),1)</f>
        <v>7.4</v>
      </c>
      <c r="G283" s="8">
        <f>ROUND(INDEX([1]Calculation!K:K,ROW()),0)</f>
        <v>23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5</v>
      </c>
      <c r="K283" s="8">
        <f>ROUND(INDEX([1]Calculation!O:O,ROW()),0)</f>
        <v>0</v>
      </c>
      <c r="L283" s="8">
        <f>ROUND(INDEX([1]Calculation!P:P,ROW()),0)</f>
        <v>20</v>
      </c>
      <c r="M283" s="8">
        <f>ROUND(INDEX([1]Calculation!Q:Q,ROW()),0)</f>
        <v>0</v>
      </c>
      <c r="N283" s="8">
        <f>ROUND(INDEX([1]Calculation!R:R,ROW()),0)</f>
        <v>25</v>
      </c>
      <c r="O283" s="8">
        <f>ROUND(INDEX([1]Calculation!S:S,ROW()),0)</f>
        <v>2</v>
      </c>
    </row>
    <row r="284" spans="1:15">
      <c r="A284" t="str">
        <f>INDEX([1]Calculation!$E:$E,ROW())</f>
        <v>North Carolina</v>
      </c>
      <c r="B284" t="str">
        <f>INDEX([1]Calculation!$C:$C,ROW())</f>
        <v>Siena College/New York Times Upshot</v>
      </c>
      <c r="C284" t="str">
        <f>IF(INDEX([1]Calculation!$F:$F,ROW())=0,"-",INDEX([1]Calculation!$F:$F,ROW()))</f>
        <v>A+</v>
      </c>
      <c r="D284" t="str">
        <f>INDEX([1]Calculation!$I:$I,ROW())&amp;"  "&amp;INDEX([1]Calculation!$J:$J,ROW())</f>
        <v>324  rv</v>
      </c>
      <c r="E284" s="2" t="str">
        <f>MONTH(INDEX([1]Calculation!$H:$H,ROW()))&amp;"/"&amp;DAY(INDEX([1]Calculation!$H:$H,ROW()))</f>
        <v>10/26</v>
      </c>
      <c r="F284" s="12">
        <f>ROUND(INDEX([1]Calculation!AK:AK,ROW()),1)</f>
        <v>7.2</v>
      </c>
      <c r="G284" s="8">
        <f>ROUND(INDEX([1]Calculation!K:K,ROW()),0)</f>
        <v>29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1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15</v>
      </c>
      <c r="O284" s="8">
        <f>ROUND(INDEX([1]Calculation!S:S,ROW()),0)</f>
        <v>0</v>
      </c>
    </row>
    <row r="285" spans="1:15">
      <c r="A285" t="str">
        <f>INDEX([1]Calculation!$E:$E,ROW())</f>
        <v>Florida</v>
      </c>
      <c r="B285" t="str">
        <f>INDEX([1]Calculation!$C:$C,ROW())</f>
        <v>Siena College/New York Times Upshot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236  rv</v>
      </c>
      <c r="E285" s="2" t="str">
        <f>MONTH(INDEX([1]Calculation!$H:$H,ROW()))&amp;"/"&amp;DAY(INDEX([1]Calculation!$H:$H,ROW()))</f>
        <v>10/26</v>
      </c>
      <c r="F285" s="12">
        <f>ROUND(INDEX([1]Calculation!AK:AK,ROW()),1)</f>
        <v>5.9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13</v>
      </c>
      <c r="M285" s="8">
        <f>ROUND(INDEX([1]Calculation!Q:Q,ROW()),0)</f>
        <v>0</v>
      </c>
      <c r="N285" s="8">
        <f>ROUND(INDEX([1]Calculation!R:R,ROW()),0)</f>
        <v>19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Suffolk University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399  lv</v>
      </c>
      <c r="E286" s="2" t="str">
        <f>MONTH(INDEX([1]Calculation!$H:$H,ROW()))&amp;"/"&amp;DAY(INDEX([1]Calculation!$H:$H,ROW()))</f>
        <v>10/26</v>
      </c>
      <c r="F286" s="12">
        <f>ROUND(INDEX([1]Calculation!AK:AK,ROW()),1)</f>
        <v>0.8</v>
      </c>
      <c r="G286" s="8">
        <f>ROUND(INDEX([1]Calculation!K:K,ROW()),0)</f>
        <v>26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10</v>
      </c>
      <c r="K286" s="8">
        <f>ROUND(INDEX([1]Calculation!O:O,ROW()),0)</f>
        <v>2</v>
      </c>
      <c r="L286" s="8">
        <f>ROUND(INDEX([1]Calculation!P:P,ROW()),0)</f>
        <v>13</v>
      </c>
      <c r="M286" s="8">
        <f>ROUND(INDEX([1]Calculation!Q:Q,ROW()),0)</f>
        <v>1</v>
      </c>
      <c r="N286" s="8">
        <f>ROUND(INDEX([1]Calculation!R:R,ROW()),0)</f>
        <v>17</v>
      </c>
      <c r="O286" s="8">
        <f>ROUND(INDEX([1]Calculation!S:S,ROW()),0)</f>
        <v>3</v>
      </c>
    </row>
    <row r="287" spans="1:15">
      <c r="A287" t="str">
        <f>INDEX([1]Calculation!$E:$E,ROW())</f>
        <v>Pennsylvania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304  rv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6.9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4</v>
      </c>
      <c r="K287" s="8">
        <f>ROUND(INDEX([1]Calculation!O:O,ROW()),0)</f>
        <v>1</v>
      </c>
      <c r="L287" s="8">
        <f>ROUND(INDEX([1]Calculation!P:P,ROW()),0)</f>
        <v>14</v>
      </c>
      <c r="M287" s="8">
        <f>ROUND(INDEX([1]Calculation!Q:Q,ROW()),0)</f>
        <v>0</v>
      </c>
      <c r="N287" s="8">
        <f>ROUND(INDEX([1]Calculation!R:R,ROW()),0)</f>
        <v>16</v>
      </c>
      <c r="O287" s="8">
        <f>ROUND(INDEX([1]Calculation!S:S,ROW()),0)</f>
        <v>2</v>
      </c>
    </row>
    <row r="288" spans="1:15">
      <c r="A288" t="str">
        <f>INDEX([1]Calculation!$E:$E,ROW())</f>
        <v>Michigan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203  lv</v>
      </c>
      <c r="E288" s="2" t="str">
        <f>MONTH(INDEX([1]Calculation!$H:$H,ROW()))&amp;"/"&amp;DAY(INDEX([1]Calculation!$H:$H,ROW()))</f>
        <v>10/25</v>
      </c>
      <c r="F288" s="12">
        <f>ROUND(INDEX([1]Calculation!AK:AK,ROW()),1)</f>
        <v>5.9</v>
      </c>
      <c r="G288" s="8">
        <f>ROUND(INDEX([1]Calculation!K:K,ROW()),0)</f>
        <v>30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3</v>
      </c>
      <c r="K288" s="8">
        <f>ROUND(INDEX([1]Calculation!O:O,ROW()),0)</f>
        <v>1</v>
      </c>
      <c r="L288" s="8">
        <f>ROUND(INDEX([1]Calculation!P:P,ROW()),0)</f>
        <v>17</v>
      </c>
      <c r="M288" s="8">
        <f>ROUND(INDEX([1]Calculation!Q:Q,ROW()),0)</f>
        <v>0</v>
      </c>
      <c r="N288" s="8">
        <f>ROUND(INDEX([1]Calculation!R:R,ROW()),0)</f>
        <v>21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Echelon Insights</v>
      </c>
      <c r="C289" t="str">
        <f>IF(INDEX([1]Calculation!$F:$F,ROW())=0,"-",INDEX([1]Calculation!$F:$F,ROW()))</f>
        <v>-</v>
      </c>
      <c r="D289" t="str">
        <f>INDEX([1]Calculation!$I:$I,ROW())&amp;"  "&amp;INDEX([1]Calculation!$J:$J,ROW())</f>
        <v>449  lv</v>
      </c>
      <c r="E289" s="2" t="str">
        <f>MONTH(INDEX([1]Calculation!$H:$H,ROW()))&amp;"/"&amp;DAY(INDEX([1]Calculation!$H:$H,ROW()))</f>
        <v>10/25</v>
      </c>
      <c r="F289" s="12">
        <f>ROUND(INDEX([1]Calculation!AK:AK,ROW()),1)</f>
        <v>0</v>
      </c>
      <c r="G289" s="8">
        <f>ROUND(INDEX([1]Calculation!K:K,ROW()),0)</f>
        <v>62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0</v>
      </c>
      <c r="K289" s="8">
        <f>ROUND(INDEX([1]Calculation!O:O,ROW()),0)</f>
        <v>0</v>
      </c>
      <c r="L289" s="8">
        <f>ROUND(INDEX([1]Calculation!P:P,ROW()),0)</f>
        <v>0</v>
      </c>
      <c r="M289" s="8">
        <f>ROUND(INDEX([1]Calculation!Q:Q,ROW()),0)</f>
        <v>0</v>
      </c>
      <c r="N289" s="8">
        <f>ROUND(INDEX([1]Calculation!R:R,ROW()),0)</f>
        <v>0</v>
      </c>
      <c r="O289" s="8">
        <f>ROUND(INDEX([1]Calculation!S:S,ROW()),0)</f>
        <v>0</v>
      </c>
    </row>
    <row r="290" spans="1:15">
      <c r="A290" t="str">
        <f>INDEX([1]Calculation!$E:$E,ROW())</f>
        <v>US</v>
      </c>
      <c r="B290" t="str">
        <f>INDEX([1]Calculation!$C:$C,ROW())</f>
        <v>Echelon Insights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449  lv</v>
      </c>
      <c r="E290" s="2" t="str">
        <f>MONTH(INDEX([1]Calculation!$H:$H,ROW()))&amp;"/"&amp;DAY(INDEX([1]Calculation!$H:$H,ROW()))</f>
        <v>10/25</v>
      </c>
      <c r="F290" s="12">
        <f>ROUND(INDEX([1]Calculation!AK:AK,ROW()),1)</f>
        <v>0</v>
      </c>
      <c r="G290" s="8">
        <f>ROUND(INDEX([1]Calculation!K:K,ROW()),0)</f>
        <v>60</v>
      </c>
      <c r="H290" s="8">
        <f>ROUND(INDEX([1]Calculation!L:L,ROW()),0)</f>
        <v>0</v>
      </c>
      <c r="I290" s="8">
        <f>ROUND(INDEX([1]Calculation!M:M,ROW()),0)</f>
        <v>0</v>
      </c>
      <c r="J290" s="8">
        <f>ROUND(INDEX([1]Calculation!N:N,ROW()),0)</f>
        <v>0</v>
      </c>
      <c r="K290" s="8">
        <f>ROUND(INDEX([1]Calculation!O:O,ROW()),0)</f>
        <v>0</v>
      </c>
      <c r="L290" s="8">
        <f>ROUND(INDEX([1]Calculation!P:P,ROW()),0)</f>
        <v>28</v>
      </c>
      <c r="M290" s="8">
        <f>ROUND(INDEX([1]Calculation!Q:Q,ROW()),0)</f>
        <v>0</v>
      </c>
      <c r="N290" s="8">
        <f>ROUND(INDEX([1]Calculation!R:R,ROW()),0)</f>
        <v>0</v>
      </c>
      <c r="O290" s="8">
        <f>ROUND(INDEX([1]Calculation!S:S,ROW()),0)</f>
        <v>0</v>
      </c>
    </row>
    <row r="291" spans="1:15">
      <c r="A291" t="str">
        <f>INDEX([1]Calculation!$E:$E,ROW())</f>
        <v>US</v>
      </c>
      <c r="B291" t="str">
        <f>INDEX([1]Calculation!$C:$C,ROW())</f>
        <v>Echelon Insights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449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49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0</v>
      </c>
      <c r="M291" s="8">
        <f>ROUND(INDEX([1]Calculation!Q:Q,ROW()),0)</f>
        <v>0</v>
      </c>
      <c r="N291" s="8">
        <f>ROUND(INDEX([1]Calculation!R:R,ROW()),0)</f>
        <v>38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Echelon Insights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449  lv</v>
      </c>
      <c r="E292" s="2" t="str">
        <f>MONTH(INDEX([1]Calculation!$H:$H,ROW()))&amp;"/"&amp;DAY(INDEX([1]Calculation!$H:$H,ROW()))</f>
        <v>10/25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15</v>
      </c>
      <c r="M292" s="8">
        <f>ROUND(INDEX([1]Calculation!Q:Q,ROW()),0)</f>
        <v>1</v>
      </c>
      <c r="N292" s="8">
        <f>ROUND(INDEX([1]Calculation!R:R,ROW()),0)</f>
        <v>22</v>
      </c>
      <c r="O292" s="8">
        <f>ROUND(INDEX([1]Calculation!S:S,ROW()),0)</f>
        <v>1</v>
      </c>
    </row>
    <row r="293" spans="1:15">
      <c r="A293" t="str">
        <f>INDEX([1]Calculation!$E:$E,ROW())</f>
        <v>Arizona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209  rv</v>
      </c>
      <c r="E293" s="2" t="str">
        <f>MONTH(INDEX([1]Calculation!$H:$H,ROW()))&amp;"/"&amp;DAY(INDEX([1]Calculation!$H:$H,ROW()))</f>
        <v>10/23</v>
      </c>
      <c r="F293" s="12">
        <f>ROUND(INDEX([1]Calculation!AK:AK,ROW()),1)</f>
        <v>5.5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5</v>
      </c>
      <c r="K293" s="8">
        <f>ROUND(INDEX([1]Calculation!O:O,ROW()),0)</f>
        <v>1</v>
      </c>
      <c r="L293" s="8">
        <f>ROUND(INDEX([1]Calculation!P:P,ROW()),0)</f>
        <v>16</v>
      </c>
      <c r="M293" s="8">
        <f>ROUND(INDEX([1]Calculation!Q:Q,ROW()),0)</f>
        <v>0</v>
      </c>
      <c r="N293" s="8">
        <f>ROUND(INDEX([1]Calculation!R:R,ROW()),0)</f>
        <v>15</v>
      </c>
      <c r="O293" s="8">
        <f>ROUND(INDEX([1]Calculation!S:S,ROW()),0)</f>
        <v>1</v>
      </c>
    </row>
    <row r="294" spans="1:15">
      <c r="A294" t="str">
        <f>INDEX([1]Calculation!$E:$E,ROW())</f>
        <v>US</v>
      </c>
      <c r="B294" t="str">
        <f>INDEX([1]Calculation!$C:$C,ROW())</f>
        <v>McLaughlin &amp; Associates</v>
      </c>
      <c r="C294" t="str">
        <f>IF(INDEX([1]Calculation!$F:$F,ROW())=0,"-",INDEX([1]Calculation!$F:$F,ROW()))</f>
        <v>C/D</v>
      </c>
      <c r="D294" t="str">
        <f>INDEX([1]Calculation!$I:$I,ROW())&amp;"  "&amp;INDEX([1]Calculation!$J:$J,ROW())</f>
        <v>468  lv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0</v>
      </c>
      <c r="H294" s="8">
        <f>ROUND(INDEX([1]Calculation!L:L,ROW()),0)</f>
        <v>1</v>
      </c>
      <c r="I294" s="8">
        <f>ROUND(INDEX([1]Calculation!M:M,ROW()),0)</f>
        <v>4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23</v>
      </c>
      <c r="M294" s="8">
        <f>ROUND(INDEX([1]Calculation!Q:Q,ROW()),0)</f>
        <v>2</v>
      </c>
      <c r="N294" s="8">
        <f>ROUND(INDEX([1]Calculation!R:R,ROW()),0)</f>
        <v>20</v>
      </c>
      <c r="O294" s="8">
        <f>ROUND(INDEX([1]Calculation!S:S,ROW()),0)</f>
        <v>6</v>
      </c>
    </row>
    <row r="295" spans="1:15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468  lv</v>
      </c>
      <c r="E295" s="2" t="str">
        <f>MONTH(INDEX([1]Calculation!$H:$H,ROW()))&amp;"/"&amp;DAY(INDEX([1]Calculation!$H:$H,ROW()))</f>
        <v>10/22</v>
      </c>
      <c r="F295" s="12">
        <f>ROUND(INDEX([1]Calculation!AK:AK,ROW()),1)</f>
        <v>0.1</v>
      </c>
      <c r="G295" s="8">
        <f>ROUND(INDEX([1]Calculation!K:K,ROW()),0)</f>
        <v>28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3</v>
      </c>
      <c r="K295" s="8">
        <f>ROUND(INDEX([1]Calculation!O:O,ROW()),0)</f>
        <v>2</v>
      </c>
      <c r="L295" s="8">
        <f>ROUND(INDEX([1]Calculation!P:P,ROW()),0)</f>
        <v>18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6</v>
      </c>
    </row>
    <row r="296" spans="1:15">
      <c r="A296" t="str">
        <f>INDEX([1]Calculation!$E:$E,ROW())</f>
        <v>Maine</v>
      </c>
      <c r="B296" t="str">
        <f>INDEX([1]Calculation!$C:$C,ROW())</f>
        <v>Maine People's Resource Center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728  lv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3.4</v>
      </c>
      <c r="G296" s="8">
        <f>ROUND(INDEX([1]Calculation!K:K,ROW()),0)</f>
        <v>27</v>
      </c>
      <c r="H296" s="8">
        <f>ROUND(INDEX([1]Calculation!L:L,ROW()),0)</f>
        <v>0</v>
      </c>
      <c r="I296" s="8">
        <f>ROUND(INDEX([1]Calculation!M:M,ROW()),0)</f>
        <v>3</v>
      </c>
      <c r="J296" s="8">
        <f>ROUND(INDEX([1]Calculation!N:N,ROW()),0)</f>
        <v>9</v>
      </c>
      <c r="K296" s="8">
        <f>ROUND(INDEX([1]Calculation!O:O,ROW()),0)</f>
        <v>0</v>
      </c>
      <c r="L296" s="8">
        <f>ROUND(INDEX([1]Calculation!P:P,ROW()),0)</f>
        <v>15</v>
      </c>
      <c r="M296" s="8">
        <f>ROUND(INDEX([1]Calculation!Q:Q,ROW()),0)</f>
        <v>0</v>
      </c>
      <c r="N296" s="8">
        <f>ROUND(INDEX([1]Calculation!R:R,ROW()),0)</f>
        <v>22</v>
      </c>
      <c r="O296" s="8">
        <f>ROUND(INDEX([1]Calculation!S:S,ROW()),0)</f>
        <v>2</v>
      </c>
    </row>
    <row r="297" spans="1:15">
      <c r="A297" t="str">
        <f>INDEX([1]Calculation!$E:$E,ROW())</f>
        <v>Iowa</v>
      </c>
      <c r="B297" t="str">
        <f>INDEX([1]Calculation!$C:$C,ROW())</f>
        <v>Civiqs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598  lv</v>
      </c>
      <c r="E297" s="2" t="str">
        <f>MONTH(INDEX([1]Calculation!$H:$H,ROW()))&amp;"/"&amp;DAY(INDEX([1]Calculation!$H:$H,ROW()))</f>
        <v>10/22</v>
      </c>
      <c r="F297" s="12">
        <f>ROUND(INDEX([1]Calculation!AK:AK,ROW()),1)</f>
        <v>0</v>
      </c>
      <c r="G297" s="8">
        <f>ROUND(INDEX([1]Calculation!K:K,ROW()),0)</f>
        <v>12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20</v>
      </c>
      <c r="K297" s="8">
        <f>ROUND(INDEX([1]Calculation!O:O,ROW()),0)</f>
        <v>4</v>
      </c>
      <c r="L297" s="8">
        <f>ROUND(INDEX([1]Calculation!P:P,ROW()),0)</f>
        <v>18</v>
      </c>
      <c r="M297" s="8">
        <f>ROUND(INDEX([1]Calculation!Q:Q,ROW()),0)</f>
        <v>3</v>
      </c>
      <c r="N297" s="8">
        <f>ROUND(INDEX([1]Calculation!R:R,ROW()),0)</f>
        <v>28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YouGov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628  lv</v>
      </c>
      <c r="E298" s="2" t="str">
        <f>MONTH(INDEX([1]Calculation!$H:$H,ROW()))&amp;"/"&amp;DAY(INDEX([1]Calculation!$H:$H,ROW()))</f>
        <v>10/22</v>
      </c>
      <c r="F298" s="12">
        <f>ROUND(INDEX([1]Calculation!AK:AK,ROW()),1)</f>
        <v>0</v>
      </c>
      <c r="G298" s="8">
        <f>ROUND(INDEX([1]Calculation!K:K,ROW()),0)</f>
        <v>24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8</v>
      </c>
      <c r="K298" s="8">
        <f>ROUND(INDEX([1]Calculation!O:O,ROW()),0)</f>
        <v>1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3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440  rv</v>
      </c>
      <c r="E299" s="2" t="str">
        <f>MONTH(INDEX([1]Calculation!$H:$H,ROW()))&amp;"/"&amp;DAY(INDEX([1]Calculation!$H:$H,ROW()))</f>
        <v>10/22</v>
      </c>
      <c r="F299" s="12">
        <f>ROUND(INDEX([1]Calculation!AK:AK,ROW()),1)</f>
        <v>0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6</v>
      </c>
      <c r="K299" s="8">
        <f>ROUND(INDEX([1]Calculation!O:O,ROW()),0)</f>
        <v>1</v>
      </c>
      <c r="L299" s="8">
        <f>ROUND(INDEX([1]Calculation!P:P,ROW()),0)</f>
        <v>14</v>
      </c>
      <c r="M299" s="8">
        <f>ROUND(INDEX([1]Calculation!Q:Q,ROW()),0)</f>
        <v>1</v>
      </c>
      <c r="N299" s="8">
        <f>ROUND(INDEX([1]Calculation!R:R,ROW()),0)</f>
        <v>19</v>
      </c>
      <c r="O299" s="8">
        <f>ROUND(INDEX([1]Calculation!S:S,ROW()),0)</f>
        <v>2</v>
      </c>
    </row>
    <row r="300" spans="1:15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731  lv</v>
      </c>
      <c r="E300" s="2" t="str">
        <f>MONTH(INDEX([1]Calculation!$H:$H,ROW()))&amp;"/"&amp;DAY(INDEX([1]Calculation!$H:$H,ROW()))</f>
        <v>10/21</v>
      </c>
      <c r="F300" s="12">
        <f>ROUND(INDEX([1]Calculation!AK:AK,ROW()),1)</f>
        <v>0.1</v>
      </c>
      <c r="G300" s="8">
        <f>ROUND(INDEX([1]Calculation!K:K,ROW()),0)</f>
        <v>30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9</v>
      </c>
      <c r="K300" s="8">
        <f>ROUND(INDEX([1]Calculation!O:O,ROW()),0)</f>
        <v>3</v>
      </c>
      <c r="L300" s="8">
        <f>ROUND(INDEX([1]Calculation!P:P,ROW()),0)</f>
        <v>13</v>
      </c>
      <c r="M300" s="8">
        <f>ROUND(INDEX([1]Calculation!Q:Q,ROW()),0)</f>
        <v>5</v>
      </c>
      <c r="N300" s="8">
        <f>ROUND(INDEX([1]Calculation!R:R,ROW()),0)</f>
        <v>19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Quinnipiac University</v>
      </c>
      <c r="C301" t="str">
        <f>IF(INDEX([1]Calculation!$F:$F,ROW())=0,"-",INDEX([1]Calculation!$F:$F,ROW()))</f>
        <v>B+</v>
      </c>
      <c r="D301" t="str">
        <f>INDEX([1]Calculation!$I:$I,ROW())&amp;"  "&amp;INDEX([1]Calculation!$J:$J,ROW())</f>
        <v>713  rv</v>
      </c>
      <c r="E301" s="2" t="str">
        <f>MONTH(INDEX([1]Calculation!$H:$H,ROW()))&amp;"/"&amp;DAY(INDEX([1]Calculation!$H:$H,ROW()))</f>
        <v>10/21</v>
      </c>
      <c r="F301" s="12">
        <f>ROUND(INDEX([1]Calculation!AK:AK,ROW()),1)</f>
        <v>0</v>
      </c>
      <c r="G301" s="8">
        <f>ROUND(INDEX([1]Calculation!K:K,ROW()),0)</f>
        <v>21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10</v>
      </c>
      <c r="K301" s="8">
        <f>ROUND(INDEX([1]Calculation!O:O,ROW()),0)</f>
        <v>3</v>
      </c>
      <c r="L301" s="8">
        <f>ROUND(INDEX([1]Calculation!P:P,ROW()),0)</f>
        <v>15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1</v>
      </c>
    </row>
    <row r="302" spans="1:15">
      <c r="A302" t="str">
        <f>INDEX([1]Calculation!$E:$E,ROW())</f>
        <v>South Carolina</v>
      </c>
      <c r="B302" t="str">
        <f>INDEX([1]Calculation!$C:$C,ROW())</f>
        <v>Monmouth University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402  lv</v>
      </c>
      <c r="E302" s="2" t="str">
        <f>MONTH(INDEX([1]Calculation!$H:$H,ROW()))&amp;"/"&amp;DAY(INDEX([1]Calculation!$H:$H,ROW()))</f>
        <v>10/21</v>
      </c>
      <c r="F302" s="12">
        <f>ROUND(INDEX([1]Calculation!AK:AK,ROW()),1)</f>
        <v>8.9</v>
      </c>
      <c r="G302" s="8">
        <f>ROUND(INDEX([1]Calculation!K:K,ROW()),0)</f>
        <v>33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12</v>
      </c>
      <c r="M302" s="8">
        <f>ROUND(INDEX([1]Calculation!Q:Q,ROW()),0)</f>
        <v>4</v>
      </c>
      <c r="N302" s="8">
        <f>ROUND(INDEX([1]Calculation!R:R,ROW()),0)</f>
        <v>16</v>
      </c>
      <c r="O302" s="8">
        <f>ROUND(INDEX([1]Calculation!S:S,ROW()),0)</f>
        <v>2</v>
      </c>
    </row>
    <row r="303" spans="1:15">
      <c r="A303" t="str">
        <f>INDEX([1]Calculation!$E:$E,ROW())</f>
        <v>US</v>
      </c>
      <c r="B303" t="str">
        <f>INDEX([1]Calculation!$C:$C,ROW())</f>
        <v>Emerson College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430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0.1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25</v>
      </c>
      <c r="M303" s="8">
        <f>ROUND(INDEX([1]Calculation!Q:Q,ROW()),0)</f>
        <v>1</v>
      </c>
      <c r="N303" s="8">
        <f>ROUND(INDEX([1]Calculation!R:R,ROW()),0)</f>
        <v>21</v>
      </c>
      <c r="O303" s="8">
        <f>ROUND(INDEX([1]Calculation!S:S,ROW()),0)</f>
        <v>4</v>
      </c>
    </row>
    <row r="304" spans="1:15">
      <c r="A304" t="str">
        <f>INDEX([1]Calculation!$E:$E,ROW())</f>
        <v>Massachusetts</v>
      </c>
      <c r="B304" t="str">
        <f>INDEX([1]Calculation!$C:$C,ROW())</f>
        <v>MassINC Polling Group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456  lv</v>
      </c>
      <c r="E304" s="2" t="str">
        <f>MONTH(INDEX([1]Calculation!$H:$H,ROW()))&amp;"/"&amp;DAY(INDEX([1]Calculation!$H:$H,ROW()))</f>
        <v>10/20</v>
      </c>
      <c r="F304" s="12">
        <f>ROUND(INDEX([1]Calculation!AK:AK,ROW()),1)</f>
        <v>5.7</v>
      </c>
      <c r="G304" s="8">
        <f>ROUND(INDEX([1]Calculation!K:K,ROW()),0)</f>
        <v>18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7</v>
      </c>
      <c r="K304" s="8">
        <f>ROUND(INDEX([1]Calculation!O:O,ROW()),0)</f>
        <v>1</v>
      </c>
      <c r="L304" s="8">
        <f>ROUND(INDEX([1]Calculation!P:P,ROW()),0)</f>
        <v>13</v>
      </c>
      <c r="M304" s="8">
        <f>ROUND(INDEX([1]Calculation!Q:Q,ROW()),0)</f>
        <v>1</v>
      </c>
      <c r="N304" s="8">
        <f>ROUND(INDEX([1]Calculation!R:R,ROW()),0)</f>
        <v>33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SSRS</v>
      </c>
      <c r="C305" t="str">
        <f>IF(INDEX([1]Calculation!$F:$F,ROW())=0,"-",INDEX([1]Calculation!$F:$F,ROW()))</f>
        <v>A/B</v>
      </c>
      <c r="D305" t="str">
        <f>INDEX([1]Calculation!$I:$I,ROW())&amp;"  "&amp;INDEX([1]Calculation!$J:$J,ROW())</f>
        <v>424  rv</v>
      </c>
      <c r="E305" s="2" t="str">
        <f>MONTH(INDEX([1]Calculation!$H:$H,ROW()))&amp;"/"&amp;DAY(INDEX([1]Calculation!$H:$H,ROW()))</f>
        <v>10/20</v>
      </c>
      <c r="F305" s="12">
        <f>ROUND(INDEX([1]Calculation!AK:AK,ROW()),1)</f>
        <v>0</v>
      </c>
      <c r="G305" s="8">
        <f>ROUND(INDEX([1]Calculation!K:K,ROW()),0)</f>
        <v>34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16</v>
      </c>
      <c r="M305" s="8">
        <f>ROUND(INDEX([1]Calculation!Q:Q,ROW()),0)</f>
        <v>1</v>
      </c>
      <c r="N305" s="8">
        <f>ROUND(INDEX([1]Calculation!R:R,ROW()),0)</f>
        <v>19</v>
      </c>
      <c r="O305" s="8">
        <f>ROUND(INDEX([1]Calculation!S:S,ROW()),0)</f>
        <v>2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11521  lv</v>
      </c>
      <c r="E306" s="2" t="str">
        <f>MONTH(INDEX([1]Calculation!$H:$H,ROW()))&amp;"/"&amp;DAY(INDEX([1]Calculation!$H:$H,ROW()))</f>
        <v>10/20</v>
      </c>
      <c r="F306" s="12">
        <f>ROUND(INDEX([1]Calculation!AK:AK,ROW()),1)</f>
        <v>0</v>
      </c>
      <c r="G306" s="8">
        <f>ROUND(INDEX([1]Calculation!K:K,ROW()),0)</f>
        <v>30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18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California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1631  lv</v>
      </c>
      <c r="E307" s="2" t="str">
        <f>MONTH(INDEX([1]Calculation!$H:$H,ROW()))&amp;"/"&amp;DAY(INDEX([1]Calculation!$H:$H,ROW()))</f>
        <v>10/18</v>
      </c>
      <c r="F307" s="12">
        <f>ROUND(INDEX([1]Calculation!AK:AK,ROW()),1)</f>
        <v>0.1</v>
      </c>
      <c r="G307" s="8">
        <f>ROUND(INDEX([1]Calculation!K:K,ROW()),0)</f>
        <v>19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9</v>
      </c>
      <c r="K307" s="8">
        <f>ROUND(INDEX([1]Calculation!O:O,ROW()),0)</f>
        <v>2</v>
      </c>
      <c r="L307" s="8">
        <f>ROUND(INDEX([1]Calculation!P:P,ROW()),0)</f>
        <v>24</v>
      </c>
      <c r="M307" s="8">
        <f>ROUND(INDEX([1]Calculation!Q:Q,ROW()),0)</f>
        <v>1</v>
      </c>
      <c r="N307" s="8">
        <f>ROUND(INDEX([1]Calculation!R:R,ROW()),0)</f>
        <v>28</v>
      </c>
      <c r="O307" s="8">
        <f>ROUND(INDEX([1]Calculation!S:S,ROW()),0)</f>
        <v>3</v>
      </c>
    </row>
    <row r="308" spans="1:15">
      <c r="A308" t="str">
        <f>INDEX([1]Calculation!$E:$E,ROW())</f>
        <v>US</v>
      </c>
      <c r="B308" t="str">
        <f>INDEX([1]Calculation!$C:$C,ROW())</f>
        <v>Ipsos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566  rv</v>
      </c>
      <c r="E308" s="2" t="str">
        <f>MONTH(INDEX([1]Calculation!$H:$H,ROW()))&amp;"/"&amp;DAY(INDEX([1]Calculation!$H:$H,ROW()))</f>
        <v>10/18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5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17</v>
      </c>
      <c r="O308" s="8">
        <f>ROUND(INDEX([1]Calculation!S:S,ROW()),0)</f>
        <v>2</v>
      </c>
    </row>
    <row r="309" spans="1:15">
      <c r="A309" t="str">
        <f>INDEX([1]Calculation!$E:$E,ROW())</f>
        <v>Wisconsin</v>
      </c>
      <c r="B309" t="str">
        <f>INDEX([1]Calculation!$C:$C,ROW())</f>
        <v>Marquette University Law School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379  lv</v>
      </c>
      <c r="E309" s="2" t="str">
        <f>MONTH(INDEX([1]Calculation!$H:$H,ROW()))&amp;"/"&amp;DAY(INDEX([1]Calculation!$H:$H,ROW()))</f>
        <v>10/17</v>
      </c>
      <c r="F309" s="12">
        <f>ROUND(INDEX([1]Calculation!AK:AK,ROW()),1)</f>
        <v>0.1</v>
      </c>
      <c r="G309" s="8">
        <f>ROUND(INDEX([1]Calculation!K:K,ROW()),0)</f>
        <v>31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7</v>
      </c>
      <c r="K309" s="8">
        <f>ROUND(INDEX([1]Calculation!O:O,ROW()),0)</f>
        <v>3</v>
      </c>
      <c r="L309" s="8">
        <f>ROUND(INDEX([1]Calculation!P:P,ROW()),0)</f>
        <v>17</v>
      </c>
      <c r="M309" s="8">
        <f>ROUND(INDEX([1]Calculation!Q:Q,ROW()),0)</f>
        <v>0</v>
      </c>
      <c r="N309" s="8">
        <f>ROUND(INDEX([1]Calculation!R:R,ROW()),0)</f>
        <v>24</v>
      </c>
      <c r="O309" s="8">
        <f>ROUND(INDEX([1]Calculation!S:S,ROW()),0)</f>
        <v>3</v>
      </c>
    </row>
    <row r="310" spans="1:15">
      <c r="A310" t="str">
        <f>INDEX([1]Calculation!$E:$E,ROW())</f>
        <v>Wisconsin</v>
      </c>
      <c r="B310" t="str">
        <f>INDEX([1]Calculation!$C:$C,ROW())</f>
        <v>Kaiser Family Foundation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274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1.7</v>
      </c>
      <c r="G310" s="8">
        <f>ROUND(INDEX([1]Calculation!K:K,ROW()),0)</f>
        <v>17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6</v>
      </c>
      <c r="K310" s="8">
        <f>ROUND(INDEX([1]Calculation!O:O,ROW()),0)</f>
        <v>3</v>
      </c>
      <c r="L310" s="8">
        <f>ROUND(INDEX([1]Calculation!P:P,ROW()),0)</f>
        <v>10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Pennsylvania</v>
      </c>
      <c r="B311" t="str">
        <f>INDEX([1]Calculation!$C:$C,ROW())</f>
        <v>Kaiser Family Foundation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246  lv</v>
      </c>
      <c r="E311" s="2" t="str">
        <f>MONTH(INDEX([1]Calculation!$H:$H,ROW()))&amp;"/"&amp;DAY(INDEX([1]Calculation!$H:$H,ROW()))</f>
        <v>10/15</v>
      </c>
      <c r="F311" s="12">
        <f>ROUND(INDEX([1]Calculation!AK:AK,ROW()),1)</f>
        <v>1.7</v>
      </c>
      <c r="G311" s="8">
        <f>ROUND(INDEX([1]Calculation!K:K,ROW()),0)</f>
        <v>27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3</v>
      </c>
      <c r="K311" s="8">
        <f>ROUND(INDEX([1]Calculation!O:O,ROW()),0)</f>
        <v>1</v>
      </c>
      <c r="L311" s="8">
        <f>ROUND(INDEX([1]Calculation!P:P,ROW()),0)</f>
        <v>14</v>
      </c>
      <c r="M311" s="8">
        <f>ROUND(INDEX([1]Calculation!Q:Q,ROW()),0)</f>
        <v>1</v>
      </c>
      <c r="N311" s="8">
        <f>ROUND(INDEX([1]Calculation!R:R,ROW()),0)</f>
        <v>18</v>
      </c>
      <c r="O311" s="8">
        <f>ROUND(INDEX([1]Calculation!S:S,ROW()),0)</f>
        <v>2</v>
      </c>
    </row>
    <row r="312" spans="1:15">
      <c r="A312" t="str">
        <f>INDEX([1]Calculation!$E:$E,ROW())</f>
        <v>Minnesota</v>
      </c>
      <c r="B312" t="str">
        <f>INDEX([1]Calculation!$C:$C,ROW())</f>
        <v>Kaiser Family Foundation</v>
      </c>
      <c r="C312" t="str">
        <f>IF(INDEX([1]Calculation!$F:$F,ROW())=0,"-",INDEX([1]Calculation!$F:$F,ROW()))</f>
        <v>-</v>
      </c>
      <c r="D312" t="str">
        <f>INDEX([1]Calculation!$I:$I,ROW())&amp;"  "&amp;INDEX([1]Calculation!$J:$J,ROW())</f>
        <v>249  lv</v>
      </c>
      <c r="E312" s="2" t="str">
        <f>MONTH(INDEX([1]Calculation!$H:$H,ROW()))&amp;"/"&amp;DAY(INDEX([1]Calculation!$H:$H,ROW()))</f>
        <v>10/15</v>
      </c>
      <c r="F312" s="12">
        <f>ROUND(INDEX([1]Calculation!AK:AK,ROW()),1)</f>
        <v>1.7</v>
      </c>
      <c r="G312" s="8">
        <f>ROUND(INDEX([1]Calculation!K:K,ROW()),0)</f>
        <v>14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7</v>
      </c>
      <c r="K312" s="8">
        <f>ROUND(INDEX([1]Calculation!O:O,ROW()),0)</f>
        <v>15</v>
      </c>
      <c r="L312" s="8">
        <f>ROUND(INDEX([1]Calculation!P:P,ROW()),0)</f>
        <v>13</v>
      </c>
      <c r="M312" s="8">
        <f>ROUND(INDEX([1]Calculation!Q:Q,ROW()),0)</f>
        <v>0</v>
      </c>
      <c r="N312" s="8">
        <f>ROUND(INDEX([1]Calculation!R:R,ROW()),0)</f>
        <v>25</v>
      </c>
      <c r="O312" s="8">
        <f>ROUND(INDEX([1]Calculation!S:S,ROW()),0)</f>
        <v>4</v>
      </c>
    </row>
    <row r="313" spans="1:15">
      <c r="A313" t="str">
        <f>INDEX([1]Calculation!$E:$E,ROW())</f>
        <v>Michigan</v>
      </c>
      <c r="B313" t="str">
        <f>INDEX([1]Calculation!$C:$C,ROW())</f>
        <v>Kaiser Family Foundation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208  lv</v>
      </c>
      <c r="E313" s="2" t="str">
        <f>MONTH(INDEX([1]Calculation!$H:$H,ROW()))&amp;"/"&amp;DAY(INDEX([1]Calculation!$H:$H,ROW()))</f>
        <v>10/15</v>
      </c>
      <c r="F313" s="12">
        <f>ROUND(INDEX([1]Calculation!AK:AK,ROW()),1)</f>
        <v>1.6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7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0</v>
      </c>
      <c r="N313" s="8">
        <f>ROUND(INDEX([1]Calculation!R:R,ROW()),0)</f>
        <v>25</v>
      </c>
      <c r="O313" s="8">
        <f>ROUND(INDEX([1]Calculation!S:S,ROW()),0)</f>
        <v>1</v>
      </c>
    </row>
    <row r="314" spans="1:15">
      <c r="A314" t="str">
        <f>INDEX([1]Calculation!$E:$E,ROW())</f>
        <v>Wyoming</v>
      </c>
      <c r="B314" t="str">
        <f>INDEX([1]Calculation!$C:$C,ROW())</f>
        <v>Montana State University Billings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14  lv</v>
      </c>
      <c r="E314" s="2" t="str">
        <f>MONTH(INDEX([1]Calculation!$H:$H,ROW()))&amp;"/"&amp;DAY(INDEX([1]Calculation!$H:$H,ROW()))</f>
        <v>10/16</v>
      </c>
      <c r="F314" s="12" t="e">
        <f>ROUND(INDEX([1]Calculation!AK:AK,ROW()),1)</f>
        <v>#VALUE!</v>
      </c>
      <c r="G314" s="8">
        <f>ROUND(INDEX([1]Calculation!K:K,ROW()),0)</f>
        <v>0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0</v>
      </c>
      <c r="K314" s="8">
        <f>ROUND(INDEX([1]Calculation!O:O,ROW()),0)</f>
        <v>1</v>
      </c>
      <c r="L314" s="8">
        <f>ROUND(INDEX([1]Calculation!P:P,ROW()),0)</f>
        <v>0</v>
      </c>
      <c r="M314" s="8">
        <f>ROUND(INDEX([1]Calculation!Q:Q,ROW()),0)</f>
        <v>0</v>
      </c>
      <c r="N314" s="8">
        <f>ROUND(INDEX([1]Calculation!R:R,ROW()),0)</f>
        <v>82</v>
      </c>
      <c r="O314" s="8">
        <f>ROUND(INDEX([1]Calculation!S:S,ROW()),0)</f>
        <v>2</v>
      </c>
    </row>
    <row r="315" spans="1:15">
      <c r="A315" t="str">
        <f>INDEX([1]Calculation!$E:$E,ROW())</f>
        <v>Montana</v>
      </c>
      <c r="B315" t="str">
        <f>INDEX([1]Calculation!$C:$C,ROW())</f>
        <v>Montana State University Billings</v>
      </c>
      <c r="C315" t="str">
        <f>IF(INDEX([1]Calculation!$F:$F,ROW())=0,"-",INDEX([1]Calculation!$F:$F,ROW()))</f>
        <v>B/C</v>
      </c>
      <c r="D315" t="str">
        <f>INDEX([1]Calculation!$I:$I,ROW())&amp;"  "&amp;INDEX([1]Calculation!$J:$J,ROW())</f>
        <v>40  lv</v>
      </c>
      <c r="E315" s="2" t="str">
        <f>MONTH(INDEX([1]Calculation!$H:$H,ROW()))&amp;"/"&amp;DAY(INDEX([1]Calculation!$H:$H,ROW()))</f>
        <v>10/16</v>
      </c>
      <c r="F315" s="12" t="e">
        <f>ROUND(INDEX([1]Calculation!AK:AK,ROW()),1)</f>
        <v>#VALUE!</v>
      </c>
      <c r="G315" s="8">
        <f>ROUND(INDEX([1]Calculation!K:K,ROW()),0)</f>
        <v>15</v>
      </c>
      <c r="H315" s="8">
        <f>ROUND(INDEX([1]Calculation!L:L,ROW()),0)</f>
        <v>0</v>
      </c>
      <c r="I315" s="8">
        <f>ROUND(INDEX([1]Calculation!M:M,ROW()),0)</f>
        <v>0</v>
      </c>
      <c r="J315" s="8">
        <f>ROUND(INDEX([1]Calculation!N:N,ROW()),0)</f>
        <v>2</v>
      </c>
      <c r="K315" s="8">
        <f>ROUND(INDEX([1]Calculation!O:O,ROW()),0)</f>
        <v>2</v>
      </c>
      <c r="L315" s="8">
        <f>ROUND(INDEX([1]Calculation!P:P,ROW()),0)</f>
        <v>2</v>
      </c>
      <c r="M315" s="8">
        <f>ROUND(INDEX([1]Calculation!Q:Q,ROW()),0)</f>
        <v>0</v>
      </c>
      <c r="N315" s="8">
        <f>ROUND(INDEX([1]Calculation!R:R,ROW()),0)</f>
        <v>40</v>
      </c>
      <c r="O315" s="8">
        <f>ROUND(INDEX([1]Calculation!S:S,ROW()),0)</f>
        <v>0</v>
      </c>
    </row>
    <row r="316" spans="1:15">
      <c r="A316" t="str">
        <f>INDEX([1]Calculation!$E:$E,ROW())</f>
        <v>Iowa</v>
      </c>
      <c r="B316" t="str">
        <f>INDEX([1]Calculation!$C:$C,ROW())</f>
        <v>Suffolk University</v>
      </c>
      <c r="C316" t="str">
        <f>IF(INDEX([1]Calculation!$F:$F,ROW())=0,"-",INDEX([1]Calculation!$F:$F,ROW()))</f>
        <v>A-</v>
      </c>
      <c r="D316" t="str">
        <f>INDEX([1]Calculation!$I:$I,ROW())&amp;"  "&amp;INDEX([1]Calculation!$J:$J,ROW())</f>
        <v>500  lv</v>
      </c>
      <c r="E316" s="2" t="str">
        <f>MONTH(INDEX([1]Calculation!$H:$H,ROW()))&amp;"/"&amp;DAY(INDEX([1]Calculation!$H:$H,ROW()))</f>
        <v>10/18</v>
      </c>
      <c r="F316" s="12">
        <f>ROUND(INDEX([1]Calculation!AK:AK,ROW()),1)</f>
        <v>0.8</v>
      </c>
      <c r="G316" s="8">
        <f>ROUND(INDEX([1]Calculation!K:K,ROW()),0)</f>
        <v>18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13</v>
      </c>
      <c r="K316" s="8">
        <f>ROUND(INDEX([1]Calculation!O:O,ROW()),0)</f>
        <v>3</v>
      </c>
      <c r="L316" s="8">
        <f>ROUND(INDEX([1]Calculation!P:P,ROW()),0)</f>
        <v>9</v>
      </c>
      <c r="M316" s="8">
        <f>ROUND(INDEX([1]Calculation!Q:Q,ROW()),0)</f>
        <v>3</v>
      </c>
      <c r="N316" s="8">
        <f>ROUND(INDEX([1]Calculation!R:R,ROW()),0)</f>
        <v>17</v>
      </c>
      <c r="O316" s="8">
        <f>ROUND(INDEX([1]Calculation!S:S,ROW()),0)</f>
        <v>1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1839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</v>
      </c>
      <c r="G317" s="8">
        <f>ROUND(INDEX([1]Calculation!K:K,ROW()),0)</f>
        <v>34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16</v>
      </c>
      <c r="M317" s="8">
        <f>ROUND(INDEX([1]Calculation!Q:Q,ROW()),0)</f>
        <v>1</v>
      </c>
      <c r="N317" s="8">
        <f>ROUND(INDEX([1]Calculation!R:R,ROW()),0)</f>
        <v>18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703  a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21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15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763  lv</v>
      </c>
      <c r="E319" s="2" t="str">
        <f>MONTH(INDEX([1]Calculation!$H:$H,ROW()))&amp;"/"&amp;DAY(INDEX([1]Calculation!$H:$H,ROW()))</f>
        <v>10/18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4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2</v>
      </c>
      <c r="N319" s="8">
        <f>ROUND(INDEX([1]Calculation!R:R,ROW()),0)</f>
        <v>18</v>
      </c>
      <c r="O319" s="8">
        <f>ROUND(INDEX([1]Calculation!S:S,ROW()),0)</f>
        <v>2</v>
      </c>
    </row>
    <row r="320" spans="1:15">
      <c r="A320" t="str">
        <f>INDEX([1]Calculation!$E:$E,ROW())</f>
        <v>California</v>
      </c>
      <c r="B320" t="str">
        <f>INDEX([1]Calculation!$C:$C,ROW())</f>
        <v>SurveyUSA</v>
      </c>
      <c r="C320" t="str">
        <f>IF(INDEX([1]Calculation!$F:$F,ROW())=0,"-",INDEX([1]Calculation!$F:$F,ROW()))</f>
        <v>A</v>
      </c>
      <c r="D320" t="str">
        <f>INDEX([1]Calculation!$I:$I,ROW())&amp;"  "&amp;INDEX([1]Calculation!$J:$J,ROW())</f>
        <v>553  lv</v>
      </c>
      <c r="E320" s="2" t="str">
        <f>MONTH(INDEX([1]Calculation!$H:$H,ROW()))&amp;"/"&amp;DAY(INDEX([1]Calculation!$H:$H,ROW()))</f>
        <v>10/16</v>
      </c>
      <c r="F320" s="12">
        <f>ROUND(INDEX([1]Calculation!AK:AK,ROW()),1)</f>
        <v>0.1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4</v>
      </c>
      <c r="K320" s="8">
        <f>ROUND(INDEX([1]Calculation!O:O,ROW()),0)</f>
        <v>1</v>
      </c>
      <c r="L320" s="8">
        <f>ROUND(INDEX([1]Calculation!P:P,ROW()),0)</f>
        <v>17</v>
      </c>
      <c r="M320" s="8">
        <f>ROUND(INDEX([1]Calculation!Q:Q,ROW()),0)</f>
        <v>1</v>
      </c>
      <c r="N320" s="8">
        <f>ROUND(INDEX([1]Calculation!R:R,ROW()),0)</f>
        <v>18</v>
      </c>
      <c r="O320" s="8">
        <f>ROUND(INDEX([1]Calculation!S:S,ROW()),0)</f>
        <v>4</v>
      </c>
    </row>
    <row r="321" spans="1:15">
      <c r="A321" t="str">
        <f>INDEX([1]Calculation!$E:$E,ROW())</f>
        <v>US</v>
      </c>
      <c r="B321" t="str">
        <f>INDEX([1]Calculation!$C:$C,ROW())</f>
        <v>SurveyUSA</v>
      </c>
      <c r="C321" t="str">
        <f>IF(INDEX([1]Calculation!$F:$F,ROW())=0,"-",INDEX([1]Calculation!$F:$F,ROW()))</f>
        <v>A</v>
      </c>
      <c r="D321" t="str">
        <f>INDEX([1]Calculation!$I:$I,ROW())&amp;"  "&amp;INDEX([1]Calculation!$J:$J,ROW())</f>
        <v>1071  lv</v>
      </c>
      <c r="E321" s="2" t="str">
        <f>MONTH(INDEX([1]Calculation!$H:$H,ROW()))&amp;"/"&amp;DAY(INDEX([1]Calculation!$H:$H,ROW()))</f>
        <v>10/16</v>
      </c>
      <c r="F321" s="12">
        <f>ROUND(INDEX([1]Calculation!AK:AK,ROW()),1)</f>
        <v>0.2</v>
      </c>
      <c r="G321" s="8">
        <f>ROUND(INDEX([1]Calculation!K:K,ROW()),0)</f>
        <v>32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2</v>
      </c>
      <c r="L321" s="8">
        <f>ROUND(INDEX([1]Calculation!P:P,ROW()),0)</f>
        <v>17</v>
      </c>
      <c r="M321" s="8">
        <f>ROUND(INDEX([1]Calculation!Q:Q,ROW()),0)</f>
        <v>1</v>
      </c>
      <c r="N321" s="8">
        <f>ROUND(INDEX([1]Calculation!R:R,ROW()),0)</f>
        <v>22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Public Religion Research Institute</v>
      </c>
      <c r="C322" t="str">
        <f>IF(INDEX([1]Calculation!$F:$F,ROW())=0,"-",INDEX([1]Calculation!$F:$F,ROW()))</f>
        <v>A/B</v>
      </c>
      <c r="D322" t="str">
        <f>INDEX([1]Calculation!$I:$I,ROW())&amp;"  "&amp;INDEX([1]Calculation!$J:$J,ROW())</f>
        <v>436  rv</v>
      </c>
      <c r="E322" s="2" t="str">
        <f>MONTH(INDEX([1]Calculation!$H:$H,ROW()))&amp;"/"&amp;DAY(INDEX([1]Calculation!$H:$H,ROW()))</f>
        <v>10/13</v>
      </c>
      <c r="F322" s="12">
        <f>ROUND(INDEX([1]Calculation!AK:AK,ROW()),1)</f>
        <v>4.8</v>
      </c>
      <c r="G322" s="8">
        <f>ROUND(INDEX([1]Calculation!K:K,ROW()),0)</f>
        <v>25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4</v>
      </c>
      <c r="K322" s="8">
        <f>ROUND(INDEX([1]Calculation!O:O,ROW()),0)</f>
        <v>1</v>
      </c>
      <c r="L322" s="8">
        <f>ROUND(INDEX([1]Calculation!P:P,ROW()),0)</f>
        <v>17</v>
      </c>
      <c r="M322" s="8">
        <f>ROUND(INDEX([1]Calculation!Q:Q,ROW()),0)</f>
        <v>0</v>
      </c>
      <c r="N322" s="8">
        <f>ROUND(INDEX([1]Calculation!R:R,ROW()),0)</f>
        <v>16</v>
      </c>
      <c r="O322" s="8">
        <f>ROUND(INDEX([1]Calculation!S:S,ROW()),0)</f>
        <v>3</v>
      </c>
    </row>
    <row r="323" spans="1:15">
      <c r="A323" t="str">
        <f>INDEX([1]Calculation!$E:$E,ROW())</f>
        <v>US</v>
      </c>
      <c r="B323" t="str">
        <f>INDEX([1]Calculation!$C:$C,ROW())</f>
        <v>Public Religion Research Institute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487  a</v>
      </c>
      <c r="E323" s="2" t="str">
        <f>MONTH(INDEX([1]Calculation!$H:$H,ROW()))&amp;"/"&amp;DAY(INDEX([1]Calculation!$H:$H,ROW()))</f>
        <v>10/13</v>
      </c>
      <c r="F323" s="12">
        <f>ROUND(INDEX([1]Calculation!AK:AK,ROW()),1)</f>
        <v>0</v>
      </c>
      <c r="G323" s="8">
        <f>ROUND(INDEX([1]Calculation!K:K,ROW()),0)</f>
        <v>24</v>
      </c>
      <c r="H323" s="8">
        <f>ROUND(INDEX([1]Calculation!L:L,ROW()),0)</f>
        <v>0</v>
      </c>
      <c r="I323" s="8">
        <f>ROUND(INDEX([1]Calculation!M:M,ROW()),0)</f>
        <v>3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16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815  lv</v>
      </c>
      <c r="E324" s="2" t="str">
        <f>MONTH(INDEX([1]Calculation!$H:$H,ROW()))&amp;"/"&amp;DAY(INDEX([1]Calculation!$H:$H,ROW()))</f>
        <v>10/17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3</v>
      </c>
      <c r="K324" s="8">
        <f>ROUND(INDEX([1]Calculation!O:O,ROW()),0)</f>
        <v>2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Swayable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2077  lv</v>
      </c>
      <c r="E325" s="2" t="str">
        <f>MONTH(INDEX([1]Calculation!$H:$H,ROW()))&amp;"/"&amp;DAY(INDEX([1]Calculation!$H:$H,ROW()))</f>
        <v>10/8</v>
      </c>
      <c r="F325" s="12">
        <f>ROUND(INDEX([1]Calculation!AK:AK,ROW()),1)</f>
        <v>0</v>
      </c>
      <c r="G325" s="8">
        <f>ROUND(INDEX([1]Calculation!K:K,ROW()),0)</f>
        <v>33</v>
      </c>
      <c r="H325" s="8">
        <f>ROUND(INDEX([1]Calculation!L:L,ROW()),0)</f>
        <v>0</v>
      </c>
      <c r="I325" s="8">
        <f>ROUND(INDEX([1]Calculation!M:M,ROW()),0)</f>
        <v>3</v>
      </c>
      <c r="J325" s="8">
        <f>ROUND(INDEX([1]Calculation!N:N,ROW()),0)</f>
        <v>4</v>
      </c>
      <c r="K325" s="8">
        <f>ROUND(INDEX([1]Calculation!O:O,ROW()),0)</f>
        <v>2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21</v>
      </c>
      <c r="O325" s="8">
        <f>ROUND(INDEX([1]Calculation!S:S,ROW()),0)</f>
        <v>3</v>
      </c>
    </row>
    <row r="326" spans="1:15">
      <c r="A326" t="str">
        <f>INDEX([1]Calculation!$E:$E,ROW())</f>
        <v>US</v>
      </c>
      <c r="B326" t="str">
        <f>INDEX([1]Calculation!$C:$C,ROW())</f>
        <v>Swayable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4216  a</v>
      </c>
      <c r="E326" s="2" t="str">
        <f>MONTH(INDEX([1]Calculation!$H:$H,ROW()))&amp;"/"&amp;DAY(INDEX([1]Calculation!$H:$H,ROW()))</f>
        <v>10/8</v>
      </c>
      <c r="F326" s="12">
        <f>ROUND(INDEX([1]Calculation!AK:AK,ROW()),1)</f>
        <v>0</v>
      </c>
      <c r="G326" s="8">
        <f>ROUND(INDEX([1]Calculation!K:K,ROW()),0)</f>
        <v>28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20</v>
      </c>
      <c r="M326" s="8">
        <f>ROUND(INDEX([1]Calculation!Q:Q,ROW()),0)</f>
        <v>1</v>
      </c>
      <c r="N326" s="8">
        <f>ROUND(INDEX([1]Calculation!R:R,ROW()),0)</f>
        <v>17</v>
      </c>
      <c r="O326" s="8">
        <f>ROUND(INDEX([1]Calculation!S:S,ROW()),0)</f>
        <v>4</v>
      </c>
    </row>
    <row r="327" spans="1:15">
      <c r="A327" t="str">
        <f>INDEX([1]Calculation!$E:$E,ROW())</f>
        <v>Iowa</v>
      </c>
      <c r="B327" t="str">
        <f>INDEX([1]Calculation!$C:$C,ROW())</f>
        <v>Emerson College</v>
      </c>
      <c r="C327" t="str">
        <f>IF(INDEX([1]Calculation!$F:$F,ROW())=0,"-",INDEX([1]Calculation!$F:$F,ROW()))</f>
        <v>B-</v>
      </c>
      <c r="D327" t="str">
        <f>INDEX([1]Calculation!$I:$I,ROW())&amp;"  "&amp;INDEX([1]Calculation!$J:$J,ROW())</f>
        <v>317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</v>
      </c>
      <c r="G327" s="8">
        <f>ROUND(INDEX([1]Calculation!K:K,ROW()),0)</f>
        <v>23</v>
      </c>
      <c r="H327" s="8">
        <f>ROUND(INDEX([1]Calculation!L:L,ROW()),0)</f>
        <v>0</v>
      </c>
      <c r="I327" s="8">
        <f>ROUND(INDEX([1]Calculation!M:M,ROW()),0)</f>
        <v>3</v>
      </c>
      <c r="J327" s="8">
        <f>ROUND(INDEX([1]Calculation!N:N,ROW()),0)</f>
        <v>16</v>
      </c>
      <c r="K327" s="8">
        <f>ROUND(INDEX([1]Calculation!O:O,ROW()),0)</f>
        <v>1</v>
      </c>
      <c r="L327" s="8">
        <f>ROUND(INDEX([1]Calculation!P:P,ROW()),0)</f>
        <v>13</v>
      </c>
      <c r="M327" s="8">
        <f>ROUND(INDEX([1]Calculation!Q:Q,ROW()),0)</f>
        <v>2</v>
      </c>
      <c r="N327" s="8">
        <f>ROUND(INDEX([1]Calculation!R:R,ROW()),0)</f>
        <v>23</v>
      </c>
      <c r="O327" s="8">
        <f>ROUND(INDEX([1]Calculation!S:S,ROW()),0)</f>
        <v>5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828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</v>
      </c>
      <c r="G328" s="8">
        <f>ROUND(INDEX([1]Calculation!K:K,ROW()),0)</f>
        <v>34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3</v>
      </c>
      <c r="K328" s="8">
        <f>ROUND(INDEX([1]Calculation!O:O,ROW()),0)</f>
        <v>1</v>
      </c>
      <c r="L328" s="8">
        <f>ROUND(INDEX([1]Calculation!P:P,ROW()),0)</f>
        <v>15</v>
      </c>
      <c r="M328" s="8">
        <f>ROUND(INDEX([1]Calculation!Q:Q,ROW()),0)</f>
        <v>1</v>
      </c>
      <c r="N328" s="8">
        <f>ROUND(INDEX([1]Calculation!R:R,ROW()),0)</f>
        <v>18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YouGov</v>
      </c>
      <c r="C329" t="str">
        <f>IF(INDEX([1]Calculation!$F:$F,ROW())=0,"-",INDEX([1]Calculation!$F:$F,ROW()))</f>
        <v>B-</v>
      </c>
      <c r="D329" t="str">
        <f>INDEX([1]Calculation!$I:$I,ROW())&amp;"  "&amp;INDEX([1]Calculation!$J:$J,ROW())</f>
        <v>623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0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6</v>
      </c>
      <c r="K329" s="8">
        <f>ROUND(INDEX([1]Calculation!O:O,ROW()),0)</f>
        <v>2</v>
      </c>
      <c r="L329" s="8">
        <f>ROUND(INDEX([1]Calculation!P:P,ROW()),0)</f>
        <v>13</v>
      </c>
      <c r="M329" s="8">
        <f>ROUND(INDEX([1]Calculation!Q:Q,ROW()),0)</f>
        <v>1</v>
      </c>
      <c r="N329" s="8">
        <f>ROUND(INDEX([1]Calculation!R:R,ROW()),0)</f>
        <v>28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828  lv</v>
      </c>
      <c r="E330" s="2" t="str">
        <f>MONTH(INDEX([1]Calculation!$H:$H,ROW()))&amp;"/"&amp;DAY(INDEX([1]Calculation!$H:$H,ROW()))</f>
        <v>10/15</v>
      </c>
      <c r="F330" s="12">
        <f>ROUND(INDEX([1]Calculation!AK:AK,ROW()),1)</f>
        <v>0</v>
      </c>
      <c r="G330" s="8">
        <f>ROUND(INDEX([1]Calculation!K:K,ROW()),0)</f>
        <v>35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14</v>
      </c>
      <c r="M330" s="8">
        <f>ROUND(INDEX([1]Calculation!Q:Q,ROW()),0)</f>
        <v>1</v>
      </c>
      <c r="N330" s="8">
        <f>ROUND(INDEX([1]Calculation!R:R,ROW()),0)</f>
        <v>17</v>
      </c>
      <c r="O330" s="8">
        <f>ROUND(INDEX([1]Calculation!S:S,ROW()),0)</f>
        <v>2</v>
      </c>
    </row>
    <row r="331" spans="1:15">
      <c r="A331" t="str">
        <f>INDEX([1]Calculation!$E:$E,ROW())</f>
        <v>California</v>
      </c>
      <c r="B331" t="str">
        <f>INDEX([1]Calculation!$C:$C,ROW())</f>
        <v>Capitol Weekly</v>
      </c>
      <c r="C331" t="str">
        <f>IF(INDEX([1]Calculation!$F:$F,ROW())=0,"-",INDEX([1]Calculation!$F:$F,ROW()))</f>
        <v>-</v>
      </c>
      <c r="D331" t="str">
        <f>INDEX([1]Calculation!$I:$I,ROW())&amp;"  "&amp;INDEX([1]Calculation!$J:$J,ROW())</f>
        <v>590  lv</v>
      </c>
      <c r="E331" s="2" t="str">
        <f>MONTH(INDEX([1]Calculation!$H:$H,ROW()))&amp;"/"&amp;DAY(INDEX([1]Calculation!$H:$H,ROW()))</f>
        <v>10/14</v>
      </c>
      <c r="F331" s="12">
        <f>ROUND(INDEX([1]Calculation!AK:AK,ROW()),1)</f>
        <v>0</v>
      </c>
      <c r="G331" s="8">
        <f>ROUND(INDEX([1]Calculation!K:K,ROW()),0)</f>
        <v>21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6</v>
      </c>
      <c r="K331" s="8">
        <f>ROUND(INDEX([1]Calculation!O:O,ROW()),0)</f>
        <v>1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35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789  lv</v>
      </c>
      <c r="E332" s="2" t="str">
        <f>MONTH(INDEX([1]Calculation!$H:$H,ROW()))&amp;"/"&amp;DAY(INDEX([1]Calculation!$H:$H,ROW()))</f>
        <v>10/14</v>
      </c>
      <c r="F332" s="12">
        <f>ROUND(INDEX([1]Calculation!AK:AK,ROW()),1)</f>
        <v>0</v>
      </c>
      <c r="G332" s="8">
        <f>ROUND(INDEX([1]Calculation!K:K,ROW()),0)</f>
        <v>34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15</v>
      </c>
      <c r="M332" s="8">
        <f>ROUND(INDEX([1]Calculation!Q:Q,ROW()),0)</f>
        <v>0</v>
      </c>
      <c r="N332" s="8">
        <f>ROUND(INDEX([1]Calculation!R:R,ROW()),0)</f>
        <v>20</v>
      </c>
      <c r="O332" s="8">
        <f>ROUND(INDEX([1]Calculation!S:S,ROW()),0)</f>
        <v>3</v>
      </c>
    </row>
    <row r="333" spans="1:15">
      <c r="A333" t="str">
        <f>INDEX([1]Calculation!$E:$E,ROW())</f>
        <v>Maine</v>
      </c>
      <c r="B333" t="str">
        <f>INDEX([1]Calculation!$C:$C,ROW())</f>
        <v>Public Policy Polling</v>
      </c>
      <c r="C333" t="str">
        <f>IF(INDEX([1]Calculation!$F:$F,ROW())=0,"-",INDEX([1]Calculation!$F:$F,ROW()))</f>
        <v>B</v>
      </c>
      <c r="D333" t="str">
        <f>INDEX([1]Calculation!$I:$I,ROW())&amp;"  "&amp;INDEX([1]Calculation!$J:$J,ROW())</f>
        <v>366  v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3</v>
      </c>
      <c r="G333" s="8">
        <f>ROUND(INDEX([1]Calculation!K:K,ROW()),0)</f>
        <v>19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9</v>
      </c>
      <c r="K333" s="8">
        <f>ROUND(INDEX([1]Calculation!O:O,ROW()),0)</f>
        <v>0</v>
      </c>
      <c r="L333" s="8">
        <f>ROUND(INDEX([1]Calculation!P:P,ROW()),0)</f>
        <v>12</v>
      </c>
      <c r="M333" s="8">
        <f>ROUND(INDEX([1]Calculation!Q:Q,ROW()),0)</f>
        <v>0</v>
      </c>
      <c r="N333" s="8">
        <f>ROUND(INDEX([1]Calculation!R:R,ROW()),0)</f>
        <v>31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15683  lv</v>
      </c>
      <c r="E334" s="2" t="str">
        <f>MONTH(INDEX([1]Calculation!$H:$H,ROW()))&amp;"/"&amp;DAY(INDEX([1]Calculation!$H:$H,ROW()))</f>
        <v>10/13</v>
      </c>
      <c r="F334" s="12">
        <f>ROUND(INDEX([1]Calculation!AK:AK,ROW()),1)</f>
        <v>0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Quinnipiac University</v>
      </c>
      <c r="C335" t="str">
        <f>IF(INDEX([1]Calculation!$F:$F,ROW())=0,"-",INDEX([1]Calculation!$F:$F,ROW()))</f>
        <v>B+</v>
      </c>
      <c r="D335" t="str">
        <f>INDEX([1]Calculation!$I:$I,ROW())&amp;"  "&amp;INDEX([1]Calculation!$J:$J,ROW())</f>
        <v>505  rv</v>
      </c>
      <c r="E335" s="2" t="str">
        <f>MONTH(INDEX([1]Calculation!$H:$H,ROW()))&amp;"/"&amp;DAY(INDEX([1]Calculation!$H:$H,ROW()))</f>
        <v>10/13</v>
      </c>
      <c r="F335" s="12">
        <f>ROUND(INDEX([1]Calculation!AK:AK,ROW()),1)</f>
        <v>0</v>
      </c>
      <c r="G335" s="8">
        <f>ROUND(INDEX([1]Calculation!K:K,ROW()),0)</f>
        <v>27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8</v>
      </c>
      <c r="K335" s="8">
        <f>ROUND(INDEX([1]Calculation!O:O,ROW()),0)</f>
        <v>2</v>
      </c>
      <c r="L335" s="8">
        <f>ROUND(INDEX([1]Calculation!P:P,ROW()),0)</f>
        <v>11</v>
      </c>
      <c r="M335" s="8">
        <f>ROUND(INDEX([1]Calculation!Q:Q,ROW()),0)</f>
        <v>2</v>
      </c>
      <c r="N335" s="8">
        <f>ROUND(INDEX([1]Calculation!R:R,ROW()),0)</f>
        <v>30</v>
      </c>
      <c r="O335" s="8">
        <f>ROUND(INDEX([1]Calculation!S:S,ROW()),0)</f>
        <v>2</v>
      </c>
    </row>
    <row r="336" spans="1:15">
      <c r="A336" t="str">
        <f>INDEX([1]Calculation!$E:$E,ROW())</f>
        <v>New Hampshire</v>
      </c>
      <c r="B336" t="str">
        <f>INDEX([1]Calculation!$C:$C,ROW())</f>
        <v>RKM Research and Communications Inc.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422  lv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0</v>
      </c>
      <c r="G336" s="8">
        <f>ROUND(INDEX([1]Calculation!K:K,ROW()),0)</f>
        <v>20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2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20</v>
      </c>
      <c r="O336" s="8">
        <f>ROUND(INDEX([1]Calculation!S:S,ROW()),0)</f>
        <v>1</v>
      </c>
    </row>
    <row r="337" spans="1:15">
      <c r="A337" t="str">
        <f>INDEX([1]Calculation!$E:$E,ROW())</f>
        <v>New Hampshire</v>
      </c>
      <c r="B337" t="str">
        <f>INDEX([1]Calculation!$C:$C,ROW())</f>
        <v>RKM Research and Communications Inc.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422  lv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0.1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9</v>
      </c>
      <c r="K337" s="8">
        <f>ROUND(INDEX([1]Calculation!O:O,ROW()),0)</f>
        <v>2</v>
      </c>
      <c r="L337" s="8">
        <f>ROUND(INDEX([1]Calculation!P:P,ROW()),0)</f>
        <v>22</v>
      </c>
      <c r="M337" s="8">
        <f>ROUND(INDEX([1]Calculation!Q:Q,ROW()),0)</f>
        <v>1</v>
      </c>
      <c r="N337" s="8">
        <f>ROUND(INDEX([1]Calculation!R:R,ROW()),0)</f>
        <v>25</v>
      </c>
      <c r="O337" s="8">
        <f>ROUND(INDEX([1]Calculation!S:S,ROW()),0)</f>
        <v>1</v>
      </c>
    </row>
    <row r="338" spans="1:15">
      <c r="A338" t="str">
        <f>INDEX([1]Calculation!$E:$E,ROW())</f>
        <v>South Carolina</v>
      </c>
      <c r="B338" t="str">
        <f>INDEX([1]Calculation!$C:$C,ROW())</f>
        <v>YouGov</v>
      </c>
      <c r="C338" t="str">
        <f>IF(INDEX([1]Calculation!$F:$F,ROW())=0,"-",INDEX([1]Calculation!$F:$F,ROW()))</f>
        <v>B-</v>
      </c>
      <c r="D338" t="str">
        <f>INDEX([1]Calculation!$I:$I,ROW())&amp;"  "&amp;INDEX([1]Calculation!$J:$J,ROW())</f>
        <v>846  lv</v>
      </c>
      <c r="E338" s="2" t="str">
        <f>MONTH(INDEX([1]Calculation!$H:$H,ROW()))&amp;"/"&amp;DAY(INDEX([1]Calculation!$H:$H,ROW()))</f>
        <v>10/11</v>
      </c>
      <c r="F338" s="12">
        <f>ROUND(INDEX([1]Calculation!AK:AK,ROW()),1)</f>
        <v>0.1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2</v>
      </c>
      <c r="N338" s="8">
        <f>ROUND(INDEX([1]Calculation!R:R,ROW()),0)</f>
        <v>18</v>
      </c>
      <c r="O338" s="8">
        <f>ROUND(INDEX([1]Calculation!S:S,ROW()),0)</f>
        <v>1</v>
      </c>
    </row>
    <row r="339" spans="1:15">
      <c r="A339" t="str">
        <f>INDEX([1]Calculation!$E:$E,ROW())</f>
        <v>New Hampshire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488  lv</v>
      </c>
      <c r="E339" s="2" t="str">
        <f>MONTH(INDEX([1]Calculation!$H:$H,ROW()))&amp;"/"&amp;DAY(INDEX([1]Calculation!$H:$H,ROW()))</f>
        <v>10/11</v>
      </c>
      <c r="F339" s="12">
        <f>ROUND(INDEX([1]Calculation!AK:AK,ROW()),1)</f>
        <v>0.1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1</v>
      </c>
      <c r="J339" s="8">
        <f>ROUND(INDEX([1]Calculation!N:N,ROW()),0)</f>
        <v>7</v>
      </c>
      <c r="K339" s="8">
        <f>ROUND(INDEX([1]Calculation!O:O,ROW()),0)</f>
        <v>2</v>
      </c>
      <c r="L339" s="8">
        <f>ROUND(INDEX([1]Calculation!P:P,ROW()),0)</f>
        <v>17</v>
      </c>
      <c r="M339" s="8">
        <f>ROUND(INDEX([1]Calculation!Q:Q,ROW()),0)</f>
        <v>4</v>
      </c>
      <c r="N339" s="8">
        <f>ROUND(INDEX([1]Calculation!R:R,ROW()),0)</f>
        <v>32</v>
      </c>
      <c r="O339" s="8">
        <f>ROUND(INDEX([1]Calculation!S:S,ROW()),0)</f>
        <v>5</v>
      </c>
    </row>
    <row r="340" spans="1:15">
      <c r="A340" t="str">
        <f>INDEX([1]Calculation!$E:$E,ROW())</f>
        <v>Iowa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597  lv</v>
      </c>
      <c r="E340" s="2" t="str">
        <f>MONTH(INDEX([1]Calculation!$H:$H,ROW()))&amp;"/"&amp;DAY(INDEX([1]Calculation!$H:$H,ROW()))</f>
        <v>10/11</v>
      </c>
      <c r="F340" s="12">
        <f>ROUND(INDEX([1]Calculation!AK:AK,ROW()),1)</f>
        <v>0.1</v>
      </c>
      <c r="G340" s="8">
        <f>ROUND(INDEX([1]Calculation!K:K,ROW()),0)</f>
        <v>22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14</v>
      </c>
      <c r="K340" s="8">
        <f>ROUND(INDEX([1]Calculation!O:O,ROW()),0)</f>
        <v>2</v>
      </c>
      <c r="L340" s="8">
        <f>ROUND(INDEX([1]Calculation!P:P,ROW()),0)</f>
        <v>21</v>
      </c>
      <c r="M340" s="8">
        <f>ROUND(INDEX([1]Calculation!Q:Q,ROW()),0)</f>
        <v>3</v>
      </c>
      <c r="N340" s="8">
        <f>ROUND(INDEX([1]Calculation!R:R,ROW()),0)</f>
        <v>22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1841  lv</v>
      </c>
      <c r="E341" s="2" t="str">
        <f>MONTH(INDEX([1]Calculation!$H:$H,ROW()))&amp;"/"&amp;DAY(INDEX([1]Calculation!$H:$H,ROW()))</f>
        <v>10/11</v>
      </c>
      <c r="F341" s="12">
        <f>ROUND(INDEX([1]Calculation!AK:AK,ROW()),1)</f>
        <v>0</v>
      </c>
      <c r="G341" s="8">
        <f>ROUND(INDEX([1]Calculation!K:K,ROW()),0)</f>
        <v>35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18</v>
      </c>
      <c r="O341" s="8">
        <f>ROUND(INDEX([1]Calculation!S:S,ROW()),0)</f>
        <v>2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812  lv</v>
      </c>
      <c r="E342" s="2" t="str">
        <f>MONTH(INDEX([1]Calculation!$H:$H,ROW()))&amp;"/"&amp;DAY(INDEX([1]Calculation!$H:$H,ROW()))</f>
        <v>10/11</v>
      </c>
      <c r="F342" s="12">
        <f>ROUND(INDEX([1]Calculation!AK:AK,ROW()),1)</f>
        <v>0</v>
      </c>
      <c r="G342" s="8">
        <f>ROUND(INDEX([1]Calculation!K:K,ROW()),0)</f>
        <v>36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1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16</v>
      </c>
      <c r="O342" s="8">
        <f>ROUND(INDEX([1]Calculation!S:S,ROW()),0)</f>
        <v>2</v>
      </c>
    </row>
    <row r="343" spans="1:15">
      <c r="A343" t="str">
        <f>INDEX([1]Calculation!$E:$E,ROW())</f>
        <v>New York</v>
      </c>
      <c r="B343" t="str">
        <f>INDEX([1]Calculation!$C:$C,ROW())</f>
        <v>Siena College</v>
      </c>
      <c r="C343" t="str">
        <f>IF(INDEX([1]Calculation!$F:$F,ROW())=0,"-",INDEX([1]Calculation!$F:$F,ROW()))</f>
        <v>A-</v>
      </c>
      <c r="D343" t="str">
        <f>INDEX([1]Calculation!$I:$I,ROW())&amp;"  "&amp;INDEX([1]Calculation!$J:$J,ROW())</f>
        <v>340  rv</v>
      </c>
      <c r="E343" s="2" t="str">
        <f>MONTH(INDEX([1]Calculation!$H:$H,ROW()))&amp;"/"&amp;DAY(INDEX([1]Calculation!$H:$H,ROW()))</f>
        <v>10/10</v>
      </c>
      <c r="F343" s="12">
        <f>ROUND(INDEX([1]Calculation!AK:AK,ROW()),1)</f>
        <v>0.5</v>
      </c>
      <c r="G343" s="8">
        <f>ROUND(INDEX([1]Calculation!K:K,ROW()),0)</f>
        <v>21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1</v>
      </c>
      <c r="L343" s="8">
        <f>ROUND(INDEX([1]Calculation!P:P,ROW()),0)</f>
        <v>16</v>
      </c>
      <c r="M343" s="8">
        <f>ROUND(INDEX([1]Calculation!Q:Q,ROW()),0)</f>
        <v>0</v>
      </c>
      <c r="N343" s="8">
        <f>ROUND(INDEX([1]Calculation!R:R,ROW()),0)</f>
        <v>21</v>
      </c>
      <c r="O343" s="8">
        <f>ROUND(INDEX([1]Calculation!S:S,ROW()),0)</f>
        <v>3</v>
      </c>
    </row>
    <row r="344" spans="1:15">
      <c r="A344" t="str">
        <f>INDEX([1]Calculation!$E:$E,ROW())</f>
        <v>South Carolina</v>
      </c>
      <c r="B344" t="str">
        <f>INDEX([1]Calculation!$C:$C,ROW())</f>
        <v>Optimus</v>
      </c>
      <c r="C344" t="str">
        <f>IF(INDEX([1]Calculation!$F:$F,ROW())=0,"-",INDEX([1]Calculation!$F:$F,ROW()))</f>
        <v>C/D</v>
      </c>
      <c r="D344" t="str">
        <f>INDEX([1]Calculation!$I:$I,ROW())&amp;"  "&amp;INDEX([1]Calculation!$J:$J,ROW())</f>
        <v>607  lv</v>
      </c>
      <c r="E344" s="2" t="str">
        <f>MONTH(INDEX([1]Calculation!$H:$H,ROW()))&amp;"/"&amp;DAY(INDEX([1]Calculation!$H:$H,ROW()))</f>
        <v>10/10</v>
      </c>
      <c r="F344" s="12">
        <f>ROUND(INDEX([1]Calculation!AK:AK,ROW()),1)</f>
        <v>1.5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0</v>
      </c>
      <c r="L344" s="8">
        <f>ROUND(INDEX([1]Calculation!P:P,ROW()),0)</f>
        <v>8</v>
      </c>
      <c r="M344" s="8">
        <f>ROUND(INDEX([1]Calculation!Q:Q,ROW()),0)</f>
        <v>0</v>
      </c>
      <c r="N344" s="8">
        <f>ROUND(INDEX([1]Calculation!R:R,ROW()),0)</f>
        <v>16</v>
      </c>
      <c r="O344" s="8">
        <f>ROUND(INDEX([1]Calculation!S:S,ROW()),0)</f>
        <v>2</v>
      </c>
    </row>
    <row r="345" spans="1:15">
      <c r="A345" t="str">
        <f>INDEX([1]Calculation!$E:$E,ROW())</f>
        <v>New Hampshire</v>
      </c>
      <c r="B345" t="str">
        <f>INDEX([1]Calculation!$C:$C,ROW())</f>
        <v>Optimus</v>
      </c>
      <c r="C345" t="str">
        <f>IF(INDEX([1]Calculation!$F:$F,ROW())=0,"-",INDEX([1]Calculation!$F:$F,ROW()))</f>
        <v>C/D</v>
      </c>
      <c r="D345" t="str">
        <f>INDEX([1]Calculation!$I:$I,ROW())&amp;"  "&amp;INDEX([1]Calculation!$J:$J,ROW())</f>
        <v>610  lv</v>
      </c>
      <c r="E345" s="2" t="str">
        <f>MONTH(INDEX([1]Calculation!$H:$H,ROW()))&amp;"/"&amp;DAY(INDEX([1]Calculation!$H:$H,ROW()))</f>
        <v>10/10</v>
      </c>
      <c r="F345" s="12">
        <f>ROUND(INDEX([1]Calculation!AK:AK,ROW()),1)</f>
        <v>1.5</v>
      </c>
      <c r="G345" s="8">
        <f>ROUND(INDEX([1]Calculation!K:K,ROW()),0)</f>
        <v>18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7</v>
      </c>
      <c r="K345" s="8">
        <f>ROUND(INDEX([1]Calculation!O:O,ROW()),0)</f>
        <v>0</v>
      </c>
      <c r="L345" s="8">
        <f>ROUND(INDEX([1]Calculation!P:P,ROW()),0)</f>
        <v>9</v>
      </c>
      <c r="M345" s="8">
        <f>ROUND(INDEX([1]Calculation!Q:Q,ROW()),0)</f>
        <v>0</v>
      </c>
      <c r="N345" s="8">
        <f>ROUND(INDEX([1]Calculation!R:R,ROW()),0)</f>
        <v>25</v>
      </c>
      <c r="O345" s="8">
        <f>ROUND(INDEX([1]Calculation!S:S,ROW()),0)</f>
        <v>2</v>
      </c>
    </row>
    <row r="346" spans="1:15">
      <c r="A346" t="str">
        <f>INDEX([1]Calculation!$E:$E,ROW())</f>
        <v>Iowa</v>
      </c>
      <c r="B346" t="str">
        <f>INDEX([1]Calculation!$C:$C,ROW())</f>
        <v>Optimus</v>
      </c>
      <c r="C346" t="str">
        <f>IF(INDEX([1]Calculation!$F:$F,ROW())=0,"-",INDEX([1]Calculation!$F:$F,ROW()))</f>
        <v>C/D</v>
      </c>
      <c r="D346" t="str">
        <f>INDEX([1]Calculation!$I:$I,ROW())&amp;"  "&amp;INDEX([1]Calculation!$J:$J,ROW())</f>
        <v>548  lv</v>
      </c>
      <c r="E346" s="2" t="str">
        <f>MONTH(INDEX([1]Calculation!$H:$H,ROW()))&amp;"/"&amp;DAY(INDEX([1]Calculation!$H:$H,ROW()))</f>
        <v>10/10</v>
      </c>
      <c r="F346" s="12">
        <f>ROUND(INDEX([1]Calculation!AK:AK,ROW()),1)</f>
        <v>1.5</v>
      </c>
      <c r="G346" s="8">
        <f>ROUND(INDEX([1]Calculation!K:K,ROW()),0)</f>
        <v>22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17</v>
      </c>
      <c r="K346" s="8">
        <f>ROUND(INDEX([1]Calculation!O:O,ROW()),0)</f>
        <v>0</v>
      </c>
      <c r="L346" s="8">
        <f>ROUND(INDEX([1]Calculation!P:P,ROW()),0)</f>
        <v>5</v>
      </c>
      <c r="M346" s="8">
        <f>ROUND(INDEX([1]Calculation!Q:Q,ROW()),0)</f>
        <v>0</v>
      </c>
      <c r="N346" s="8">
        <f>ROUND(INDEX([1]Calculation!R:R,ROW()),0)</f>
        <v>25</v>
      </c>
      <c r="O346" s="8">
        <f>ROUND(INDEX([1]Calculation!S:S,ROW()),0)</f>
        <v>1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813  lv</v>
      </c>
      <c r="E347" s="2" t="str">
        <f>MONTH(INDEX([1]Calculation!$H:$H,ROW()))&amp;"/"&amp;DAY(INDEX([1]Calculation!$H:$H,ROW()))</f>
        <v>10/10</v>
      </c>
      <c r="F347" s="12">
        <f>ROUND(INDEX([1]Calculation!AK:AK,ROW()),1)</f>
        <v>0</v>
      </c>
      <c r="G347" s="8">
        <f>ROUND(INDEX([1]Calculation!K:K,ROW()),0)</f>
        <v>35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0</v>
      </c>
      <c r="L347" s="8">
        <f>ROUND(INDEX([1]Calculation!P:P,ROW()),0)</f>
        <v>14</v>
      </c>
      <c r="M347" s="8">
        <f>ROUND(INDEX([1]Calculation!Q:Q,ROW()),0)</f>
        <v>1</v>
      </c>
      <c r="N347" s="8">
        <f>ROUND(INDEX([1]Calculation!R:R,ROW()),0)</f>
        <v>17</v>
      </c>
      <c r="O347" s="8">
        <f>ROUND(INDEX([1]Calculation!S:S,ROW()),0)</f>
        <v>2</v>
      </c>
    </row>
    <row r="348" spans="1:15">
      <c r="A348" t="str">
        <f>INDEX([1]Calculation!$E:$E,ROW())</f>
        <v>North Carolina</v>
      </c>
      <c r="B348" t="str">
        <f>INDEX([1]Calculation!$C:$C,ROW())</f>
        <v>East Carolina University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291  lv</v>
      </c>
      <c r="E348" s="2" t="str">
        <f>MONTH(INDEX([1]Calculation!$H:$H,ROW()))&amp;"/"&amp;DAY(INDEX([1]Calculation!$H:$H,ROW()))</f>
        <v>10/9</v>
      </c>
      <c r="F348" s="12">
        <f>ROUND(INDEX([1]Calculation!AK:AK,ROW()),1)</f>
        <v>1.7</v>
      </c>
      <c r="G348" s="8">
        <f>ROUND(INDEX([1]Calculation!K:K,ROW()),0)</f>
        <v>29</v>
      </c>
      <c r="H348" s="8">
        <f>ROUND(INDEX([1]Calculation!L:L,ROW()),0)</f>
        <v>0</v>
      </c>
      <c r="I348" s="8">
        <f>ROUND(INDEX([1]Calculation!M:M,ROW()),0)</f>
        <v>1</v>
      </c>
      <c r="J348" s="8">
        <f>ROUND(INDEX([1]Calculation!N:N,ROW()),0)</f>
        <v>4</v>
      </c>
      <c r="K348" s="8">
        <f>ROUND(INDEX([1]Calculation!O:O,ROW()),0)</f>
        <v>3</v>
      </c>
      <c r="L348" s="8">
        <f>ROUND(INDEX([1]Calculation!P:P,ROW()),0)</f>
        <v>19</v>
      </c>
      <c r="M348" s="8">
        <f>ROUND(INDEX([1]Calculation!Q:Q,ROW()),0)</f>
        <v>0</v>
      </c>
      <c r="N348" s="8">
        <f>ROUND(INDEX([1]Calculation!R:R,ROW()),0)</f>
        <v>17</v>
      </c>
      <c r="O348" s="8">
        <f>ROUND(INDEX([1]Calculation!S:S,ROW()),0)</f>
        <v>9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784  lv</v>
      </c>
      <c r="E349" s="2" t="str">
        <f>MONTH(INDEX([1]Calculation!$H:$H,ROW()))&amp;"/"&amp;DAY(INDEX([1]Calculation!$H:$H,ROW()))</f>
        <v>10/9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5</v>
      </c>
      <c r="K349" s="8">
        <f>ROUND(INDEX([1]Calculation!O:O,ROW()),0)</f>
        <v>1</v>
      </c>
      <c r="L349" s="8">
        <f>ROUND(INDEX([1]Calculation!P:P,ROW()),0)</f>
        <v>15</v>
      </c>
      <c r="M349" s="8">
        <f>ROUND(INDEX([1]Calculation!Q:Q,ROW()),0)</f>
        <v>2</v>
      </c>
      <c r="N349" s="8">
        <f>ROUND(INDEX([1]Calculation!R:R,ROW()),0)</f>
        <v>17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Fox News/Beacon Research/Shaw &amp; Co. Research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484  lv</v>
      </c>
      <c r="E350" s="2" t="str">
        <f>MONTH(INDEX([1]Calculation!$H:$H,ROW()))&amp;"/"&amp;DAY(INDEX([1]Calculation!$H:$H,ROW()))</f>
        <v>10/8</v>
      </c>
      <c r="F350" s="12">
        <f>ROUND(INDEX([1]Calculation!AK:AK,ROW()),1)</f>
        <v>0.1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1</v>
      </c>
      <c r="N350" s="8">
        <f>ROUND(INDEX([1]Calculation!R:R,ROW()),0)</f>
        <v>22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598  lv</v>
      </c>
      <c r="E351" s="2" t="str">
        <f>MONTH(INDEX([1]Calculation!$H:$H,ROW()))&amp;"/"&amp;DAY(INDEX([1]Calculation!$H:$H,ROW()))</f>
        <v>10/8</v>
      </c>
      <c r="F351" s="12">
        <f>ROUND(INDEX([1]Calculation!AK:AK,ROW()),1)</f>
        <v>0</v>
      </c>
      <c r="G351" s="8">
        <f>ROUND(INDEX([1]Calculation!K:K,ROW()),0)</f>
        <v>25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13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759  lv</v>
      </c>
      <c r="E352" s="2" t="str">
        <f>MONTH(INDEX([1]Calculation!$H:$H,ROW()))&amp;"/"&amp;DAY(INDEX([1]Calculation!$H:$H,ROW()))</f>
        <v>10/8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0</v>
      </c>
      <c r="L352" s="8">
        <f>ROUND(INDEX([1]Calculation!P:P,ROW()),0)</f>
        <v>15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2</v>
      </c>
    </row>
    <row r="353" spans="1:15">
      <c r="A353" t="str">
        <f>INDEX([1]Calculation!$E:$E,ROW())</f>
        <v>South Carolina</v>
      </c>
      <c r="B353" t="str">
        <f>INDEX([1]Calculation!$C:$C,ROW())</f>
        <v>Gravis Marketing</v>
      </c>
      <c r="C353" t="str">
        <f>IF(INDEX([1]Calculation!$F:$F,ROW())=0,"-",INDEX([1]Calculation!$F:$F,ROW()))</f>
        <v>C+</v>
      </c>
      <c r="D353" t="str">
        <f>INDEX([1]Calculation!$I:$I,ROW())&amp;"  "&amp;INDEX([1]Calculation!$J:$J,ROW())</f>
        <v>516  lv</v>
      </c>
      <c r="E353" s="2" t="str">
        <f>MONTH(INDEX([1]Calculation!$H:$H,ROW()))&amp;"/"&amp;DAY(INDEX([1]Calculation!$H:$H,ROW()))</f>
        <v>10/7</v>
      </c>
      <c r="F353" s="12">
        <f>ROUND(INDEX([1]Calculation!AK:AK,ROW()),1)</f>
        <v>2.7</v>
      </c>
      <c r="G353" s="8">
        <f>ROUND(INDEX([1]Calculation!K:K,ROW()),0)</f>
        <v>34</v>
      </c>
      <c r="H353" s="8">
        <f>ROUND(INDEX([1]Calculation!L:L,ROW()),0)</f>
        <v>0</v>
      </c>
      <c r="I353" s="8">
        <f>ROUND(INDEX([1]Calculation!M:M,ROW()),0)</f>
        <v>6</v>
      </c>
      <c r="J353" s="8">
        <f>ROUND(INDEX([1]Calculation!N:N,ROW()),0)</f>
        <v>0</v>
      </c>
      <c r="K353" s="8">
        <f>ROUND(INDEX([1]Calculation!O:O,ROW()),0)</f>
        <v>2</v>
      </c>
      <c r="L353" s="8">
        <f>ROUND(INDEX([1]Calculation!P:P,ROW()),0)</f>
        <v>10</v>
      </c>
      <c r="M353" s="8">
        <f>ROUND(INDEX([1]Calculation!Q:Q,ROW()),0)</f>
        <v>7</v>
      </c>
      <c r="N353" s="8">
        <f>ROUND(INDEX([1]Calculation!R:R,ROW()),0)</f>
        <v>9</v>
      </c>
      <c r="O353" s="8">
        <f>ROUND(INDEX([1]Calculation!S:S,ROW()),0)</f>
        <v>2</v>
      </c>
    </row>
    <row r="354" spans="1:15">
      <c r="A354" t="str">
        <f>INDEX([1]Calculation!$E:$E,ROW())</f>
        <v>Ohio</v>
      </c>
      <c r="B354" t="str">
        <f>INDEX([1]Calculation!$C:$C,ROW())</f>
        <v>Climate Nexus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443  lv</v>
      </c>
      <c r="E354" s="2" t="str">
        <f>MONTH(INDEX([1]Calculation!$H:$H,ROW()))&amp;"/"&amp;DAY(INDEX([1]Calculation!$H:$H,ROW()))</f>
        <v>10/7</v>
      </c>
      <c r="F354" s="12">
        <f>ROUND(INDEX([1]Calculation!AK:AK,ROW()),1)</f>
        <v>2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5</v>
      </c>
      <c r="K354" s="8">
        <f>ROUND(INDEX([1]Calculation!O:O,ROW()),0)</f>
        <v>0</v>
      </c>
      <c r="L354" s="8">
        <f>ROUND(INDEX([1]Calculation!P:P,ROW()),0)</f>
        <v>13</v>
      </c>
      <c r="M354" s="8">
        <f>ROUND(INDEX([1]Calculation!Q:Q,ROW()),0)</f>
        <v>1</v>
      </c>
      <c r="N354" s="8">
        <f>ROUND(INDEX([1]Calculation!R:R,ROW()),0)</f>
        <v>21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446  rv</v>
      </c>
      <c r="E355" s="2" t="str">
        <f>MONTH(INDEX([1]Calculation!$H:$H,ROW()))&amp;"/"&amp;DAY(INDEX([1]Calculation!$H:$H,ROW()))</f>
        <v>10/7</v>
      </c>
      <c r="F355" s="12">
        <f>ROUND(INDEX([1]Calculation!AK:AK,ROW()),1)</f>
        <v>0</v>
      </c>
      <c r="G355" s="8">
        <f>ROUND(INDEX([1]Calculation!K:K,ROW()),0)</f>
        <v>31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2</v>
      </c>
      <c r="N355" s="8">
        <f>ROUND(INDEX([1]Calculation!R:R,ROW()),0)</f>
        <v>15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Quinnipiac University</v>
      </c>
      <c r="C356" t="str">
        <f>IF(INDEX([1]Calculation!$F:$F,ROW())=0,"-",INDEX([1]Calculation!$F:$F,ROW()))</f>
        <v>B+</v>
      </c>
      <c r="D356" t="str">
        <f>INDEX([1]Calculation!$I:$I,ROW())&amp;"  "&amp;INDEX([1]Calculation!$J:$J,ROW())</f>
        <v>646  rv</v>
      </c>
      <c r="E356" s="2" t="str">
        <f>MONTH(INDEX([1]Calculation!$H:$H,ROW()))&amp;"/"&amp;DAY(INDEX([1]Calculation!$H:$H,ROW()))</f>
        <v>10/7</v>
      </c>
      <c r="F356" s="12">
        <f>ROUND(INDEX([1]Calculation!AK:AK,ROW()),1)</f>
        <v>0</v>
      </c>
      <c r="G356" s="8">
        <f>ROUND(INDEX([1]Calculation!K:K,ROW()),0)</f>
        <v>26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2</v>
      </c>
      <c r="L356" s="8">
        <f>ROUND(INDEX([1]Calculation!P:P,ROW()),0)</f>
        <v>16</v>
      </c>
      <c r="M356" s="8">
        <f>ROUND(INDEX([1]Calculation!Q:Q,ROW()),0)</f>
        <v>0</v>
      </c>
      <c r="N356" s="8">
        <f>ROUND(INDEX([1]Calculation!R:R,ROW()),0)</f>
        <v>29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774  lv</v>
      </c>
      <c r="E357" s="2" t="str">
        <f>MONTH(INDEX([1]Calculation!$H:$H,ROW()))&amp;"/"&amp;DAY(INDEX([1]Calculation!$H:$H,ROW()))</f>
        <v>10/7</v>
      </c>
      <c r="F357" s="12">
        <f>ROUND(INDEX([1]Calculation!AK:AK,ROW()),1)</f>
        <v>0</v>
      </c>
      <c r="G357" s="8">
        <f>ROUND(INDEX([1]Calculation!K:K,ROW()),0)</f>
        <v>33</v>
      </c>
      <c r="H357" s="8">
        <f>ROUND(INDEX([1]Calculation!L:L,ROW()),0)</f>
        <v>0</v>
      </c>
      <c r="I357" s="8">
        <f>ROUND(INDEX([1]Calculation!M:M,ROW()),0)</f>
        <v>3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Public Policy Polling</v>
      </c>
      <c r="C358" t="str">
        <f>IF(INDEX([1]Calculation!$F:$F,ROW())=0,"-",INDEX([1]Calculation!$F:$F,ROW()))</f>
        <v>B</v>
      </c>
      <c r="D358" t="str">
        <f>INDEX([1]Calculation!$I:$I,ROW())&amp;"  "&amp;INDEX([1]Calculation!$J:$J,ROW())</f>
        <v>410  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0.1</v>
      </c>
      <c r="G358" s="8">
        <f>ROUND(INDEX([1]Calculation!K:K,ROW()),0)</f>
        <v>39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9</v>
      </c>
      <c r="K358" s="8">
        <f>ROUND(INDEX([1]Calculation!O:O,ROW()),0)</f>
        <v>0</v>
      </c>
      <c r="L358" s="8">
        <f>ROUND(INDEX([1]Calculation!P:P,ROW()),0)</f>
        <v>6</v>
      </c>
      <c r="M358" s="8">
        <f>ROUND(INDEX([1]Calculation!Q:Q,ROW()),0)</f>
        <v>0</v>
      </c>
      <c r="N358" s="8">
        <f>ROUND(INDEX([1]Calculation!R:R,ROW()),0)</f>
        <v>22</v>
      </c>
      <c r="O358" s="8">
        <f>ROUND(INDEX([1]Calculation!S:S,ROW()),0)</f>
        <v>3</v>
      </c>
    </row>
    <row r="359" spans="1:15">
      <c r="A359" t="str">
        <f>INDEX([1]Calculation!$E:$E,ROW())</f>
        <v>Pennsylvania</v>
      </c>
      <c r="B359" t="str">
        <f>INDEX([1]Calculation!$C:$C,ROW())</f>
        <v>Susquehanna Polling &amp; Research Inc.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307  rv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1.6</v>
      </c>
      <c r="G359" s="8">
        <f>ROUND(INDEX([1]Calculation!K:K,ROW()),0)</f>
        <v>17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8</v>
      </c>
      <c r="K359" s="8">
        <f>ROUND(INDEX([1]Calculation!O:O,ROW()),0)</f>
        <v>1</v>
      </c>
      <c r="L359" s="8">
        <f>ROUND(INDEX([1]Calculation!P:P,ROW()),0)</f>
        <v>6</v>
      </c>
      <c r="M359" s="8">
        <f>ROUND(INDEX([1]Calculation!Q:Q,ROW()),0)</f>
        <v>0</v>
      </c>
      <c r="N359" s="8">
        <f>ROUND(INDEX([1]Calculation!R:R,ROW()),0)</f>
        <v>9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526  lv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0</v>
      </c>
      <c r="M360" s="8">
        <f>ROUND(INDEX([1]Calculation!Q:Q,ROW()),0)</f>
        <v>0</v>
      </c>
      <c r="N360" s="8">
        <f>ROUND(INDEX([1]Calculation!R:R,ROW()),0)</f>
        <v>39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888  rv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0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36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526  lv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0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44</v>
      </c>
      <c r="M362" s="8">
        <f>ROUND(INDEX([1]Calculation!Q:Q,ROW()),0)</f>
        <v>0</v>
      </c>
      <c r="N362" s="8">
        <f>ROUND(INDEX([1]Calculation!R:R,ROW()),0)</f>
        <v>42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888  rv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0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41</v>
      </c>
      <c r="M363" s="8">
        <f>ROUND(INDEX([1]Calculation!Q:Q,ROW()),0)</f>
        <v>0</v>
      </c>
      <c r="N363" s="8">
        <f>ROUND(INDEX([1]Calculation!R:R,ROW()),0)</f>
        <v>39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526  lv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0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43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888  rv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0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526  lv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43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0</v>
      </c>
      <c r="M366" s="8">
        <f>ROUND(INDEX([1]Calculation!Q:Q,ROW()),0)</f>
        <v>0</v>
      </c>
      <c r="N366" s="8">
        <f>ROUND(INDEX([1]Calculation!R:R,ROW()),0)</f>
        <v>41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888  rv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41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38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526  lv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0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888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39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0</v>
      </c>
      <c r="M369" s="8">
        <f>ROUND(INDEX([1]Calculation!Q:Q,ROW()),0)</f>
        <v>0</v>
      </c>
      <c r="N369" s="8">
        <f>ROUND(INDEX([1]Calculation!R:R,ROW()),0)</f>
        <v>0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42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42</v>
      </c>
      <c r="M370" s="8">
        <f>ROUND(INDEX([1]Calculation!Q:Q,ROW()),0)</f>
        <v>0</v>
      </c>
      <c r="N370" s="8">
        <f>ROUND(INDEX([1]Calculation!R:R,ROW()),0)</f>
        <v>0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41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38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Morning Consult</v>
      </c>
      <c r="C372" t="str">
        <f>IF(INDEX([1]Calculation!$F:$F,ROW())=0,"-",INDEX([1]Calculation!$F:$F,ROW()))</f>
        <v>B/C</v>
      </c>
      <c r="D372" t="str">
        <f>INDEX([1]Calculation!$I:$I,ROW())&amp;"  "&amp;INDEX([1]Calculation!$J:$J,ROW())</f>
        <v>16529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33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19</v>
      </c>
      <c r="M372" s="8">
        <f>ROUND(INDEX([1]Calculation!Q:Q,ROW()),0)</f>
        <v>1</v>
      </c>
      <c r="N372" s="8">
        <f>ROUND(INDEX([1]Calculation!R:R,ROW()),0)</f>
        <v>21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Swayable</v>
      </c>
      <c r="C373" t="str">
        <f>IF(INDEX([1]Calculation!$F:$F,ROW())=0,"-",INDEX([1]Calculation!$F:$F,ROW()))</f>
        <v>-</v>
      </c>
      <c r="D373" t="str">
        <f>INDEX([1]Calculation!$I:$I,ROW())&amp;"  "&amp;INDEX([1]Calculation!$J:$J,ROW())</f>
        <v>3491  lv</v>
      </c>
      <c r="E373" s="2" t="str">
        <f>MONTH(INDEX([1]Calculation!$H:$H,ROW()))&amp;"/"&amp;DAY(INDEX([1]Calculation!$H:$H,ROW()))</f>
        <v>9/26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20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Swayable</v>
      </c>
      <c r="C374" t="str">
        <f>IF(INDEX([1]Calculation!$F:$F,ROW())=0,"-",INDEX([1]Calculation!$F:$F,ROW()))</f>
        <v>-</v>
      </c>
      <c r="D374" t="str">
        <f>INDEX([1]Calculation!$I:$I,ROW())&amp;"  "&amp;INDEX([1]Calculation!$J:$J,ROW())</f>
        <v>7120  a</v>
      </c>
      <c r="E374" s="2" t="str">
        <f>MONTH(INDEX([1]Calculation!$H:$H,ROW()))&amp;"/"&amp;DAY(INDEX([1]Calculation!$H:$H,ROW()))</f>
        <v>9/26</v>
      </c>
      <c r="F374" s="12">
        <f>ROUND(INDEX([1]Calculation!AK:AK,ROW()),1)</f>
        <v>0</v>
      </c>
      <c r="G374" s="8">
        <f>ROUND(INDEX([1]Calculation!K:K,ROW()),0)</f>
        <v>28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19</v>
      </c>
      <c r="M374" s="8">
        <f>ROUND(INDEX([1]Calculation!Q:Q,ROW()),0)</f>
        <v>2</v>
      </c>
      <c r="N374" s="8">
        <f>ROUND(INDEX([1]Calculation!R:R,ROW()),0)</f>
        <v>15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Avalanche Strategy</v>
      </c>
      <c r="C375" t="str">
        <f>IF(INDEX([1]Calculation!$F:$F,ROW())=0,"-",INDEX([1]Calculation!$F:$F,ROW()))</f>
        <v>-</v>
      </c>
      <c r="D375" t="str">
        <f>INDEX([1]Calculation!$I:$I,ROW())&amp;"  "&amp;INDEX([1]Calculation!$J:$J,ROW())</f>
        <v>1043  lv</v>
      </c>
      <c r="E375" s="2" t="str">
        <f>MONTH(INDEX([1]Calculation!$H:$H,ROW()))&amp;"/"&amp;DAY(INDEX([1]Calculation!$H:$H,ROW()))</f>
        <v>10/4</v>
      </c>
      <c r="F375" s="12">
        <f>ROUND(INDEX([1]Calculation!AK:AK,ROW()),1)</f>
        <v>2.2000000000000002</v>
      </c>
      <c r="G375" s="8">
        <f>ROUND(INDEX([1]Calculation!K:K,ROW()),0)</f>
        <v>27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7</v>
      </c>
      <c r="K375" s="8">
        <f>ROUND(INDEX([1]Calculation!O:O,ROW()),0)</f>
        <v>0</v>
      </c>
      <c r="L375" s="8">
        <f>ROUND(INDEX([1]Calculation!P:P,ROW()),0)</f>
        <v>12</v>
      </c>
      <c r="M375" s="8">
        <f>ROUND(INDEX([1]Calculation!Q:Q,ROW()),0)</f>
        <v>0</v>
      </c>
      <c r="N375" s="8">
        <f>ROUND(INDEX([1]Calculation!R:R,ROW()),0)</f>
        <v>29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YouGov Blue/Data for Progress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1276  lv</v>
      </c>
      <c r="E376" s="2" t="str">
        <f>MONTH(INDEX([1]Calculation!$H:$H,ROW()))&amp;"/"&amp;DAY(INDEX([1]Calculation!$H:$H,ROW()))</f>
        <v>10/4</v>
      </c>
      <c r="F376" s="12">
        <f>ROUND(INDEX([1]Calculation!AK:AK,ROW()),1)</f>
        <v>0</v>
      </c>
      <c r="G376" s="8">
        <f>ROUND(INDEX([1]Calculation!K:K,ROW()),0)</f>
        <v>23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0</v>
      </c>
      <c r="N376" s="8">
        <f>ROUND(INDEX([1]Calculation!R:R,ROW()),0)</f>
        <v>36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1840  lv</v>
      </c>
      <c r="E377" s="2" t="str">
        <f>MONTH(INDEX([1]Calculation!$H:$H,ROW()))&amp;"/"&amp;DAY(INDEX([1]Calculation!$H:$H,ROW()))</f>
        <v>10/4</v>
      </c>
      <c r="F377" s="12">
        <f>ROUND(INDEX([1]Calculation!AK:AK,ROW()),1)</f>
        <v>0</v>
      </c>
      <c r="G377" s="8">
        <f>ROUND(INDEX([1]Calculation!K:K,ROW()),0)</f>
        <v>35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4</v>
      </c>
      <c r="K377" s="8">
        <f>ROUND(INDEX([1]Calculation!O:O,ROW()),0)</f>
        <v>1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782  lv</v>
      </c>
      <c r="E378" s="2" t="str">
        <f>MONTH(INDEX([1]Calculation!$H:$H,ROW()))&amp;"/"&amp;DAY(INDEX([1]Calculation!$H:$H,ROW()))</f>
        <v>10/4</v>
      </c>
      <c r="F378" s="12">
        <f>ROUND(INDEX([1]Calculation!AK:AK,ROW()),1)</f>
        <v>0</v>
      </c>
      <c r="G378" s="8">
        <f>ROUND(INDEX([1]Calculation!K:K,ROW()),0)</f>
        <v>35</v>
      </c>
      <c r="H378" s="8">
        <f>ROUND(INDEX([1]Calculation!L:L,ROW()),0)</f>
        <v>0</v>
      </c>
      <c r="I378" s="8">
        <f>ROUND(INDEX([1]Calculation!M:M,ROW()),0)</f>
        <v>2</v>
      </c>
      <c r="J378" s="8">
        <f>ROUND(INDEX([1]Calculation!N:N,ROW()),0)</f>
        <v>3</v>
      </c>
      <c r="K378" s="8">
        <f>ROUND(INDEX([1]Calculation!O:O,ROW()),0)</f>
        <v>1</v>
      </c>
      <c r="L378" s="8">
        <f>ROUND(INDEX([1]Calculation!P:P,ROW()),0)</f>
        <v>12</v>
      </c>
      <c r="M378" s="8">
        <f>ROUND(INDEX([1]Calculation!Q:Q,ROW()),0)</f>
        <v>1</v>
      </c>
      <c r="N378" s="8">
        <f>ROUND(INDEX([1]Calculation!R:R,ROW()),0)</f>
        <v>17</v>
      </c>
      <c r="O378" s="8">
        <f>ROUND(INDEX([1]Calculation!S:S,ROW()),0)</f>
        <v>2</v>
      </c>
    </row>
    <row r="379" spans="1:15">
      <c r="A379" t="str">
        <f>INDEX([1]Calculation!$E:$E,ROW())</f>
        <v>US</v>
      </c>
      <c r="B379" t="str">
        <f>INDEX([1]Calculation!$C:$C,ROW())</f>
        <v>IBD/TIPP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341  rv</v>
      </c>
      <c r="E379" s="2" t="str">
        <f>MONTH(INDEX([1]Calculation!$H:$H,ROW()))&amp;"/"&amp;DAY(INDEX([1]Calculation!$H:$H,ROW()))</f>
        <v>10/3</v>
      </c>
      <c r="F379" s="12">
        <f>ROUND(INDEX([1]Calculation!AK:AK,ROW()),1)</f>
        <v>0</v>
      </c>
      <c r="G379" s="8">
        <f>ROUND(INDEX([1]Calculation!K:K,ROW()),0)</f>
        <v>26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7</v>
      </c>
      <c r="K379" s="8">
        <f>ROUND(INDEX([1]Calculation!O:O,ROW()),0)</f>
        <v>1</v>
      </c>
      <c r="L379" s="8">
        <f>ROUND(INDEX([1]Calculation!P:P,ROW()),0)</f>
        <v>10</v>
      </c>
      <c r="M379" s="8">
        <f>ROUND(INDEX([1]Calculation!Q:Q,ROW()),0)</f>
        <v>0</v>
      </c>
      <c r="N379" s="8">
        <f>ROUND(INDEX([1]Calculation!R:R,ROW()),0)</f>
        <v>27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783  lv</v>
      </c>
      <c r="E380" s="2" t="str">
        <f>MONTH(INDEX([1]Calculation!$H:$H,ROW()))&amp;"/"&amp;DAY(INDEX([1]Calculation!$H:$H,ROW()))</f>
        <v>10/3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3</v>
      </c>
      <c r="K380" s="8">
        <f>ROUND(INDEX([1]Calculation!O:O,ROW()),0)</f>
        <v>2</v>
      </c>
      <c r="L380" s="8">
        <f>ROUND(INDEX([1]Calculation!P:P,ROW()),0)</f>
        <v>12</v>
      </c>
      <c r="M380" s="8">
        <f>ROUND(INDEX([1]Calculation!Q:Q,ROW()),0)</f>
        <v>1</v>
      </c>
      <c r="N380" s="8">
        <f>ROUND(INDEX([1]Calculation!R:R,ROW()),0)</f>
        <v>22</v>
      </c>
      <c r="O380" s="8">
        <f>ROUND(INDEX([1]Calculation!S:S,ROW()),0)</f>
        <v>3</v>
      </c>
    </row>
    <row r="381" spans="1:15">
      <c r="A381" t="str">
        <f>INDEX([1]Calculation!$E:$E,ROW())</f>
        <v>Wisconsin</v>
      </c>
      <c r="B381" t="str">
        <f>INDEX([1]Calculation!$C:$C,ROW())</f>
        <v>Change Research</v>
      </c>
      <c r="C381" t="str">
        <f>IF(INDEX([1]Calculation!$F:$F,ROW())=0,"-",INDEX([1]Calculation!$F:$F,ROW()))</f>
        <v>C</v>
      </c>
      <c r="D381" t="str">
        <f>INDEX([1]Calculation!$I:$I,ROW())&amp;"  "&amp;INDEX([1]Calculation!$J:$J,ROW())</f>
        <v>663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2.2999999999999998</v>
      </c>
      <c r="G381" s="8">
        <f>ROUND(INDEX([1]Calculation!K:K,ROW()),0)</f>
        <v>11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6</v>
      </c>
      <c r="K381" s="8">
        <f>ROUND(INDEX([1]Calculation!O:O,ROW()),0)</f>
        <v>1</v>
      </c>
      <c r="L381" s="8">
        <f>ROUND(INDEX([1]Calculation!P:P,ROW()),0)</f>
        <v>25</v>
      </c>
      <c r="M381" s="8">
        <f>ROUND(INDEX([1]Calculation!Q:Q,ROW()),0)</f>
        <v>0</v>
      </c>
      <c r="N381" s="8">
        <f>ROUND(INDEX([1]Calculation!R:R,ROW()),0)</f>
        <v>34</v>
      </c>
      <c r="O381" s="8">
        <f>ROUND(INDEX([1]Calculation!S:S,ROW()),0)</f>
        <v>3</v>
      </c>
    </row>
    <row r="382" spans="1:15">
      <c r="A382" t="str">
        <f>INDEX([1]Calculation!$E:$E,ROW())</f>
        <v>Wisconsin</v>
      </c>
      <c r="B382" t="str">
        <f>INDEX([1]Calculation!$C:$C,ROW())</f>
        <v>Fox News/Beacon Research/Shaw &amp; Co. Research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663  lv</v>
      </c>
      <c r="E382" s="2" t="str">
        <f>MONTH(INDEX([1]Calculation!$H:$H,ROW()))&amp;"/"&amp;DAY(INDEX([1]Calculation!$H:$H,ROW()))</f>
        <v>10/2</v>
      </c>
      <c r="F382" s="12">
        <f>ROUND(INDEX([1]Calculation!AK:AK,ROW()),1)</f>
        <v>0.8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22</v>
      </c>
      <c r="O382" s="8">
        <f>ROUND(INDEX([1]Calculation!S:S,ROW()),0)</f>
        <v>2</v>
      </c>
    </row>
    <row r="383" spans="1:15">
      <c r="A383" t="str">
        <f>INDEX([1]Calculation!$E:$E,ROW())</f>
        <v>South Carolina</v>
      </c>
      <c r="B383" t="str">
        <f>INDEX([1]Calculation!$C:$C,ROW())</f>
        <v>Fox News/Beacon Research/Shaw &amp; Co. Research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803  lv</v>
      </c>
      <c r="E383" s="2" t="str">
        <f>MONTH(INDEX([1]Calculation!$H:$H,ROW()))&amp;"/"&amp;DAY(INDEX([1]Calculation!$H:$H,ROW()))</f>
        <v>10/2</v>
      </c>
      <c r="F383" s="12">
        <f>ROUND(INDEX([1]Calculation!AK:AK,ROW()),1)</f>
        <v>0.9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3</v>
      </c>
      <c r="J383" s="8">
        <f>ROUND(INDEX([1]Calculation!N:N,ROW()),0)</f>
        <v>2</v>
      </c>
      <c r="K383" s="8">
        <f>ROUND(INDEX([1]Calculation!O:O,ROW()),0)</f>
        <v>0</v>
      </c>
      <c r="L383" s="8">
        <f>ROUND(INDEX([1]Calculation!P:P,ROW()),0)</f>
        <v>10</v>
      </c>
      <c r="M383" s="8">
        <f>ROUND(INDEX([1]Calculation!Q:Q,ROW()),0)</f>
        <v>4</v>
      </c>
      <c r="N383" s="8">
        <f>ROUND(INDEX([1]Calculation!R:R,ROW()),0)</f>
        <v>12</v>
      </c>
      <c r="O383" s="8">
        <f>ROUND(INDEX([1]Calculation!S:S,ROW()),0)</f>
        <v>1</v>
      </c>
    </row>
    <row r="384" spans="1:15">
      <c r="A384" t="str">
        <f>INDEX([1]Calculation!$E:$E,ROW())</f>
        <v>Ohio</v>
      </c>
      <c r="B384" t="str">
        <f>INDEX([1]Calculation!$C:$C,ROW())</f>
        <v>Emerson College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353  lv</v>
      </c>
      <c r="E384" s="2" t="str">
        <f>MONTH(INDEX([1]Calculation!$H:$H,ROW()))&amp;"/"&amp;DAY(INDEX([1]Calculation!$H:$H,ROW()))</f>
        <v>10/2</v>
      </c>
      <c r="F384" s="12">
        <f>ROUND(INDEX([1]Calculation!AK:AK,ROW()),1)</f>
        <v>2.7</v>
      </c>
      <c r="G384" s="8">
        <f>ROUND(INDEX([1]Calculation!K:K,ROW()),0)</f>
        <v>29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5</v>
      </c>
      <c r="K384" s="8">
        <f>ROUND(INDEX([1]Calculation!O:O,ROW()),0)</f>
        <v>0</v>
      </c>
      <c r="L384" s="8">
        <f>ROUND(INDEX([1]Calculation!P:P,ROW()),0)</f>
        <v>27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3</v>
      </c>
    </row>
    <row r="385" spans="1:15">
      <c r="A385" t="str">
        <f>INDEX([1]Calculation!$E:$E,ROW())</f>
        <v>Michigan</v>
      </c>
      <c r="B385" t="str">
        <f>INDEX([1]Calculation!$C:$C,ROW())</f>
        <v>Denno Research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217  lv</v>
      </c>
      <c r="E385" s="2" t="str">
        <f>MONTH(INDEX([1]Calculation!$H:$H,ROW()))&amp;"/"&amp;DAY(INDEX([1]Calculation!$H:$H,ROW()))</f>
        <v>9/24</v>
      </c>
      <c r="F385" s="12">
        <f>ROUND(INDEX([1]Calculation!AK:AK,ROW()),1)</f>
        <v>1.5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1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23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783  lv</v>
      </c>
      <c r="E386" s="2" t="str">
        <f>MONTH(INDEX([1]Calculation!$H:$H,ROW()))&amp;"/"&amp;DAY(INDEX([1]Calculation!$H:$H,ROW()))</f>
        <v>10/2</v>
      </c>
      <c r="F386" s="12">
        <f>ROUND(INDEX([1]Calculation!AK:AK,ROW()),1)</f>
        <v>0</v>
      </c>
      <c r="G386" s="8">
        <f>ROUND(INDEX([1]Calculation!K:K,ROW()),0)</f>
        <v>32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14</v>
      </c>
      <c r="M386" s="8">
        <f>ROUND(INDEX([1]Calculation!Q:Q,ROW()),0)</f>
        <v>1</v>
      </c>
      <c r="N386" s="8">
        <f>ROUND(INDEX([1]Calculation!R:R,ROW()),0)</f>
        <v>22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602  lv</v>
      </c>
      <c r="E387" s="2" t="str">
        <f>MONTH(INDEX([1]Calculation!$H:$H,ROW()))&amp;"/"&amp;DAY(INDEX([1]Calculation!$H:$H,ROW()))</f>
        <v>10/1</v>
      </c>
      <c r="F387" s="12">
        <f>ROUND(INDEX([1]Calculation!AK:AK,ROW()),1)</f>
        <v>0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14</v>
      </c>
      <c r="M387" s="8">
        <f>ROUND(INDEX([1]Calculation!Q:Q,ROW()),0)</f>
        <v>1</v>
      </c>
      <c r="N387" s="8">
        <f>ROUND(INDEX([1]Calculation!R:R,ROW()),0)</f>
        <v>26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766  lv</v>
      </c>
      <c r="E388" s="2" t="str">
        <f>MONTH(INDEX([1]Calculation!$H:$H,ROW()))&amp;"/"&amp;DAY(INDEX([1]Calculation!$H:$H,ROW()))</f>
        <v>10/1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13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YouGov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600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18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21</v>
      </c>
      <c r="M389" s="8">
        <f>ROUND(INDEX([1]Calculation!Q:Q,ROW()),0)</f>
        <v>1</v>
      </c>
      <c r="N389" s="8">
        <f>ROUND(INDEX([1]Calculation!R:R,ROW()),0)</f>
        <v>28</v>
      </c>
      <c r="O389" s="8">
        <f>ROUND(INDEX([1]Calculation!S:S,ROW()),0)</f>
        <v>3</v>
      </c>
    </row>
    <row r="390" spans="1:15">
      <c r="A390" t="str">
        <f>INDEX([1]Calculation!$E:$E,ROW())</f>
        <v>South Carolina</v>
      </c>
      <c r="B390" t="str">
        <f>INDEX([1]Calculation!$C:$C,ROW())</f>
        <v>Winthrop University</v>
      </c>
      <c r="C390" t="str">
        <f>IF(INDEX([1]Calculation!$F:$F,ROW())=0,"-",INDEX([1]Calculation!$F:$F,ROW()))</f>
        <v>A/B</v>
      </c>
      <c r="D390" t="str">
        <f>INDEX([1]Calculation!$I:$I,ROW())&amp;"  "&amp;INDEX([1]Calculation!$J:$J,ROW())</f>
        <v>462  rv</v>
      </c>
      <c r="E390" s="2" t="str">
        <f>MONTH(INDEX([1]Calculation!$H:$H,ROW()))&amp;"/"&amp;DAY(INDEX([1]Calculation!$H:$H,ROW()))</f>
        <v>9/30</v>
      </c>
      <c r="F390" s="12">
        <f>ROUND(INDEX([1]Calculation!AK:AK,ROW()),1)</f>
        <v>4.4000000000000004</v>
      </c>
      <c r="G390" s="8">
        <f>ROUND(INDEX([1]Calculation!K:K,ROW()),0)</f>
        <v>37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8</v>
      </c>
      <c r="M390" s="8">
        <f>ROUND(INDEX([1]Calculation!Q:Q,ROW()),0)</f>
        <v>2</v>
      </c>
      <c r="N390" s="8">
        <f>ROUND(INDEX([1]Calculation!R:R,ROW()),0)</f>
        <v>17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Ipsos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1136  rv</v>
      </c>
      <c r="E391" s="2" t="str">
        <f>MONTH(INDEX([1]Calculation!$H:$H,ROW()))&amp;"/"&amp;DAY(INDEX([1]Calculation!$H:$H,ROW()))</f>
        <v>9/30</v>
      </c>
      <c r="F391" s="12">
        <f>ROUND(INDEX([1]Calculation!AK:AK,ROW()),1)</f>
        <v>0</v>
      </c>
      <c r="G391" s="8">
        <f>ROUND(INDEX([1]Calculation!K:K,ROW()),0)</f>
        <v>21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0</v>
      </c>
      <c r="N391" s="8">
        <f>ROUND(INDEX([1]Calculation!R:R,ROW()),0)</f>
        <v>15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Ipsos</v>
      </c>
      <c r="C392" t="str">
        <f>IF(INDEX([1]Calculation!$F:$F,ROW())=0,"-",INDEX([1]Calculation!$F:$F,ROW()))</f>
        <v>B-</v>
      </c>
      <c r="D392" t="str">
        <f>INDEX([1]Calculation!$I:$I,ROW())&amp;"  "&amp;INDEX([1]Calculation!$J:$J,ROW())</f>
        <v>1379  a</v>
      </c>
      <c r="E392" s="2" t="str">
        <f>MONTH(INDEX([1]Calculation!$H:$H,ROW()))&amp;"/"&amp;DAY(INDEX([1]Calculation!$H:$H,ROW()))</f>
        <v>9/30</v>
      </c>
      <c r="F392" s="12">
        <f>ROUND(INDEX([1]Calculation!AK:AK,ROW()),1)</f>
        <v>0</v>
      </c>
      <c r="G392" s="8">
        <f>ROUND(INDEX([1]Calculation!K:K,ROW()),0)</f>
        <v>18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14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769  lv</v>
      </c>
      <c r="E393" s="2" t="str">
        <f>MONTH(INDEX([1]Calculation!$H:$H,ROW()))&amp;"/"&amp;DAY(INDEX([1]Calculation!$H:$H,ROW()))</f>
        <v>9/30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0</v>
      </c>
      <c r="L393" s="8">
        <f>ROUND(INDEX([1]Calculation!P:P,ROW()),0)</f>
        <v>15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1322  rv</v>
      </c>
      <c r="E394" s="2" t="str">
        <f>MONTH(INDEX([1]Calculation!$H:$H,ROW()))&amp;"/"&amp;DAY(INDEX([1]Calculation!$H:$H,ROW()))</f>
        <v>9/30</v>
      </c>
      <c r="F394" s="12">
        <f>ROUND(INDEX([1]Calculation!AK:AK,ROW()),1)</f>
        <v>0</v>
      </c>
      <c r="G394" s="8">
        <f>ROUND(INDEX([1]Calculation!K:K,ROW()),0)</f>
        <v>30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4</v>
      </c>
      <c r="K394" s="8">
        <f>ROUND(INDEX([1]Calculation!O:O,ROW()),0)</f>
        <v>0</v>
      </c>
      <c r="L394" s="8">
        <f>ROUND(INDEX([1]Calculation!P:P,ROW()),0)</f>
        <v>16</v>
      </c>
      <c r="M394" s="8">
        <f>ROUND(INDEX([1]Calculation!Q:Q,ROW()),0)</f>
        <v>1</v>
      </c>
      <c r="N394" s="8">
        <f>ROUND(INDEX([1]Calculation!R:R,ROW()),0)</f>
        <v>15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Monmouth University</v>
      </c>
      <c r="C395" t="str">
        <f>IF(INDEX([1]Calculation!$F:$F,ROW())=0,"-",INDEX([1]Calculation!$F:$F,ROW()))</f>
        <v>A+</v>
      </c>
      <c r="D395" t="str">
        <f>INDEX([1]Calculation!$I:$I,ROW())&amp;"  "&amp;INDEX([1]Calculation!$J:$J,ROW())</f>
        <v>434  rv</v>
      </c>
      <c r="E395" s="2" t="str">
        <f>MONTH(INDEX([1]Calculation!$H:$H,ROW()))&amp;"/"&amp;DAY(INDEX([1]Calculation!$H:$H,ROW()))</f>
        <v>9/29</v>
      </c>
      <c r="F395" s="12">
        <f>ROUND(INDEX([1]Calculation!AK:AK,ROW()),1)</f>
        <v>0.1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15</v>
      </c>
      <c r="M395" s="8">
        <f>ROUND(INDEX([1]Calculation!Q:Q,ROW()),0)</f>
        <v>1</v>
      </c>
      <c r="N395" s="8">
        <f>ROUND(INDEX([1]Calculation!R:R,ROW()),0)</f>
        <v>28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St. Anselm</v>
      </c>
      <c r="C396" t="str">
        <f>IF(INDEX([1]Calculation!$F:$F,ROW())=0,"-",INDEX([1]Calculation!$F:$F,ROW()))</f>
        <v>-</v>
      </c>
      <c r="D396" t="str">
        <f>INDEX([1]Calculation!$I:$I,ROW())&amp;"  "&amp;INDEX([1]Calculation!$J:$J,ROW())</f>
        <v>423  lv</v>
      </c>
      <c r="E396" s="2" t="str">
        <f>MONTH(INDEX([1]Calculation!$H:$H,ROW()))&amp;"/"&amp;DAY(INDEX([1]Calculation!$H:$H,ROW()))</f>
        <v>9/29</v>
      </c>
      <c r="F396" s="12">
        <f>ROUND(INDEX([1]Calculation!AK:AK,ROW()),1)</f>
        <v>0.1</v>
      </c>
      <c r="G396" s="8">
        <f>ROUND(INDEX([1]Calculation!K:K,ROW()),0)</f>
        <v>24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10</v>
      </c>
      <c r="K396" s="8">
        <f>ROUND(INDEX([1]Calculation!O:O,ROW()),0)</f>
        <v>3</v>
      </c>
      <c r="L396" s="8">
        <f>ROUND(INDEX([1]Calculation!P:P,ROW()),0)</f>
        <v>11</v>
      </c>
      <c r="M396" s="8">
        <f>ROUND(INDEX([1]Calculation!Q:Q,ROW()),0)</f>
        <v>2</v>
      </c>
      <c r="N396" s="8">
        <f>ROUND(INDEX([1]Calculation!R:R,ROW()),0)</f>
        <v>25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16274  lv</v>
      </c>
      <c r="E397" s="2" t="str">
        <f>MONTH(INDEX([1]Calculation!$H:$H,ROW()))&amp;"/"&amp;DAY(INDEX([1]Calculation!$H:$H,ROW()))</f>
        <v>9/29</v>
      </c>
      <c r="F397" s="12">
        <f>ROUND(INDEX([1]Calculation!AK:AK,ROW()),1)</f>
        <v>0</v>
      </c>
      <c r="G397" s="8">
        <f>ROUND(INDEX([1]Calculation!K:K,ROW()),0)</f>
        <v>32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19</v>
      </c>
      <c r="M397" s="8">
        <f>ROUND(INDEX([1]Calculation!Q:Q,ROW()),0)</f>
        <v>1</v>
      </c>
      <c r="N397" s="8">
        <f>ROUND(INDEX([1]Calculation!R:R,ROW()),0)</f>
        <v>21</v>
      </c>
      <c r="O397" s="8">
        <f>ROUND(INDEX([1]Calculation!S:S,ROW()),0)</f>
        <v>3</v>
      </c>
    </row>
    <row r="398" spans="1:15">
      <c r="A398" t="str">
        <f>INDEX([1]Calculation!$E:$E,ROW())</f>
        <v>Arizona</v>
      </c>
      <c r="B398" t="str">
        <f>INDEX([1]Calculation!$C:$C,ROW())</f>
        <v>Change Research</v>
      </c>
      <c r="C398" t="str">
        <f>IF(INDEX([1]Calculation!$F:$F,ROW())=0,"-",INDEX([1]Calculation!$F:$F,ROW()))</f>
        <v>C</v>
      </c>
      <c r="D398" t="str">
        <f>INDEX([1]Calculation!$I:$I,ROW())&amp;"  "&amp;INDEX([1]Calculation!$J:$J,ROW())</f>
        <v>396  lv</v>
      </c>
      <c r="E398" s="2" t="str">
        <f>MONTH(INDEX([1]Calculation!$H:$H,ROW()))&amp;"/"&amp;DAY(INDEX([1]Calculation!$H:$H,ROW()))</f>
        <v>9/28</v>
      </c>
      <c r="F398" s="12">
        <f>ROUND(INDEX([1]Calculation!AK:AK,ROW()),1)</f>
        <v>1.9</v>
      </c>
      <c r="G398" s="8">
        <f>ROUND(INDEX([1]Calculation!K:K,ROW()),0)</f>
        <v>15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13</v>
      </c>
      <c r="K398" s="8">
        <f>ROUND(INDEX([1]Calculation!O:O,ROW()),0)</f>
        <v>1</v>
      </c>
      <c r="L398" s="8">
        <f>ROUND(INDEX([1]Calculation!P:P,ROW()),0)</f>
        <v>19</v>
      </c>
      <c r="M398" s="8">
        <f>ROUND(INDEX([1]Calculation!Q:Q,ROW()),0)</f>
        <v>0</v>
      </c>
      <c r="N398" s="8">
        <f>ROUND(INDEX([1]Calculation!R:R,ROW()),0)</f>
        <v>35</v>
      </c>
      <c r="O398" s="8">
        <f>ROUND(INDEX([1]Calculation!S:S,ROW()),0)</f>
        <v>8</v>
      </c>
    </row>
    <row r="399" spans="1:15">
      <c r="A399" t="str">
        <f>INDEX([1]Calculation!$E:$E,ROW())</f>
        <v>US</v>
      </c>
      <c r="B399" t="str">
        <f>INDEX([1]Calculation!$C:$C,ROW())</f>
        <v>Swayable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3140  lv</v>
      </c>
      <c r="E399" s="2" t="str">
        <f>MONTH(INDEX([1]Calculation!$H:$H,ROW()))&amp;"/"&amp;DAY(INDEX([1]Calculation!$H:$H,ROW()))</f>
        <v>9/18</v>
      </c>
      <c r="F399" s="12">
        <f>ROUND(INDEX([1]Calculation!AK:AK,ROW()),1)</f>
        <v>0</v>
      </c>
      <c r="G399" s="8">
        <f>ROUND(INDEX([1]Calculation!K:K,ROW()),0)</f>
        <v>33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6</v>
      </c>
      <c r="K399" s="8">
        <f>ROUND(INDEX([1]Calculation!O:O,ROW()),0)</f>
        <v>1</v>
      </c>
      <c r="L399" s="8">
        <f>ROUND(INDEX([1]Calculation!P:P,ROW()),0)</f>
        <v>18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Swayable</v>
      </c>
      <c r="C400" t="str">
        <f>IF(INDEX([1]Calculation!$F:$F,ROW())=0,"-",INDEX([1]Calculation!$F:$F,ROW()))</f>
        <v>-</v>
      </c>
      <c r="D400" t="str">
        <f>INDEX([1]Calculation!$I:$I,ROW())&amp;"  "&amp;INDEX([1]Calculation!$J:$J,ROW())</f>
        <v>6341  a</v>
      </c>
      <c r="E400" s="2" t="str">
        <f>MONTH(INDEX([1]Calculation!$H:$H,ROW()))&amp;"/"&amp;DAY(INDEX([1]Calculation!$H:$H,ROW()))</f>
        <v>9/18</v>
      </c>
      <c r="F400" s="12">
        <f>ROUND(INDEX([1]Calculation!AK:AK,ROW()),1)</f>
        <v>0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5</v>
      </c>
      <c r="K400" s="8">
        <f>ROUND(INDEX([1]Calculation!O:O,ROW()),0)</f>
        <v>1</v>
      </c>
      <c r="L400" s="8">
        <f>ROUND(INDEX([1]Calculation!P:P,ROW()),0)</f>
        <v>21</v>
      </c>
      <c r="M400" s="8">
        <f>ROUND(INDEX([1]Calculation!Q:Q,ROW()),0)</f>
        <v>2</v>
      </c>
      <c r="N400" s="8">
        <f>ROUND(INDEX([1]Calculation!R:R,ROW()),0)</f>
        <v>13</v>
      </c>
      <c r="O400" s="8">
        <f>ROUND(INDEX([1]Calculation!S:S,ROW()),0)</f>
        <v>3</v>
      </c>
    </row>
    <row r="401" spans="1:15">
      <c r="A401" t="str">
        <f>INDEX([1]Calculation!$E:$E,ROW())</f>
        <v>US</v>
      </c>
      <c r="B401" t="str">
        <f>INDEX([1]Calculation!$C:$C,ROW())</f>
        <v>Pew Research Center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4655  rv</v>
      </c>
      <c r="E401" s="2" t="str">
        <f>MONTH(INDEX([1]Calculation!$H:$H,ROW()))&amp;"/"&amp;DAY(INDEX([1]Calculation!$H:$H,ROW()))</f>
        <v>9/15</v>
      </c>
      <c r="F401" s="12">
        <f>ROUND(INDEX([1]Calculation!AK:AK,ROW()),1)</f>
        <v>0.7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0</v>
      </c>
      <c r="N401" s="8">
        <f>ROUND(INDEX([1]Calculation!R:R,ROW()),0)</f>
        <v>22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2692  a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19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17</v>
      </c>
      <c r="M402" s="8">
        <f>ROUND(INDEX([1]Calculation!Q:Q,ROW()),0)</f>
        <v>0</v>
      </c>
      <c r="N402" s="8">
        <f>ROUND(INDEX([1]Calculation!R:R,ROW()),0)</f>
        <v>12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1840  lv</v>
      </c>
      <c r="E403" s="2" t="str">
        <f>MONTH(INDEX([1]Calculation!$H:$H,ROW()))&amp;"/"&amp;DAY(INDEX([1]Calculation!$H:$H,ROW()))</f>
        <v>9/27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15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3100  rv</v>
      </c>
      <c r="E404" s="2" t="str">
        <f>MONTH(INDEX([1]Calculation!$H:$H,ROW()))&amp;"/"&amp;DAY(INDEX([1]Calculation!$H:$H,ROW()))</f>
        <v>9/27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15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772  lv</v>
      </c>
      <c r="E405" s="2" t="str">
        <f>MONTH(INDEX([1]Calculation!$H:$H,ROW()))&amp;"/"&amp;DAY(INDEX([1]Calculation!$H:$H,ROW()))</f>
        <v>9/27</v>
      </c>
      <c r="F405" s="12">
        <f>ROUND(INDEX([1]Calculation!AK:AK,ROW()),1)</f>
        <v>0</v>
      </c>
      <c r="G405" s="8">
        <f>ROUND(INDEX([1]Calculation!K:K,ROW()),0)</f>
        <v>33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13</v>
      </c>
      <c r="M405" s="8">
        <f>ROUND(INDEX([1]Calculation!Q:Q,ROW()),0)</f>
        <v>1</v>
      </c>
      <c r="N405" s="8">
        <f>ROUND(INDEX([1]Calculation!R:R,ROW()),0)</f>
        <v>19</v>
      </c>
      <c r="O405" s="8">
        <f>ROUND(INDEX([1]Calculation!S:S,ROW()),0)</f>
        <v>1</v>
      </c>
    </row>
    <row r="406" spans="1:15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1309  rv</v>
      </c>
      <c r="E406" s="2" t="str">
        <f>MONTH(INDEX([1]Calculation!$H:$H,ROW()))&amp;"/"&amp;DAY(INDEX([1]Calculation!$H:$H,ROW()))</f>
        <v>9/27</v>
      </c>
      <c r="F406" s="12">
        <f>ROUND(INDEX([1]Calculation!AK:AK,ROW()),1)</f>
        <v>0</v>
      </c>
      <c r="G406" s="8">
        <f>ROUND(INDEX([1]Calculation!K:K,ROW()),0)</f>
        <v>28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2</v>
      </c>
      <c r="L406" s="8">
        <f>ROUND(INDEX([1]Calculation!P:P,ROW()),0)</f>
        <v>13</v>
      </c>
      <c r="M406" s="8">
        <f>ROUND(INDEX([1]Calculation!Q:Q,ROW()),0)</f>
        <v>1</v>
      </c>
      <c r="N406" s="8">
        <f>ROUND(INDEX([1]Calculation!R:R,ROW()),0)</f>
        <v>15</v>
      </c>
      <c r="O406" s="8">
        <f>ROUND(INDEX([1]Calculation!S:S,ROW()),0)</f>
        <v>2</v>
      </c>
    </row>
    <row r="407" spans="1:15">
      <c r="A407" t="str">
        <f>INDEX([1]Calculation!$E:$E,ROW())</f>
        <v>Nevada</v>
      </c>
      <c r="B407" t="str">
        <f>INDEX([1]Calculation!$C:$C,ROW())</f>
        <v>SSRS</v>
      </c>
      <c r="C407" t="str">
        <f>IF(INDEX([1]Calculation!$F:$F,ROW())=0,"-",INDEX([1]Calculation!$F:$F,ROW()))</f>
        <v>A/B</v>
      </c>
      <c r="D407" t="str">
        <f>INDEX([1]Calculation!$I:$I,ROW())&amp;"  "&amp;INDEX([1]Calculation!$J:$J,ROW())</f>
        <v>324  lv</v>
      </c>
      <c r="E407" s="2" t="str">
        <f>MONTH(INDEX([1]Calculation!$H:$H,ROW()))&amp;"/"&amp;DAY(INDEX([1]Calculation!$H:$H,ROW()))</f>
        <v>9/26</v>
      </c>
      <c r="F407" s="12">
        <f>ROUND(INDEX([1]Calculation!AK:AK,ROW()),1)</f>
        <v>4</v>
      </c>
      <c r="G407" s="8">
        <f>ROUND(INDEX([1]Calculation!K:K,ROW()),0)</f>
        <v>22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22</v>
      </c>
      <c r="M407" s="8">
        <f>ROUND(INDEX([1]Calculation!Q:Q,ROW()),0)</f>
        <v>4</v>
      </c>
      <c r="N407" s="8">
        <f>ROUND(INDEX([1]Calculation!R:R,ROW()),0)</f>
        <v>18</v>
      </c>
      <c r="O407" s="8">
        <f>ROUND(INDEX([1]Calculation!S:S,ROW()),0)</f>
        <v>3</v>
      </c>
    </row>
    <row r="408" spans="1:15">
      <c r="A408" t="str">
        <f>INDEX([1]Calculation!$E:$E,ROW())</f>
        <v>South Carolina</v>
      </c>
      <c r="B408" t="str">
        <f>INDEX([1]Calculation!$C:$C,ROW())</f>
        <v>SSRS</v>
      </c>
      <c r="C408" t="str">
        <f>IF(INDEX([1]Calculation!$F:$F,ROW())=0,"-",INDEX([1]Calculation!$F:$F,ROW()))</f>
        <v>A/B</v>
      </c>
      <c r="D408" t="str">
        <f>INDEX([1]Calculation!$I:$I,ROW())&amp;"  "&amp;INDEX([1]Calculation!$J:$J,ROW())</f>
        <v>406  lv</v>
      </c>
      <c r="E408" s="2" t="str">
        <f>MONTH(INDEX([1]Calculation!$H:$H,ROW()))&amp;"/"&amp;DAY(INDEX([1]Calculation!$H:$H,ROW()))</f>
        <v>9/26</v>
      </c>
      <c r="F408" s="12">
        <f>ROUND(INDEX([1]Calculation!AK:AK,ROW()),1)</f>
        <v>4.5</v>
      </c>
      <c r="G408" s="8">
        <f>ROUND(INDEX([1]Calculation!K:K,ROW()),0)</f>
        <v>37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1</v>
      </c>
      <c r="L408" s="8">
        <f>ROUND(INDEX([1]Calculation!P:P,ROW()),0)</f>
        <v>11</v>
      </c>
      <c r="M408" s="8">
        <f>ROUND(INDEX([1]Calculation!Q:Q,ROW()),0)</f>
        <v>3</v>
      </c>
      <c r="N408" s="8">
        <f>ROUND(INDEX([1]Calculation!R:R,ROW()),0)</f>
        <v>16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801  lv</v>
      </c>
      <c r="E409" s="2" t="str">
        <f>MONTH(INDEX([1]Calculation!$H:$H,ROW()))&amp;"/"&amp;DAY(INDEX([1]Calculation!$H:$H,ROW()))</f>
        <v>9/26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2</v>
      </c>
      <c r="L409" s="8">
        <f>ROUND(INDEX([1]Calculation!P:P,ROW()),0)</f>
        <v>13</v>
      </c>
      <c r="M409" s="8">
        <f>ROUND(INDEX([1]Calculation!Q:Q,ROW()),0)</f>
        <v>0</v>
      </c>
      <c r="N409" s="8">
        <f>ROUND(INDEX([1]Calculation!R:R,ROW()),0)</f>
        <v>20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1335  rv</v>
      </c>
      <c r="E410" s="2" t="str">
        <f>MONTH(INDEX([1]Calculation!$H:$H,ROW()))&amp;"/"&amp;DAY(INDEX([1]Calculation!$H:$H,ROW()))</f>
        <v>9/26</v>
      </c>
      <c r="F410" s="12">
        <f>ROUND(INDEX([1]Calculation!AK:AK,ROW()),1)</f>
        <v>0</v>
      </c>
      <c r="G410" s="8">
        <f>ROUND(INDEX([1]Calculation!K:K,ROW()),0)</f>
        <v>28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3</v>
      </c>
      <c r="K410" s="8">
        <f>ROUND(INDEX([1]Calculation!O:O,ROW()),0)</f>
        <v>1</v>
      </c>
      <c r="L410" s="8">
        <f>ROUND(INDEX([1]Calculation!P:P,ROW()),0)</f>
        <v>14</v>
      </c>
      <c r="M410" s="8">
        <f>ROUND(INDEX([1]Calculation!Q:Q,ROW()),0)</f>
        <v>0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Public Policy Institute of California</v>
      </c>
      <c r="C411" t="str">
        <f>IF(INDEX([1]Calculation!$F:$F,ROW())=0,"-",INDEX([1]Calculation!$F:$F,ROW()))</f>
        <v>A/B</v>
      </c>
      <c r="D411" t="str">
        <f>INDEX([1]Calculation!$I:$I,ROW())&amp;"  "&amp;INDEX([1]Calculation!$J:$J,ROW())</f>
        <v>692  lv</v>
      </c>
      <c r="E411" s="2" t="str">
        <f>MONTH(INDEX([1]Calculation!$H:$H,ROW()))&amp;"/"&amp;DAY(INDEX([1]Calculation!$H:$H,ROW()))</f>
        <v>9/25</v>
      </c>
      <c r="F411" s="12">
        <f>ROUND(INDEX([1]Calculation!AK:AK,ROW()),1)</f>
        <v>0.2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6</v>
      </c>
      <c r="K411" s="8">
        <f>ROUND(INDEX([1]Calculation!O:O,ROW()),0)</f>
        <v>1</v>
      </c>
      <c r="L411" s="8">
        <f>ROUND(INDEX([1]Calculation!P:P,ROW()),0)</f>
        <v>21</v>
      </c>
      <c r="M411" s="8">
        <f>ROUND(INDEX([1]Calculation!Q:Q,ROW()),0)</f>
        <v>1</v>
      </c>
      <c r="N411" s="8">
        <f>ROUND(INDEX([1]Calculation!R:R,ROW()),0)</f>
        <v>23</v>
      </c>
      <c r="O411" s="8">
        <f>ROUND(INDEX([1]Calculation!S:S,ROW()),0)</f>
        <v>3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816  lv</v>
      </c>
      <c r="E412" s="2" t="str">
        <f>MONTH(INDEX([1]Calculation!$H:$H,ROW()))&amp;"/"&amp;DAY(INDEX([1]Calculation!$H:$H,ROW()))</f>
        <v>9/25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4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0</v>
      </c>
      <c r="N412" s="8">
        <f>ROUND(INDEX([1]Calculation!R:R,ROW()),0)</f>
        <v>21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1332  rv</v>
      </c>
      <c r="E413" s="2" t="str">
        <f>MONTH(INDEX([1]Calculation!$H:$H,ROW()))&amp;"/"&amp;DAY(INDEX([1]Calculation!$H:$H,ROW()))</f>
        <v>9/25</v>
      </c>
      <c r="F413" s="12">
        <f>ROUND(INDEX([1]Calculation!AK:AK,ROW()),1)</f>
        <v>0</v>
      </c>
      <c r="G413" s="8">
        <f>ROUND(INDEX([1]Calculation!K:K,ROW()),0)</f>
        <v>29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3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693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2</v>
      </c>
      <c r="N414" s="8">
        <f>ROUND(INDEX([1]Calculation!R:R,ROW()),0)</f>
        <v>17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YouGov</v>
      </c>
      <c r="C415" t="str">
        <f>IF(INDEX([1]Calculation!$F:$F,ROW())=0,"-",INDEX([1]Calculation!$F:$F,ROW()))</f>
        <v>B-</v>
      </c>
      <c r="D415" t="str">
        <f>INDEX([1]Calculation!$I:$I,ROW())&amp;"  "&amp;INDEX([1]Calculation!$J:$J,ROW())</f>
        <v>608  lv</v>
      </c>
      <c r="E415" s="2" t="str">
        <f>MONTH(INDEX([1]Calculation!$H:$H,ROW()))&amp;"/"&amp;DAY(INDEX([1]Calculation!$H:$H,ROW()))</f>
        <v>9/24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1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25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495  rv</v>
      </c>
      <c r="E416" s="2" t="str">
        <f>MONTH(INDEX([1]Calculation!$H:$H,ROW()))&amp;"/"&amp;DAY(INDEX([1]Calculation!$H:$H,ROW()))</f>
        <v>9/24</v>
      </c>
      <c r="F416" s="12">
        <f>ROUND(INDEX([1]Calculation!AK:AK,ROW()),1)</f>
        <v>0</v>
      </c>
      <c r="G416" s="8">
        <f>ROUND(INDEX([1]Calculation!K:K,ROW()),0)</f>
        <v>22</v>
      </c>
      <c r="H416" s="8">
        <f>ROUND(INDEX([1]Calculation!L:L,ROW()),0)</f>
        <v>0</v>
      </c>
      <c r="I416" s="8">
        <f>ROUND(INDEX([1]Calculation!M:M,ROW()),0)</f>
        <v>1</v>
      </c>
      <c r="J416" s="8">
        <f>ROUND(INDEX([1]Calculation!N:N,ROW()),0)</f>
        <v>4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2</v>
      </c>
      <c r="N416" s="8">
        <f>ROUND(INDEX([1]Calculation!R:R,ROW()),0)</f>
        <v>17</v>
      </c>
      <c r="O416" s="8">
        <f>ROUND(INDEX([1]Calculation!S:S,ROW()),0)</f>
        <v>1</v>
      </c>
    </row>
    <row r="417" spans="1:15">
      <c r="A417" t="str">
        <f>INDEX([1]Calculation!$E:$E,ROW())</f>
        <v>US</v>
      </c>
      <c r="B417" t="str">
        <f>INDEX([1]Calculation!$C:$C,ROW())</f>
        <v>Ipsos</v>
      </c>
      <c r="C417" t="str">
        <f>IF(INDEX([1]Calculation!$F:$F,ROW())=0,"-",INDEX([1]Calculation!$F:$F,ROW()))</f>
        <v>B-</v>
      </c>
      <c r="D417" t="str">
        <f>INDEX([1]Calculation!$I:$I,ROW())&amp;"  "&amp;INDEX([1]Calculation!$J:$J,ROW())</f>
        <v>589  a</v>
      </c>
      <c r="E417" s="2" t="str">
        <f>MONTH(INDEX([1]Calculation!$H:$H,ROW()))&amp;"/"&amp;DAY(INDEX([1]Calculation!$H:$H,ROW()))</f>
        <v>9/24</v>
      </c>
      <c r="F417" s="12">
        <f>ROUND(INDEX([1]Calculation!AK:AK,ROW()),1)</f>
        <v>0</v>
      </c>
      <c r="G417" s="8">
        <f>ROUND(INDEX([1]Calculation!K:K,ROW()),0)</f>
        <v>20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13</v>
      </c>
      <c r="M417" s="8">
        <f>ROUND(INDEX([1]Calculation!Q:Q,ROW()),0)</f>
        <v>2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812  lv</v>
      </c>
      <c r="E418" s="2" t="str">
        <f>MONTH(INDEX([1]Calculation!$H:$H,ROW()))&amp;"/"&amp;DAY(INDEX([1]Calculation!$H:$H,ROW()))</f>
        <v>9/24</v>
      </c>
      <c r="F418" s="12">
        <f>ROUND(INDEX([1]Calculation!AK:AK,ROW()),1)</f>
        <v>0</v>
      </c>
      <c r="G418" s="8">
        <f>ROUND(INDEX([1]Calculation!K:K,ROW()),0)</f>
        <v>34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1352  rv</v>
      </c>
      <c r="E419" s="2" t="str">
        <f>MONTH(INDEX([1]Calculation!$H:$H,ROW()))&amp;"/"&amp;DAY(INDEX([1]Calculation!$H:$H,ROW()))</f>
        <v>9/24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Quinnipiac University</v>
      </c>
      <c r="C420" t="str">
        <f>IF(INDEX([1]Calculation!$F:$F,ROW())=0,"-",INDEX([1]Calculation!$F:$F,ROW()))</f>
        <v>B+</v>
      </c>
      <c r="D420" t="str">
        <f>INDEX([1]Calculation!$I:$I,ROW())&amp;"  "&amp;INDEX([1]Calculation!$J:$J,ROW())</f>
        <v>561  rv</v>
      </c>
      <c r="E420" s="2" t="str">
        <f>MONTH(INDEX([1]Calculation!$H:$H,ROW()))&amp;"/"&amp;DAY(INDEX([1]Calculation!$H:$H,ROW()))</f>
        <v>9/23</v>
      </c>
      <c r="F420" s="12">
        <f>ROUND(INDEX([1]Calculation!AK:AK,ROW()),1)</f>
        <v>0</v>
      </c>
      <c r="G420" s="8">
        <f>ROUND(INDEX([1]Calculation!K:K,ROW()),0)</f>
        <v>25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7</v>
      </c>
      <c r="K420" s="8">
        <f>ROUND(INDEX([1]Calculation!O:O,ROW()),0)</f>
        <v>2</v>
      </c>
      <c r="L420" s="8">
        <f>ROUND(INDEX([1]Calculation!P:P,ROW()),0)</f>
        <v>16</v>
      </c>
      <c r="M420" s="8">
        <f>ROUND(INDEX([1]Calculation!Q:Q,ROW()),0)</f>
        <v>0</v>
      </c>
      <c r="N420" s="8">
        <f>ROUND(INDEX([1]Calculation!R:R,ROW()),0)</f>
        <v>27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Emerson College</v>
      </c>
      <c r="C421" t="str">
        <f>IF(INDEX([1]Calculation!$F:$F,ROW())=0,"-",INDEX([1]Calculation!$F:$F,ROW()))</f>
        <v>B-</v>
      </c>
      <c r="D421" t="str">
        <f>INDEX([1]Calculation!$I:$I,ROW())&amp;"  "&amp;INDEX([1]Calculation!$J:$J,ROW())</f>
        <v>462  lv</v>
      </c>
      <c r="E421" s="2" t="str">
        <f>MONTH(INDEX([1]Calculation!$H:$H,ROW()))&amp;"/"&amp;DAY(INDEX([1]Calculation!$H:$H,ROW()))</f>
        <v>9/23</v>
      </c>
      <c r="F421" s="12">
        <f>ROUND(INDEX([1]Calculation!AK:AK,ROW()),1)</f>
        <v>0</v>
      </c>
      <c r="G421" s="8">
        <f>ROUND(INDEX([1]Calculation!K:K,ROW()),0)</f>
        <v>25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0</v>
      </c>
      <c r="L421" s="8">
        <f>ROUND(INDEX([1]Calculation!P:P,ROW()),0)</f>
        <v>22</v>
      </c>
      <c r="M421" s="8">
        <f>ROUND(INDEX([1]Calculation!Q:Q,ROW()),0)</f>
        <v>0</v>
      </c>
      <c r="N421" s="8">
        <f>ROUND(INDEX([1]Calculation!R:R,ROW()),0)</f>
        <v>23</v>
      </c>
      <c r="O421" s="8">
        <f>ROUND(INDEX([1]Calculation!S:S,ROW()),0)</f>
        <v>8</v>
      </c>
    </row>
    <row r="422" spans="1:15">
      <c r="A422" t="str">
        <f>INDEX([1]Calculation!$E:$E,ROW())</f>
        <v>Nevada</v>
      </c>
      <c r="B422" t="str">
        <f>INDEX([1]Calculation!$C:$C,ROW())</f>
        <v>Suffolk University</v>
      </c>
      <c r="C422" t="str">
        <f>IF(INDEX([1]Calculation!$F:$F,ROW())=0,"-",INDEX([1]Calculation!$F:$F,ROW()))</f>
        <v>A-</v>
      </c>
      <c r="D422" t="str">
        <f>INDEX([1]Calculation!$I:$I,ROW())&amp;"  "&amp;INDEX([1]Calculation!$J:$J,ROW())</f>
        <v>500  lv</v>
      </c>
      <c r="E422" s="2" t="str">
        <f>MONTH(INDEX([1]Calculation!$H:$H,ROW()))&amp;"/"&amp;DAY(INDEX([1]Calculation!$H:$H,ROW()))</f>
        <v>9/23</v>
      </c>
      <c r="F422" s="12">
        <f>ROUND(INDEX([1]Calculation!AK:AK,ROW()),1)</f>
        <v>0.7</v>
      </c>
      <c r="G422" s="8">
        <f>ROUND(INDEX([1]Calculation!K:K,ROW()),0)</f>
        <v>23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3</v>
      </c>
      <c r="K422" s="8">
        <f>ROUND(INDEX([1]Calculation!O:O,ROW()),0)</f>
        <v>0</v>
      </c>
      <c r="L422" s="8">
        <f>ROUND(INDEX([1]Calculation!P:P,ROW()),0)</f>
        <v>14</v>
      </c>
      <c r="M422" s="8">
        <f>ROUND(INDEX([1]Calculation!Q:Q,ROW()),0)</f>
        <v>3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789  lv</v>
      </c>
      <c r="E423" s="2" t="str">
        <f>MONTH(INDEX([1]Calculation!$H:$H,ROW()))&amp;"/"&amp;DAY(INDEX([1]Calculation!$H:$H,ROW()))</f>
        <v>9/23</v>
      </c>
      <c r="F423" s="12">
        <f>ROUND(INDEX([1]Calculation!AK:AK,ROW()),1)</f>
        <v>0</v>
      </c>
      <c r="G423" s="8">
        <f>ROUND(INDEX([1]Calculation!K:K,ROW()),0)</f>
        <v>33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5</v>
      </c>
      <c r="K423" s="8">
        <f>ROUND(INDEX([1]Calculation!O:O,ROW()),0)</f>
        <v>1</v>
      </c>
      <c r="L423" s="8">
        <f>ROUND(INDEX([1]Calculation!P:P,ROW()),0)</f>
        <v>17</v>
      </c>
      <c r="M423" s="8">
        <f>ROUND(INDEX([1]Calculation!Q:Q,ROW()),0)</f>
        <v>0</v>
      </c>
      <c r="N423" s="8">
        <f>ROUND(INDEX([1]Calculation!R:R,ROW()),0)</f>
        <v>19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1331  rv</v>
      </c>
      <c r="E424" s="2" t="str">
        <f>MONTH(INDEX([1]Calculation!$H:$H,ROW()))&amp;"/"&amp;DAY(INDEX([1]Calculation!$H:$H,ROW()))</f>
        <v>9/23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17</v>
      </c>
      <c r="M424" s="8">
        <f>ROUND(INDEX([1]Calculation!Q:Q,ROW()),0)</f>
        <v>1</v>
      </c>
      <c r="N424" s="8">
        <f>ROUND(INDEX([1]Calculation!R:R,ROW()),0)</f>
        <v>16</v>
      </c>
      <c r="O424" s="8">
        <f>ROUND(INDEX([1]Calculation!S:S,ROW()),0)</f>
        <v>2</v>
      </c>
    </row>
    <row r="425" spans="1:15">
      <c r="A425" t="str">
        <f>INDEX([1]Calculation!$E:$E,ROW())</f>
        <v>US</v>
      </c>
      <c r="B425" t="str">
        <f>INDEX([1]Calculation!$C:$C,ROW())</f>
        <v>David Binder Research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1200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0.3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1</v>
      </c>
      <c r="N425" s="8">
        <f>ROUND(INDEX([1]Calculation!R:R,ROW()),0)</f>
        <v>17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635  lv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0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38</v>
      </c>
      <c r="M426" s="8">
        <f>ROUND(INDEX([1]Calculation!Q:Q,ROW()),0)</f>
        <v>0</v>
      </c>
      <c r="N426" s="8">
        <f>ROUND(INDEX([1]Calculation!R:R,ROW()),0)</f>
        <v>49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726  rv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0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0</v>
      </c>
      <c r="K427" s="8">
        <f>ROUND(INDEX([1]Calculation!O:O,ROW()),0)</f>
        <v>0</v>
      </c>
      <c r="L427" s="8">
        <f>ROUND(INDEX([1]Calculation!P:P,ROW()),0)</f>
        <v>37</v>
      </c>
      <c r="M427" s="8">
        <f>ROUND(INDEX([1]Calculation!Q:Q,ROW()),0)</f>
        <v>0</v>
      </c>
      <c r="N427" s="8">
        <f>ROUND(INDEX([1]Calculation!R:R,ROW()),0)</f>
        <v>46</v>
      </c>
      <c r="O427" s="8">
        <f>ROUND(INDEX([1]Calculation!S:S,ROW()),0)</f>
        <v>0</v>
      </c>
    </row>
    <row r="428" spans="1:15">
      <c r="A428" t="str">
        <f>INDEX([1]Calculation!$E:$E,ROW())</f>
        <v>US</v>
      </c>
      <c r="B428" t="str">
        <f>INDEX([1]Calculation!$C:$C,ROW())</f>
        <v>Morning Consult</v>
      </c>
      <c r="C428" t="str">
        <f>IF(INDEX([1]Calculation!$F:$F,ROW())=0,"-",INDEX([1]Calculation!$F:$F,ROW()))</f>
        <v>B/C</v>
      </c>
      <c r="D428" t="str">
        <f>INDEX([1]Calculation!$I:$I,ROW())&amp;"  "&amp;INDEX([1]Calculation!$J:$J,ROW())</f>
        <v>635  lv</v>
      </c>
      <c r="E428" s="2" t="str">
        <f>MONTH(INDEX([1]Calculation!$H:$H,ROW()))&amp;"/"&amp;DAY(INDEX([1]Calculation!$H:$H,ROW()))</f>
        <v>9/22</v>
      </c>
      <c r="F428" s="12">
        <f>ROUND(INDEX([1]Calculation!AK:AK,ROW()),1)</f>
        <v>0</v>
      </c>
      <c r="G428" s="8">
        <f>ROUND(INDEX([1]Calculation!K:K,ROW()),0)</f>
        <v>52</v>
      </c>
      <c r="H428" s="8">
        <f>ROUND(INDEX([1]Calculation!L:L,ROW()),0)</f>
        <v>0</v>
      </c>
      <c r="I428" s="8">
        <f>ROUND(INDEX([1]Calculation!M:M,ROW()),0)</f>
        <v>0</v>
      </c>
      <c r="J428" s="8">
        <f>ROUND(INDEX([1]Calculation!N:N,ROW()),0)</f>
        <v>0</v>
      </c>
      <c r="K428" s="8">
        <f>ROUND(INDEX([1]Calculation!O:O,ROW()),0)</f>
        <v>0</v>
      </c>
      <c r="L428" s="8">
        <f>ROUND(INDEX([1]Calculation!P:P,ROW()),0)</f>
        <v>37</v>
      </c>
      <c r="M428" s="8">
        <f>ROUND(INDEX([1]Calculation!Q:Q,ROW()),0)</f>
        <v>0</v>
      </c>
      <c r="N428" s="8">
        <f>ROUND(INDEX([1]Calculation!R:R,ROW()),0)</f>
        <v>0</v>
      </c>
      <c r="O428" s="8">
        <f>ROUND(INDEX([1]Calculation!S:S,ROW()),0)</f>
        <v>0</v>
      </c>
    </row>
    <row r="429" spans="1:15">
      <c r="A429" t="str">
        <f>INDEX([1]Calculation!$E:$E,ROW())</f>
        <v>US</v>
      </c>
      <c r="B429" t="str">
        <f>INDEX([1]Calculation!$C:$C,ROW())</f>
        <v>Morning Consult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726  rv</v>
      </c>
      <c r="E429" s="2" t="str">
        <f>MONTH(INDEX([1]Calculation!$H:$H,ROW()))&amp;"/"&amp;DAY(INDEX([1]Calculation!$H:$H,ROW()))</f>
        <v>9/22</v>
      </c>
      <c r="F429" s="12">
        <f>ROUND(INDEX([1]Calculation!AK:AK,ROW()),1)</f>
        <v>0</v>
      </c>
      <c r="G429" s="8">
        <f>ROUND(INDEX([1]Calculation!K:K,ROW()),0)</f>
        <v>48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0</v>
      </c>
      <c r="K429" s="8">
        <f>ROUND(INDEX([1]Calculation!O:O,ROW()),0)</f>
        <v>0</v>
      </c>
      <c r="L429" s="8">
        <f>ROUND(INDEX([1]Calculation!P:P,ROW()),0)</f>
        <v>35</v>
      </c>
      <c r="M429" s="8">
        <f>ROUND(INDEX([1]Calculation!Q:Q,ROW()),0)</f>
        <v>0</v>
      </c>
      <c r="N429" s="8">
        <f>ROUND(INDEX([1]Calculation!R:R,ROW()),0)</f>
        <v>0</v>
      </c>
      <c r="O429" s="8">
        <f>ROUND(INDEX([1]Calculation!S:S,ROW()),0)</f>
        <v>0</v>
      </c>
    </row>
    <row r="430" spans="1:15">
      <c r="A430" t="str">
        <f>INDEX([1]Calculation!$E:$E,ROW())</f>
        <v>US</v>
      </c>
      <c r="B430" t="str">
        <f>INDEX([1]Calculation!$C:$C,ROW())</f>
        <v>Morning Consult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635  lv</v>
      </c>
      <c r="E430" s="2" t="str">
        <f>MONTH(INDEX([1]Calculation!$H:$H,ROW()))&amp;"/"&amp;DAY(INDEX([1]Calculation!$H:$H,ROW()))</f>
        <v>9/22</v>
      </c>
      <c r="F430" s="12">
        <f>ROUND(INDEX([1]Calculation!AK:AK,ROW()),1)</f>
        <v>0</v>
      </c>
      <c r="G430" s="8">
        <f>ROUND(INDEX([1]Calculation!K:K,ROW()),0)</f>
        <v>45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38</v>
      </c>
      <c r="O430" s="8">
        <f>ROUND(INDEX([1]Calculation!S:S,ROW()),0)</f>
        <v>0</v>
      </c>
    </row>
    <row r="431" spans="1:15">
      <c r="A431" t="str">
        <f>INDEX([1]Calculation!$E:$E,ROW())</f>
        <v>US</v>
      </c>
      <c r="B431" t="str">
        <f>INDEX([1]Calculation!$C:$C,ROW())</f>
        <v>Morning Consult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726  rv</v>
      </c>
      <c r="E431" s="2" t="str">
        <f>MONTH(INDEX([1]Calculation!$H:$H,ROW()))&amp;"/"&amp;DAY(INDEX([1]Calculation!$H:$H,ROW()))</f>
        <v>9/22</v>
      </c>
      <c r="F431" s="12">
        <f>ROUND(INDEX([1]Calculation!AK:AK,ROW()),1)</f>
        <v>0</v>
      </c>
      <c r="G431" s="8">
        <f>ROUND(INDEX([1]Calculation!K:K,ROW()),0)</f>
        <v>43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0</v>
      </c>
      <c r="M431" s="8">
        <f>ROUND(INDEX([1]Calculation!Q:Q,ROW()),0)</f>
        <v>0</v>
      </c>
      <c r="N431" s="8">
        <f>ROUND(INDEX([1]Calculation!R:R,ROW()),0)</f>
        <v>36</v>
      </c>
      <c r="O431" s="8">
        <f>ROUND(INDEX([1]Calculation!S:S,ROW()),0)</f>
        <v>0</v>
      </c>
    </row>
    <row r="432" spans="1:15">
      <c r="A432" t="str">
        <f>INDEX([1]Calculation!$E:$E,ROW())</f>
        <v>US</v>
      </c>
      <c r="B432" t="str">
        <f>INDEX([1]Calculation!$C:$C,ROW())</f>
        <v>Morning Consult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17377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</v>
      </c>
      <c r="G432" s="8">
        <f>ROUND(INDEX([1]Calculation!K:K,ROW()),0)</f>
        <v>32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2</v>
      </c>
      <c r="L432" s="8">
        <f>ROUND(INDEX([1]Calculation!P:P,ROW()),0)</f>
        <v>19</v>
      </c>
      <c r="M432" s="8">
        <f>ROUND(INDEX([1]Calculation!Q:Q,ROW()),0)</f>
        <v>1</v>
      </c>
      <c r="N432" s="8">
        <f>ROUND(INDEX([1]Calculation!R:R,ROW()),0)</f>
        <v>20</v>
      </c>
      <c r="O432" s="8">
        <f>ROUND(INDEX([1]Calculation!S:S,ROW()),0)</f>
        <v>3</v>
      </c>
    </row>
    <row r="433" spans="1:15">
      <c r="A433" t="str">
        <f>INDEX([1]Calculation!$E:$E,ROW())</f>
        <v>Georgia</v>
      </c>
      <c r="B433" t="str">
        <f>INDEX([1]Calculation!$C:$C,ROW())</f>
        <v>Landmark Communications</v>
      </c>
      <c r="C433" t="str">
        <f>IF(INDEX([1]Calculation!$F:$F,ROW())=0,"-",INDEX([1]Calculation!$F:$F,ROW()))</f>
        <v>B</v>
      </c>
      <c r="D433" t="str">
        <f>INDEX([1]Calculation!$I:$I,ROW())&amp;"  "&amp;INDEX([1]Calculation!$J:$J,ROW())</f>
        <v>500  lv</v>
      </c>
      <c r="E433" s="2" t="str">
        <f>MONTH(INDEX([1]Calculation!$H:$H,ROW()))&amp;"/"&amp;DAY(INDEX([1]Calculation!$H:$H,ROW()))</f>
        <v>9/21</v>
      </c>
      <c r="F433" s="12">
        <f>ROUND(INDEX([1]Calculation!AK:AK,ROW()),1)</f>
        <v>3.6</v>
      </c>
      <c r="G433" s="8">
        <f>ROUND(INDEX([1]Calculation!K:K,ROW()),0)</f>
        <v>41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8</v>
      </c>
      <c r="M433" s="8">
        <f>ROUND(INDEX([1]Calculation!Q:Q,ROW()),0)</f>
        <v>0</v>
      </c>
      <c r="N433" s="8">
        <f>ROUND(INDEX([1]Calculation!R:R,ROW()),0)</f>
        <v>17</v>
      </c>
      <c r="O433" s="8">
        <f>ROUND(INDEX([1]Calculation!S:S,ROW()),0)</f>
        <v>2</v>
      </c>
    </row>
    <row r="434" spans="1:15">
      <c r="A434" t="str">
        <f>INDEX([1]Calculation!$E:$E,ROW())</f>
        <v>New Hampshire</v>
      </c>
      <c r="B434" t="str">
        <f>INDEX([1]Calculation!$C:$C,ROW())</f>
        <v>Monmouth University</v>
      </c>
      <c r="C434" t="str">
        <f>IF(INDEX([1]Calculation!$F:$F,ROW())=0,"-",INDEX([1]Calculation!$F:$F,ROW()))</f>
        <v>A+</v>
      </c>
      <c r="D434" t="str">
        <f>INDEX([1]Calculation!$I:$I,ROW())&amp;"  "&amp;INDEX([1]Calculation!$J:$J,ROW())</f>
        <v>401  lv</v>
      </c>
      <c r="E434" s="2" t="str">
        <f>MONTH(INDEX([1]Calculation!$H:$H,ROW()))&amp;"/"&amp;DAY(INDEX([1]Calculation!$H:$H,ROW()))</f>
        <v>9/21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10</v>
      </c>
      <c r="K434" s="8">
        <f>ROUND(INDEX([1]Calculation!O:O,ROW()),0)</f>
        <v>2</v>
      </c>
      <c r="L434" s="8">
        <f>ROUND(INDEX([1]Calculation!P:P,ROW()),0)</f>
        <v>12</v>
      </c>
      <c r="M434" s="8">
        <f>ROUND(INDEX([1]Calculation!Q:Q,ROW()),0)</f>
        <v>2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440  rv</v>
      </c>
      <c r="E435" s="2" t="str">
        <f>MONTH(INDEX([1]Calculation!$H:$H,ROW()))&amp;"/"&amp;DAY(INDEX([1]Calculation!$H:$H,ROW()))</f>
        <v>9/21</v>
      </c>
      <c r="F435" s="12">
        <f>ROUND(INDEX([1]Calculation!AK:AK,ROW()),1)</f>
        <v>0</v>
      </c>
      <c r="G435" s="8">
        <f>ROUND(INDEX([1]Calculation!K:K,ROW()),0)</f>
        <v>31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5</v>
      </c>
      <c r="K435" s="8">
        <f>ROUND(INDEX([1]Calculation!O:O,ROW()),0)</f>
        <v>2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14</v>
      </c>
      <c r="O435" s="8">
        <f>ROUND(INDEX([1]Calculation!S:S,ROW()),0)</f>
        <v>2</v>
      </c>
    </row>
    <row r="436" spans="1:15">
      <c r="A436" t="str">
        <f>INDEX([1]Calculation!$E:$E,ROW())</f>
        <v>South Carolina</v>
      </c>
      <c r="B436" t="str">
        <f>INDEX([1]Calculation!$C:$C,ROW())</f>
        <v>Tel Opinion Research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600  lv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41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9</v>
      </c>
      <c r="M436" s="8">
        <f>ROUND(INDEX([1]Calculation!Q:Q,ROW()),0)</f>
        <v>0</v>
      </c>
      <c r="N436" s="8">
        <f>ROUND(INDEX([1]Calculation!R:R,ROW()),0)</f>
        <v>19</v>
      </c>
      <c r="O436" s="8">
        <f>ROUND(INDEX([1]Calculation!S:S,ROW()),0)</f>
        <v>0</v>
      </c>
    </row>
    <row r="437" spans="1:15">
      <c r="A437" t="str">
        <f>INDEX([1]Calculation!$E:$E,ROW())</f>
        <v>South Carolina</v>
      </c>
      <c r="B437" t="str">
        <f>INDEX([1]Calculation!$C:$C,ROW())</f>
        <v>Tel Opinion Research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600  lv</v>
      </c>
      <c r="E437" s="2" t="str">
        <f>MONTH(INDEX([1]Calculation!$H:$H,ROW()))&amp;"/"&amp;DAY(INDEX([1]Calculation!$H:$H,ROW()))</f>
        <v>9/20</v>
      </c>
      <c r="F437" s="12">
        <f>ROUND(INDEX([1]Calculation!AK:AK,ROW()),1)</f>
        <v>2.4</v>
      </c>
      <c r="G437" s="8">
        <f>ROUND(INDEX([1]Calculation!K:K,ROW()),0)</f>
        <v>36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3</v>
      </c>
      <c r="K437" s="8">
        <f>ROUND(INDEX([1]Calculation!O:O,ROW()),0)</f>
        <v>0</v>
      </c>
      <c r="L437" s="8">
        <f>ROUND(INDEX([1]Calculation!P:P,ROW()),0)</f>
        <v>7</v>
      </c>
      <c r="M437" s="8">
        <f>ROUND(INDEX([1]Calculation!Q:Q,ROW()),0)</f>
        <v>0</v>
      </c>
      <c r="N437" s="8">
        <f>ROUND(INDEX([1]Calculation!R:R,ROW()),0)</f>
        <v>14</v>
      </c>
      <c r="O437" s="8">
        <f>ROUND(INDEX([1]Calculation!S:S,ROW()),0)</f>
        <v>1</v>
      </c>
    </row>
    <row r="438" spans="1:15">
      <c r="A438" t="str">
        <f>INDEX([1]Calculation!$E:$E,ROW())</f>
        <v>South Carolina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9/20</v>
      </c>
      <c r="F438" s="12">
        <f>ROUND(INDEX([1]Calculation!AK:AK,ROW()),1)</f>
        <v>0</v>
      </c>
      <c r="G438" s="8">
        <f>ROUND(INDEX([1]Calculation!K:K,ROW()),0)</f>
        <v>19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2</v>
      </c>
      <c r="K438" s="8">
        <f>ROUND(INDEX([1]Calculation!O:O,ROW()),0)</f>
        <v>0</v>
      </c>
      <c r="L438" s="8">
        <f>ROUND(INDEX([1]Calculation!P:P,ROW()),0)</f>
        <v>3</v>
      </c>
      <c r="M438" s="8">
        <f>ROUND(INDEX([1]Calculation!Q:Q,ROW()),0)</f>
        <v>1</v>
      </c>
      <c r="N438" s="8">
        <f>ROUND(INDEX([1]Calculation!R:R,ROW()),0)</f>
        <v>9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1831  lv</v>
      </c>
      <c r="E439" s="2" t="str">
        <f>MONTH(INDEX([1]Calculation!$H:$H,ROW()))&amp;"/"&amp;DAY(INDEX([1]Calculation!$H:$H,ROW()))</f>
        <v>9/20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761  lv</v>
      </c>
      <c r="E440" s="2" t="str">
        <f>MONTH(INDEX([1]Calculation!$H:$H,ROW()))&amp;"/"&amp;DAY(INDEX([1]Calculation!$H:$H,ROW()))</f>
        <v>9/20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1</v>
      </c>
      <c r="N440" s="8">
        <f>ROUND(INDEX([1]Calculation!R:R,ROW()),0)</f>
        <v>20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1340  rv</v>
      </c>
      <c r="E441" s="2" t="str">
        <f>MONTH(INDEX([1]Calculation!$H:$H,ROW()))&amp;"/"&amp;DAY(INDEX([1]Calculation!$H:$H,ROW()))</f>
        <v>9/20</v>
      </c>
      <c r="F441" s="12">
        <f>ROUND(INDEX([1]Calculation!AK:AK,ROW()),1)</f>
        <v>0</v>
      </c>
      <c r="G441" s="8">
        <f>ROUND(INDEX([1]Calculation!K:K,ROW()),0)</f>
        <v>28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4</v>
      </c>
      <c r="K441" s="8">
        <f>ROUND(INDEX([1]Calculation!O:O,ROW()),0)</f>
        <v>1</v>
      </c>
      <c r="L441" s="8">
        <f>ROUND(INDEX([1]Calculation!P:P,ROW()),0)</f>
        <v>16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North Carolina</v>
      </c>
      <c r="B442" t="str">
        <f>INDEX([1]Calculation!$C:$C,ROW())</f>
        <v>High Point University</v>
      </c>
      <c r="C442" t="str">
        <f>IF(INDEX([1]Calculation!$F:$F,ROW())=0,"-",INDEX([1]Calculation!$F:$F,ROW()))</f>
        <v>A/B</v>
      </c>
      <c r="D442" t="str">
        <f>INDEX([1]Calculation!$I:$I,ROW())&amp;"  "&amp;INDEX([1]Calculation!$J:$J,ROW())</f>
        <v>348  a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0.4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3</v>
      </c>
      <c r="K442" s="8">
        <f>ROUND(INDEX([1]Calculation!O:O,ROW()),0)</f>
        <v>1</v>
      </c>
      <c r="L442" s="8">
        <f>ROUND(INDEX([1]Calculation!P:P,ROW()),0)</f>
        <v>20</v>
      </c>
      <c r="M442" s="8">
        <f>ROUND(INDEX([1]Calculation!Q:Q,ROW()),0)</f>
        <v>0</v>
      </c>
      <c r="N442" s="8">
        <f>ROUND(INDEX([1]Calculation!R:R,ROW()),0)</f>
        <v>15</v>
      </c>
      <c r="O442" s="8">
        <f>ROUND(INDEX([1]Calculation!S:S,ROW()),0)</f>
        <v>4</v>
      </c>
    </row>
    <row r="443" spans="1:15">
      <c r="A443" t="str">
        <f>INDEX([1]Calculation!$E:$E,ROW())</f>
        <v>New Hampshire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39</v>
      </c>
      <c r="O443" s="8">
        <f>ROUND(INDEX([1]Calculation!S:S,ROW()),0)</f>
        <v>0</v>
      </c>
    </row>
    <row r="444" spans="1:15">
      <c r="A444" t="str">
        <f>INDEX([1]Calculation!$E:$E,ROW())</f>
        <v>New Hampshire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9/19</v>
      </c>
      <c r="F444" s="12">
        <f>ROUND(INDEX([1]Calculation!AK:AK,ROW()),1)</f>
        <v>2.4</v>
      </c>
      <c r="G444" s="8">
        <f>ROUND(INDEX([1]Calculation!K:K,ROW()),0)</f>
        <v>24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9</v>
      </c>
      <c r="K444" s="8">
        <f>ROUND(INDEX([1]Calculation!O:O,ROW()),0)</f>
        <v>0</v>
      </c>
      <c r="L444" s="8">
        <f>ROUND(INDEX([1]Calculation!P:P,ROW()),0)</f>
        <v>13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1</v>
      </c>
    </row>
    <row r="445" spans="1:15">
      <c r="A445" t="str">
        <f>INDEX([1]Calculation!$E:$E,ROW())</f>
        <v>New Hampshire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9/19</v>
      </c>
      <c r="F445" s="12">
        <f>ROUND(INDEX([1]Calculation!AK:AK,ROW()),1)</f>
        <v>0</v>
      </c>
      <c r="G445" s="8">
        <f>ROUND(INDEX([1]Calculation!K:K,ROW()),0)</f>
        <v>15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8</v>
      </c>
      <c r="M445" s="8">
        <f>ROUND(INDEX([1]Calculation!Q:Q,ROW()),0)</f>
        <v>0</v>
      </c>
      <c r="N445" s="8">
        <f>ROUND(INDEX([1]Calculation!R:R,ROW()),0)</f>
        <v>18</v>
      </c>
      <c r="O445" s="8">
        <f>ROUND(INDEX([1]Calculation!S:S,ROW()),0)</f>
        <v>0</v>
      </c>
    </row>
    <row r="446" spans="1:15">
      <c r="A446" t="str">
        <f>INDEX([1]Calculation!$E:$E,ROW())</f>
        <v>Maryland</v>
      </c>
      <c r="B446" t="str">
        <f>INDEX([1]Calculation!$C:$C,ROW())</f>
        <v>Goucher College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300  lv</v>
      </c>
      <c r="E446" s="2" t="str">
        <f>MONTH(INDEX([1]Calculation!$H:$H,ROW()))&amp;"/"&amp;DAY(INDEX([1]Calculation!$H:$H,ROW()))</f>
        <v>9/19</v>
      </c>
      <c r="F446" s="12">
        <f>ROUND(INDEX([1]Calculation!AK:AK,ROW()),1)</f>
        <v>1.6</v>
      </c>
      <c r="G446" s="8">
        <f>ROUND(INDEX([1]Calculation!K:K,ROW()),0)</f>
        <v>33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10</v>
      </c>
      <c r="M446" s="8">
        <f>ROUND(INDEX([1]Calculation!Q:Q,ROW()),0)</f>
        <v>0</v>
      </c>
      <c r="N446" s="8">
        <f>ROUND(INDEX([1]Calculation!R:R,ROW()),0)</f>
        <v>21</v>
      </c>
      <c r="O446" s="8">
        <f>ROUND(INDEX([1]Calculation!S:S,ROW()),0)</f>
        <v>1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773  lv</v>
      </c>
      <c r="E447" s="2" t="str">
        <f>MONTH(INDEX([1]Calculation!$H:$H,ROW()))&amp;"/"&amp;DAY(INDEX([1]Calculation!$H:$H,ROW()))</f>
        <v>9/19</v>
      </c>
      <c r="F447" s="12">
        <f>ROUND(INDEX([1]Calculation!AK:AK,ROW()),1)</f>
        <v>0</v>
      </c>
      <c r="G447" s="8">
        <f>ROUND(INDEX([1]Calculation!K:K,ROW()),0)</f>
        <v>31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16</v>
      </c>
      <c r="M447" s="8">
        <f>ROUND(INDEX([1]Calculation!Q:Q,ROW()),0)</f>
        <v>1</v>
      </c>
      <c r="N447" s="8">
        <f>ROUND(INDEX([1]Calculation!R:R,ROW()),0)</f>
        <v>19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1343  rv</v>
      </c>
      <c r="E448" s="2" t="str">
        <f>MONTH(INDEX([1]Calculation!$H:$H,ROW()))&amp;"/"&amp;DAY(INDEX([1]Calculation!$H:$H,ROW()))</f>
        <v>9/19</v>
      </c>
      <c r="F448" s="12">
        <f>ROUND(INDEX([1]Calculation!AK:AK,ROW()),1)</f>
        <v>0</v>
      </c>
      <c r="G448" s="8">
        <f>ROUND(INDEX([1]Calculation!K:K,ROW()),0)</f>
        <v>26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16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University of California, Berkeley</v>
      </c>
      <c r="C449" t="str">
        <f>IF(INDEX([1]Calculation!$F:$F,ROW())=0,"-",INDEX([1]Calculation!$F:$F,ROW()))</f>
        <v>B/C</v>
      </c>
      <c r="D449" t="str">
        <f>INDEX([1]Calculation!$I:$I,ROW())&amp;"  "&amp;INDEX([1]Calculation!$J:$J,ROW())</f>
        <v>2272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0.2</v>
      </c>
      <c r="G449" s="8">
        <f>ROUND(INDEX([1]Calculation!K:K,ROW()),0)</f>
        <v>20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6</v>
      </c>
      <c r="K449" s="8">
        <f>ROUND(INDEX([1]Calculation!O:O,ROW()),0)</f>
        <v>2</v>
      </c>
      <c r="L449" s="8">
        <f>ROUND(INDEX([1]Calculation!P:P,ROW()),0)</f>
        <v>19</v>
      </c>
      <c r="M449" s="8">
        <f>ROUND(INDEX([1]Calculation!Q:Q,ROW()),0)</f>
        <v>0</v>
      </c>
      <c r="N449" s="8">
        <f>ROUND(INDEX([1]Calculation!R:R,ROW()),0)</f>
        <v>29</v>
      </c>
      <c r="O449" s="8">
        <f>ROUND(INDEX([1]Calculation!S:S,ROW()),0)</f>
        <v>2</v>
      </c>
    </row>
    <row r="450" spans="1:15">
      <c r="A450" t="str">
        <f>INDEX([1]Calculation!$E:$E,ROW())</f>
        <v>Florida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800  lv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43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10</v>
      </c>
      <c r="M450" s="8">
        <f>ROUND(INDEX([1]Calculation!Q:Q,ROW()),0)</f>
        <v>0</v>
      </c>
      <c r="N450" s="8">
        <f>ROUND(INDEX([1]Calculation!R:R,ROW()),0)</f>
        <v>26</v>
      </c>
      <c r="O450" s="8">
        <f>ROUND(INDEX([1]Calculation!S:S,ROW()),0)</f>
        <v>0</v>
      </c>
    </row>
    <row r="451" spans="1:15">
      <c r="A451" t="str">
        <f>INDEX([1]Calculation!$E:$E,ROW())</f>
        <v>Florida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800  lv</v>
      </c>
      <c r="E451" s="2" t="str">
        <f>MONTH(INDEX([1]Calculation!$H:$H,ROW()))&amp;"/"&amp;DAY(INDEX([1]Calculation!$H:$H,ROW()))</f>
        <v>9/18</v>
      </c>
      <c r="F451" s="12">
        <f>ROUND(INDEX([1]Calculation!AK:AK,ROW()),1)</f>
        <v>0.1</v>
      </c>
      <c r="G451" s="8">
        <f>ROUND(INDEX([1]Calculation!K:K,ROW()),0)</f>
        <v>37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5</v>
      </c>
      <c r="K451" s="8">
        <f>ROUND(INDEX([1]Calculation!O:O,ROW()),0)</f>
        <v>0</v>
      </c>
      <c r="L451" s="8">
        <f>ROUND(INDEX([1]Calculation!P:P,ROW()),0)</f>
        <v>9</v>
      </c>
      <c r="M451" s="8">
        <f>ROUND(INDEX([1]Calculation!Q:Q,ROW()),0)</f>
        <v>0</v>
      </c>
      <c r="N451" s="8">
        <f>ROUND(INDEX([1]Calculation!R:R,ROW()),0)</f>
        <v>18</v>
      </c>
      <c r="O451" s="8">
        <f>ROUND(INDEX([1]Calculation!S:S,ROW()),0)</f>
        <v>2</v>
      </c>
    </row>
    <row r="452" spans="1:15">
      <c r="A452" t="str">
        <f>INDEX([1]Calculation!$E:$E,ROW())</f>
        <v>Florida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800  lv</v>
      </c>
      <c r="E452" s="2" t="str">
        <f>MONTH(INDEX([1]Calculation!$H:$H,ROW()))&amp;"/"&amp;DAY(INDEX([1]Calculation!$H:$H,ROW()))</f>
        <v>9/18</v>
      </c>
      <c r="F452" s="12">
        <f>ROUND(INDEX([1]Calculation!AK:AK,ROW()),1)</f>
        <v>0</v>
      </c>
      <c r="G452" s="8">
        <f>ROUND(INDEX([1]Calculation!K:K,ROW()),0)</f>
        <v>24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5</v>
      </c>
      <c r="M452" s="8">
        <f>ROUND(INDEX([1]Calculation!Q:Q,ROW()),0)</f>
        <v>0</v>
      </c>
      <c r="N452" s="8">
        <f>ROUND(INDEX([1]Calculation!R:R,ROW()),0)</f>
        <v>11</v>
      </c>
      <c r="O452" s="8">
        <f>ROUND(INDEX([1]Calculation!S:S,ROW()),0)</f>
        <v>1</v>
      </c>
    </row>
    <row r="453" spans="1:15">
      <c r="A453" t="str">
        <f>INDEX([1]Calculation!$E:$E,ROW())</f>
        <v>Iowa</v>
      </c>
      <c r="B453" t="str">
        <f>INDEX([1]Calculation!$C:$C,ROW())</f>
        <v>Selzer &amp; Co.</v>
      </c>
      <c r="C453" t="str">
        <f>IF(INDEX([1]Calculation!$F:$F,ROW())=0,"-",INDEX([1]Calculation!$F:$F,ROW()))</f>
        <v>A+</v>
      </c>
      <c r="D453" t="str">
        <f>INDEX([1]Calculation!$I:$I,ROW())&amp;"  "&amp;INDEX([1]Calculation!$J:$J,ROW())</f>
        <v>602  lv</v>
      </c>
      <c r="E453" s="2" t="str">
        <f>MONTH(INDEX([1]Calculation!$H:$H,ROW()))&amp;"/"&amp;DAY(INDEX([1]Calculation!$H:$H,ROW()))</f>
        <v>9/18</v>
      </c>
      <c r="F453" s="12">
        <f>ROUND(INDEX([1]Calculation!AK:AK,ROW()),1)</f>
        <v>0.3</v>
      </c>
      <c r="G453" s="8">
        <f>ROUND(INDEX([1]Calculation!K:K,ROW()),0)</f>
        <v>20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9</v>
      </c>
      <c r="K453" s="8">
        <f>ROUND(INDEX([1]Calculation!O:O,ROW()),0)</f>
        <v>3</v>
      </c>
      <c r="L453" s="8">
        <f>ROUND(INDEX([1]Calculation!P:P,ROW()),0)</f>
        <v>11</v>
      </c>
      <c r="M453" s="8">
        <f>ROUND(INDEX([1]Calculation!Q:Q,ROW()),0)</f>
        <v>2</v>
      </c>
      <c r="N453" s="8">
        <f>ROUND(INDEX([1]Calculation!R:R,ROW()),0)</f>
        <v>22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768  lv</v>
      </c>
      <c r="E454" s="2" t="str">
        <f>MONTH(INDEX([1]Calculation!$H:$H,ROW()))&amp;"/"&amp;DAY(INDEX([1]Calculation!$H:$H,ROW()))</f>
        <v>9/18</v>
      </c>
      <c r="F454" s="12">
        <f>ROUND(INDEX([1]Calculation!AK:AK,ROW()),1)</f>
        <v>0</v>
      </c>
      <c r="G454" s="8">
        <f>ROUND(INDEX([1]Calculation!K:K,ROW()),0)</f>
        <v>34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1</v>
      </c>
      <c r="N454" s="8">
        <f>ROUND(INDEX([1]Calculation!R:R,ROW()),0)</f>
        <v>18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1326  rv</v>
      </c>
      <c r="E455" s="2" t="str">
        <f>MONTH(INDEX([1]Calculation!$H:$H,ROW()))&amp;"/"&amp;DAY(INDEX([1]Calculation!$H:$H,ROW()))</f>
        <v>9/18</v>
      </c>
      <c r="F455" s="12">
        <f>ROUND(INDEX([1]Calculation!AK:AK,ROW()),1)</f>
        <v>0</v>
      </c>
      <c r="G455" s="8">
        <f>ROUND(INDEX([1]Calculation!K:K,ROW()),0)</f>
        <v>27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3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Zogby Interactive/JZ Analytics</v>
      </c>
      <c r="C456" t="str">
        <f>IF(INDEX([1]Calculation!$F:$F,ROW())=0,"-",INDEX([1]Calculation!$F:$F,ROW()))</f>
        <v>C</v>
      </c>
      <c r="D456" t="str">
        <f>INDEX([1]Calculation!$I:$I,ROW())&amp;"  "&amp;INDEX([1]Calculation!$J:$J,ROW())</f>
        <v>601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3</v>
      </c>
      <c r="L456" s="8">
        <f>ROUND(INDEX([1]Calculation!P:P,ROW()),0)</f>
        <v>17</v>
      </c>
      <c r="M456" s="8">
        <f>ROUND(INDEX([1]Calculation!Q:Q,ROW()),0)</f>
        <v>0</v>
      </c>
      <c r="N456" s="8">
        <f>ROUND(INDEX([1]Calculation!R:R,ROW()),0)</f>
        <v>17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Fox News/Beacon Research/Shaw &amp; Co. Research</v>
      </c>
      <c r="C457" t="str">
        <f>IF(INDEX([1]Calculation!$F:$F,ROW())=0,"-",INDEX([1]Calculation!$F:$F,ROW()))</f>
        <v>A-</v>
      </c>
      <c r="D457" t="str">
        <f>INDEX([1]Calculation!$I:$I,ROW())&amp;"  "&amp;INDEX([1]Calculation!$J:$J,ROW())</f>
        <v>480  lv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2</v>
      </c>
      <c r="L457" s="8">
        <f>ROUND(INDEX([1]Calculation!P:P,ROW()),0)</f>
        <v>18</v>
      </c>
      <c r="M457" s="8">
        <f>ROUND(INDEX([1]Calculation!Q:Q,ROW()),0)</f>
        <v>1</v>
      </c>
      <c r="N457" s="8">
        <f>ROUND(INDEX([1]Calculation!R:R,ROW()),0)</f>
        <v>16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Fox News/Beacon Research/Shaw &amp; Co. Research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480  lv</v>
      </c>
      <c r="E458" s="2" t="str">
        <f>MONTH(INDEX([1]Calculation!$H:$H,ROW()))&amp;"/"&amp;DAY(INDEX([1]Calculation!$H:$H,ROW()))</f>
        <v>9/17</v>
      </c>
      <c r="F458" s="12">
        <f>ROUND(INDEX([1]Calculation!AK:AK,ROW()),1)</f>
        <v>0</v>
      </c>
      <c r="G458" s="8">
        <f>ROUND(INDEX([1]Calculation!K:K,ROW()),0)</f>
        <v>53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0</v>
      </c>
      <c r="K458" s="8">
        <f>ROUND(INDEX([1]Calculation!O:O,ROW()),0)</f>
        <v>0</v>
      </c>
      <c r="L458" s="8">
        <f>ROUND(INDEX([1]Calculation!P:P,ROW()),0)</f>
        <v>0</v>
      </c>
      <c r="M458" s="8">
        <f>ROUND(INDEX([1]Calculation!Q:Q,ROW()),0)</f>
        <v>0</v>
      </c>
      <c r="N458" s="8">
        <f>ROUND(INDEX([1]Calculation!R:R,ROW()),0)</f>
        <v>37</v>
      </c>
      <c r="O458" s="8">
        <f>ROUND(INDEX([1]Calculation!S:S,ROW()),0)</f>
        <v>0</v>
      </c>
    </row>
    <row r="459" spans="1:15">
      <c r="A459" t="str">
        <f>INDEX([1]Calculation!$E:$E,ROW())</f>
        <v>Iowa</v>
      </c>
      <c r="B459" t="str">
        <f>INDEX([1]Calculation!$C:$C,ROW())</f>
        <v>Civiqs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572  lv</v>
      </c>
      <c r="E459" s="2" t="str">
        <f>MONTH(INDEX([1]Calculation!$H:$H,ROW()))&amp;"/"&amp;DAY(INDEX([1]Calculation!$H:$H,ROW()))</f>
        <v>9/17</v>
      </c>
      <c r="F459" s="12">
        <f>ROUND(INDEX([1]Calculation!AK:AK,ROW()),1)</f>
        <v>0</v>
      </c>
      <c r="G459" s="8">
        <f>ROUND(INDEX([1]Calculation!K:K,ROW()),0)</f>
        <v>16</v>
      </c>
      <c r="H459" s="8">
        <f>ROUND(INDEX([1]Calculation!L:L,ROW()),0)</f>
        <v>0</v>
      </c>
      <c r="I459" s="8">
        <f>ROUND(INDEX([1]Calculation!M:M,ROW()),0)</f>
        <v>2</v>
      </c>
      <c r="J459" s="8">
        <f>ROUND(INDEX([1]Calculation!N:N,ROW()),0)</f>
        <v>13</v>
      </c>
      <c r="K459" s="8">
        <f>ROUND(INDEX([1]Calculation!O:O,ROW()),0)</f>
        <v>3</v>
      </c>
      <c r="L459" s="8">
        <f>ROUND(INDEX([1]Calculation!P:P,ROW()),0)</f>
        <v>16</v>
      </c>
      <c r="M459" s="8">
        <f>ROUND(INDEX([1]Calculation!Q:Q,ROW()),0)</f>
        <v>2</v>
      </c>
      <c r="N459" s="8">
        <f>ROUND(INDEX([1]Calculation!R:R,ROW()),0)</f>
        <v>24</v>
      </c>
      <c r="O459" s="8">
        <f>ROUND(INDEX([1]Calculation!S:S,ROW()),0)</f>
        <v>3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603  lv</v>
      </c>
      <c r="E460" s="2" t="str">
        <f>MONTH(INDEX([1]Calculation!$H:$H,ROW()))&amp;"/"&amp;DAY(INDEX([1]Calculation!$H:$H,ROW()))</f>
        <v>9/17</v>
      </c>
      <c r="F460" s="12">
        <f>ROUND(INDEX([1]Calculation!AK:AK,ROW()),1)</f>
        <v>0</v>
      </c>
      <c r="G460" s="8">
        <f>ROUND(INDEX([1]Calculation!K:K,ROW()),0)</f>
        <v>25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8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0</v>
      </c>
      <c r="N460" s="8">
        <f>ROUND(INDEX([1]Calculation!R:R,ROW()),0)</f>
        <v>19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799  lv</v>
      </c>
      <c r="E461" s="2" t="str">
        <f>MONTH(INDEX([1]Calculation!$H:$H,ROW()))&amp;"/"&amp;DAY(INDEX([1]Calculation!$H:$H,ROW()))</f>
        <v>9/17</v>
      </c>
      <c r="F461" s="12">
        <f>ROUND(INDEX([1]Calculation!AK:AK,ROW()),1)</f>
        <v>0</v>
      </c>
      <c r="G461" s="8">
        <f>ROUND(INDEX([1]Calculation!K:K,ROW()),0)</f>
        <v>32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2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1329  rv</v>
      </c>
      <c r="E462" s="2" t="str">
        <f>MONTH(INDEX([1]Calculation!$H:$H,ROW()))&amp;"/"&amp;DAY(INDEX([1]Calculation!$H:$H,ROW()))</f>
        <v>9/17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1</v>
      </c>
      <c r="N462" s="8">
        <f>ROUND(INDEX([1]Calculation!R:R,ROW()),0)</f>
        <v>13</v>
      </c>
      <c r="O462" s="8">
        <f>ROUND(INDEX([1]Calculation!S:S,ROW()),0)</f>
        <v>3</v>
      </c>
    </row>
    <row r="463" spans="1:15">
      <c r="A463" t="str">
        <f>INDEX([1]Calculation!$E:$E,ROW())</f>
        <v>Missouri</v>
      </c>
      <c r="B463" t="str">
        <f>INDEX([1]Calculation!$C:$C,ROW())</f>
        <v>Show Me Victories</v>
      </c>
      <c r="C463" t="str">
        <f>IF(INDEX([1]Calculation!$F:$F,ROW())=0,"-",INDEX([1]Calculation!$F:$F,ROW()))</f>
        <v>-</v>
      </c>
      <c r="D463" t="str">
        <f>INDEX([1]Calculation!$I:$I,ROW())&amp;"  "&amp;INDEX([1]Calculation!$J:$J,ROW())</f>
        <v>400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1.6</v>
      </c>
      <c r="G463" s="8">
        <f>ROUND(INDEX([1]Calculation!K:K,ROW()),0)</f>
        <v>34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10</v>
      </c>
      <c r="K463" s="8">
        <f>ROUND(INDEX([1]Calculation!O:O,ROW()),0)</f>
        <v>1</v>
      </c>
      <c r="L463" s="8">
        <f>ROUND(INDEX([1]Calculation!P:P,ROW()),0)</f>
        <v>14</v>
      </c>
      <c r="M463" s="8">
        <f>ROUND(INDEX([1]Calculation!Q:Q,ROW()),0)</f>
        <v>0</v>
      </c>
      <c r="N463" s="8">
        <f>ROUND(INDEX([1]Calculation!R:R,ROW()),0)</f>
        <v>22</v>
      </c>
      <c r="O463" s="8">
        <f>ROUND(INDEX([1]Calculation!S:S,ROW()),0)</f>
        <v>1</v>
      </c>
    </row>
    <row r="464" spans="1:15">
      <c r="A464" t="str">
        <f>INDEX([1]Calculation!$E:$E,ROW())</f>
        <v>New Jersey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325  rv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5.6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9</v>
      </c>
      <c r="J464" s="8">
        <f>ROUND(INDEX([1]Calculation!N:N,ROW()),0)</f>
        <v>6</v>
      </c>
      <c r="K464" s="8">
        <f>ROUND(INDEX([1]Calculation!O:O,ROW()),0)</f>
        <v>1</v>
      </c>
      <c r="L464" s="8">
        <f>ROUND(INDEX([1]Calculation!P:P,ROW()),0)</f>
        <v>18</v>
      </c>
      <c r="M464" s="8">
        <f>ROUND(INDEX([1]Calculation!Q:Q,ROW()),0)</f>
        <v>0</v>
      </c>
      <c r="N464" s="8">
        <f>ROUND(INDEX([1]Calculation!R:R,ROW()),0)</f>
        <v>20</v>
      </c>
      <c r="O464" s="8">
        <f>ROUND(INDEX([1]Calculation!S:S,ROW()),0)</f>
        <v>1</v>
      </c>
    </row>
    <row r="465" spans="1:15">
      <c r="A465" t="str">
        <f>INDEX([1]Calculation!$E:$E,ROW())</f>
        <v>US</v>
      </c>
      <c r="B465" t="str">
        <f>INDEX([1]Calculation!$C:$C,ROW())</f>
        <v>Civiqs</v>
      </c>
      <c r="C465" t="str">
        <f>IF(INDEX([1]Calculation!$F:$F,ROW())=0,"-",INDEX([1]Calculation!$F:$F,ROW()))</f>
        <v>-</v>
      </c>
      <c r="D465" t="str">
        <f>INDEX([1]Calculation!$I:$I,ROW())&amp;"  "&amp;INDEX([1]Calculation!$J:$J,ROW())</f>
        <v>1291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2.6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7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30</v>
      </c>
      <c r="O465" s="8">
        <f>ROUND(INDEX([1]Calculation!S:S,ROW()),0)</f>
        <v>2</v>
      </c>
    </row>
    <row r="466" spans="1:15">
      <c r="A466" t="str">
        <f>INDEX([1]Calculation!$E:$E,ROW())</f>
        <v>Iowa</v>
      </c>
      <c r="B466" t="str">
        <f>INDEX([1]Calculation!$C:$C,ROW())</f>
        <v>David Binder Research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500  lv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25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12</v>
      </c>
      <c r="K466" s="8">
        <f>ROUND(INDEX([1]Calculation!O:O,ROW()),0)</f>
        <v>8</v>
      </c>
      <c r="L466" s="8">
        <f>ROUND(INDEX([1]Calculation!P:P,ROW()),0)</f>
        <v>9</v>
      </c>
      <c r="M466" s="8">
        <f>ROUND(INDEX([1]Calculation!Q:Q,ROW()),0)</f>
        <v>3</v>
      </c>
      <c r="N466" s="8">
        <f>ROUND(INDEX([1]Calculation!R:R,ROW()),0)</f>
        <v>23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SurveyUSA</v>
      </c>
      <c r="C467" t="str">
        <f>IF(INDEX([1]Calculation!$F:$F,ROW())=0,"-",INDEX([1]Calculation!$F:$F,ROW()))</f>
        <v>A</v>
      </c>
      <c r="D467" t="str">
        <f>INDEX([1]Calculation!$I:$I,ROW())&amp;"  "&amp;INDEX([1]Calculation!$J:$J,ROW())</f>
        <v>1017  lv</v>
      </c>
      <c r="E467" s="2" t="str">
        <f>MONTH(INDEX([1]Calculation!$H:$H,ROW()))&amp;"/"&amp;DAY(INDEX([1]Calculation!$H:$H,ROW()))</f>
        <v>9/16</v>
      </c>
      <c r="F467" s="12">
        <f>ROUND(INDEX([1]Calculation!AK:AK,ROW()),1)</f>
        <v>0.1</v>
      </c>
      <c r="G467" s="8">
        <f>ROUND(INDEX([1]Calculation!K:K,ROW()),0)</f>
        <v>33</v>
      </c>
      <c r="H467" s="8">
        <f>ROUND(INDEX([1]Calculation!L:L,ROW()),0)</f>
        <v>0</v>
      </c>
      <c r="I467" s="8">
        <f>ROUND(INDEX([1]Calculation!M:M,ROW()),0)</f>
        <v>4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NBC News/Wall Street Journal</v>
      </c>
      <c r="C468" t="str">
        <f>IF(INDEX([1]Calculation!$F:$F,ROW())=0,"-",INDEX([1]Calculation!$F:$F,ROW()))</f>
        <v>A/B</v>
      </c>
      <c r="D468" t="str">
        <f>INDEX([1]Calculation!$I:$I,ROW())&amp;"  "&amp;INDEX([1]Calculation!$J:$J,ROW())</f>
        <v>506  lv</v>
      </c>
      <c r="E468" s="2" t="str">
        <f>MONTH(INDEX([1]Calculation!$H:$H,ROW()))&amp;"/"&amp;DAY(INDEX([1]Calculation!$H:$H,ROW()))</f>
        <v>9/16</v>
      </c>
      <c r="F468" s="12">
        <f>ROUND(INDEX([1]Calculation!AK:AK,ROW()),1)</f>
        <v>0.1</v>
      </c>
      <c r="G468" s="8">
        <f>ROUND(INDEX([1]Calculation!K:K,ROW()),0)</f>
        <v>31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7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25</v>
      </c>
      <c r="O468" s="8">
        <f>ROUND(INDEX([1]Calculation!S:S,ROW()),0)</f>
        <v>4</v>
      </c>
    </row>
    <row r="469" spans="1:15">
      <c r="A469" t="str">
        <f>INDEX([1]Calculation!$E:$E,ROW())</f>
        <v>California</v>
      </c>
      <c r="B469" t="str">
        <f>INDEX([1]Calculation!$C:$C,ROW())</f>
        <v>Emerson College</v>
      </c>
      <c r="C469" t="str">
        <f>IF(INDEX([1]Calculation!$F:$F,ROW())=0,"-",INDEX([1]Calculation!$F:$F,ROW()))</f>
        <v>B-</v>
      </c>
      <c r="D469" t="str">
        <f>INDEX([1]Calculation!$I:$I,ROW())&amp;"  "&amp;INDEX([1]Calculation!$J:$J,ROW())</f>
        <v>424  lv</v>
      </c>
      <c r="E469" s="2" t="str">
        <f>MONTH(INDEX([1]Calculation!$H:$H,ROW()))&amp;"/"&amp;DAY(INDEX([1]Calculation!$H:$H,ROW()))</f>
        <v>9/16</v>
      </c>
      <c r="F469" s="12">
        <f>ROUND(INDEX([1]Calculation!AK:AK,ROW()),1)</f>
        <v>2.6</v>
      </c>
      <c r="G469" s="8">
        <f>ROUND(INDEX([1]Calculation!K:K,ROW()),0)</f>
        <v>26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4</v>
      </c>
      <c r="K469" s="8">
        <f>ROUND(INDEX([1]Calculation!O:O,ROW()),0)</f>
        <v>0</v>
      </c>
      <c r="L469" s="8">
        <f>ROUND(INDEX([1]Calculation!P:P,ROW()),0)</f>
        <v>26</v>
      </c>
      <c r="M469" s="8">
        <f>ROUND(INDEX([1]Calculation!Q:Q,ROW()),0)</f>
        <v>1</v>
      </c>
      <c r="N469" s="8">
        <f>ROUND(INDEX([1]Calculation!R:R,ROW()),0)</f>
        <v>20</v>
      </c>
      <c r="O469" s="8">
        <f>ROUND(INDEX([1]Calculation!S:S,ROW()),0)</f>
        <v>7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812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0</v>
      </c>
      <c r="G470" s="8">
        <f>ROUND(INDEX([1]Calculation!K:K,ROW()),0)</f>
        <v>33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1332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12</v>
      </c>
      <c r="O471" s="8">
        <f>ROUND(INDEX([1]Calculation!S:S,ROW()),0)</f>
        <v>2</v>
      </c>
    </row>
    <row r="472" spans="1:15">
      <c r="A472" t="str">
        <f>INDEX([1]Calculation!$E:$E,ROW())</f>
        <v>Virginia</v>
      </c>
      <c r="B472" t="str">
        <f>INDEX([1]Calculation!$C:$C,ROW())</f>
        <v>Research America Inc.</v>
      </c>
      <c r="C472" t="str">
        <f>IF(INDEX([1]Calculation!$F:$F,ROW())=0,"-",INDEX([1]Calculation!$F:$F,ROW()))</f>
        <v>B/C</v>
      </c>
      <c r="D472" t="str">
        <f>INDEX([1]Calculation!$I:$I,ROW())&amp;"  "&amp;INDEX([1]Calculation!$J:$J,ROW())</f>
        <v>882  rv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2.7</v>
      </c>
      <c r="G472" s="8">
        <f>ROUND(INDEX([1]Calculation!K:K,ROW()),0)</f>
        <v>23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9</v>
      </c>
      <c r="M472" s="8">
        <f>ROUND(INDEX([1]Calculation!Q:Q,ROW()),0)</f>
        <v>0</v>
      </c>
      <c r="N472" s="8">
        <f>ROUND(INDEX([1]Calculation!R:R,ROW()),0)</f>
        <v>9</v>
      </c>
      <c r="O472" s="8">
        <f>ROUND(INDEX([1]Calculation!S:S,ROW()),0)</f>
        <v>2</v>
      </c>
    </row>
    <row r="473" spans="1:15">
      <c r="A473" t="str">
        <f>INDEX([1]Calculation!$E:$E,ROW())</f>
        <v>Virginia</v>
      </c>
      <c r="B473" t="str">
        <f>INDEX([1]Calculation!$C:$C,ROW())</f>
        <v>Research America Inc.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1009  a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23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4</v>
      </c>
      <c r="K473" s="8">
        <f>ROUND(INDEX([1]Calculation!O:O,ROW()),0)</f>
        <v>2</v>
      </c>
      <c r="L473" s="8">
        <f>ROUND(INDEX([1]Calculation!P:P,ROW()),0)</f>
        <v>10</v>
      </c>
      <c r="M473" s="8">
        <f>ROUND(INDEX([1]Calculation!Q:Q,ROW()),0)</f>
        <v>0</v>
      </c>
      <c r="N473" s="8">
        <f>ROUND(INDEX([1]Calculation!R:R,ROW()),0)</f>
        <v>10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Change Research</v>
      </c>
      <c r="C474" t="str">
        <f>IF(INDEX([1]Calculation!$F:$F,ROW())=0,"-",INDEX([1]Calculation!$F:$F,ROW()))</f>
        <v>C</v>
      </c>
      <c r="D474" t="str">
        <f>INDEX([1]Calculation!$I:$I,ROW())&amp;"  "&amp;INDEX([1]Calculation!$J:$J,ROW())</f>
        <v>3325  lv</v>
      </c>
      <c r="E474" s="2" t="str">
        <f>MONTH(INDEX([1]Calculation!$H:$H,ROW()))&amp;"/"&amp;DAY(INDEX([1]Calculation!$H:$H,ROW()))</f>
        <v>9/15</v>
      </c>
      <c r="F474" s="12">
        <f>ROUND(INDEX([1]Calculation!AK:AK,ROW()),1)</f>
        <v>0.1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10</v>
      </c>
      <c r="K474" s="8">
        <f>ROUND(INDEX([1]Calculation!O:O,ROW()),0)</f>
        <v>1</v>
      </c>
      <c r="L474" s="8">
        <f>ROUND(INDEX([1]Calculation!P:P,ROW()),0)</f>
        <v>23</v>
      </c>
      <c r="M474" s="8">
        <f>ROUND(INDEX([1]Calculation!Q:Q,ROW()),0)</f>
        <v>0</v>
      </c>
      <c r="N474" s="8">
        <f>ROUND(INDEX([1]Calculation!R:R,ROW()),0)</f>
        <v>25</v>
      </c>
      <c r="O474" s="8">
        <f>ROUND(INDEX([1]Calculation!S:S,ROW()),0)</f>
        <v>3</v>
      </c>
    </row>
    <row r="475" spans="1:15">
      <c r="A475" t="str">
        <f>INDEX([1]Calculation!$E:$E,ROW())</f>
        <v>Texas</v>
      </c>
      <c r="B475" t="str">
        <f>INDEX([1]Calculation!$C:$C,ROW())</f>
        <v>University of Texas at Tyler</v>
      </c>
      <c r="C475" t="str">
        <f>IF(INDEX([1]Calculation!$F:$F,ROW())=0,"-",INDEX([1]Calculation!$F:$F,ROW()))</f>
        <v>B/C</v>
      </c>
      <c r="D475" t="str">
        <f>INDEX([1]Calculation!$I:$I,ROW())&amp;"  "&amp;INDEX([1]Calculation!$J:$J,ROW())</f>
        <v>474  rv</v>
      </c>
      <c r="E475" s="2" t="str">
        <f>MONTH(INDEX([1]Calculation!$H:$H,ROW()))&amp;"/"&amp;DAY(INDEX([1]Calculation!$H:$H,ROW()))</f>
        <v>9/15</v>
      </c>
      <c r="F475" s="12">
        <f>ROUND(INDEX([1]Calculation!AK:AK,ROW()),1)</f>
        <v>0</v>
      </c>
      <c r="G475" s="8">
        <f>ROUND(INDEX([1]Calculation!K:K,ROW()),0)</f>
        <v>28</v>
      </c>
      <c r="H475" s="8">
        <f>ROUND(INDEX([1]Calculation!L:L,ROW()),0)</f>
        <v>0</v>
      </c>
      <c r="I475" s="8">
        <f>ROUND(INDEX([1]Calculation!M:M,ROW()),0)</f>
        <v>6</v>
      </c>
      <c r="J475" s="8">
        <f>ROUND(INDEX([1]Calculation!N:N,ROW()),0)</f>
        <v>4</v>
      </c>
      <c r="K475" s="8">
        <f>ROUND(INDEX([1]Calculation!O:O,ROW()),0)</f>
        <v>0</v>
      </c>
      <c r="L475" s="8">
        <f>ROUND(INDEX([1]Calculation!P:P,ROW()),0)</f>
        <v>17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1</v>
      </c>
    </row>
    <row r="476" spans="1:15">
      <c r="A476" t="str">
        <f>INDEX([1]Calculation!$E:$E,ROW())</f>
        <v>Florida</v>
      </c>
      <c r="B476" t="str">
        <f>INDEX([1]Calculation!$C:$C,ROW())</f>
        <v>Florida Atlantic University</v>
      </c>
      <c r="C476" t="str">
        <f>IF(INDEX([1]Calculation!$F:$F,ROW())=0,"-",INDEX([1]Calculation!$F:$F,ROW()))</f>
        <v>B/C</v>
      </c>
      <c r="D476" t="str">
        <f>INDEX([1]Calculation!$I:$I,ROW())&amp;"  "&amp;INDEX([1]Calculation!$J:$J,ROW())</f>
        <v>407  lv</v>
      </c>
      <c r="E476" s="2" t="str">
        <f>MONTH(INDEX([1]Calculation!$H:$H,ROW()))&amp;"/"&amp;DAY(INDEX([1]Calculation!$H:$H,ROW()))</f>
        <v>9/15</v>
      </c>
      <c r="F476" s="12">
        <f>ROUND(INDEX([1]Calculation!AK:AK,ROW()),1)</f>
        <v>0.3</v>
      </c>
      <c r="G476" s="8">
        <f>ROUND(INDEX([1]Calculation!K:K,ROW()),0)</f>
        <v>34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5</v>
      </c>
      <c r="K476" s="8">
        <f>ROUND(INDEX([1]Calculation!O:O,ROW()),0)</f>
        <v>0</v>
      </c>
      <c r="L476" s="8">
        <f>ROUND(INDEX([1]Calculation!P:P,ROW()),0)</f>
        <v>14</v>
      </c>
      <c r="M476" s="8">
        <f>ROUND(INDEX([1]Calculation!Q:Q,ROW()),0)</f>
        <v>0</v>
      </c>
      <c r="N476" s="8">
        <f>ROUND(INDEX([1]Calculation!R:R,ROW()),0)</f>
        <v>24</v>
      </c>
      <c r="O476" s="8">
        <f>ROUND(INDEX([1]Calculation!S:S,ROW()),0)</f>
        <v>2</v>
      </c>
    </row>
    <row r="477" spans="1:15">
      <c r="A477" t="str">
        <f>INDEX([1]Calculation!$E:$E,ROW())</f>
        <v>California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547  lv</v>
      </c>
      <c r="E477" s="2" t="str">
        <f>MONTH(INDEX([1]Calculation!$H:$H,ROW()))&amp;"/"&amp;DAY(INDEX([1]Calculation!$H:$H,ROW()))</f>
        <v>9/15</v>
      </c>
      <c r="F477" s="12">
        <f>ROUND(INDEX([1]Calculation!AK:AK,ROW()),1)</f>
        <v>0.1</v>
      </c>
      <c r="G477" s="8">
        <f>ROUND(INDEX([1]Calculation!K:K,ROW()),0)</f>
        <v>27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3</v>
      </c>
      <c r="K477" s="8">
        <f>ROUND(INDEX([1]Calculation!O:O,ROW()),0)</f>
        <v>1</v>
      </c>
      <c r="L477" s="8">
        <f>ROUND(INDEX([1]Calculation!P:P,ROW()),0)</f>
        <v>18</v>
      </c>
      <c r="M477" s="8">
        <f>ROUND(INDEX([1]Calculation!Q:Q,ROW()),0)</f>
        <v>0</v>
      </c>
      <c r="N477" s="8">
        <f>ROUND(INDEX([1]Calculation!R:R,ROW()),0)</f>
        <v>16</v>
      </c>
      <c r="O477" s="8">
        <f>ROUND(INDEX([1]Calculation!S:S,ROW()),0)</f>
        <v>7</v>
      </c>
    </row>
    <row r="478" spans="1:15">
      <c r="A478" t="str">
        <f>INDEX([1]Calculation!$E:$E,ROW())</f>
        <v>US</v>
      </c>
      <c r="B478" t="str">
        <f>INDEX([1]Calculation!$C:$C,ROW())</f>
        <v>Morning Consult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7487  lv</v>
      </c>
      <c r="E478" s="2" t="str">
        <f>MONTH(INDEX([1]Calculation!$H:$H,ROW()))&amp;"/"&amp;DAY(INDEX([1]Calculation!$H:$H,ROW()))</f>
        <v>9/15</v>
      </c>
      <c r="F478" s="12">
        <f>ROUND(INDEX([1]Calculation!AK:AK,ROW()),1)</f>
        <v>0</v>
      </c>
      <c r="G478" s="8">
        <f>ROUND(INDEX([1]Calculation!K:K,ROW()),0)</f>
        <v>32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5</v>
      </c>
      <c r="K478" s="8">
        <f>ROUND(INDEX([1]Calculation!O:O,ROW()),0)</f>
        <v>2</v>
      </c>
      <c r="L478" s="8">
        <f>ROUND(INDEX([1]Calculation!P:P,ROW()),0)</f>
        <v>20</v>
      </c>
      <c r="M478" s="8">
        <f>ROUND(INDEX([1]Calculation!Q:Q,ROW()),0)</f>
        <v>1</v>
      </c>
      <c r="N478" s="8">
        <f>ROUND(INDEX([1]Calculation!R:R,ROW()),0)</f>
        <v>18</v>
      </c>
      <c r="O478" s="8">
        <f>ROUND(INDEX([1]Calculation!S:S,ROW()),0)</f>
        <v>3</v>
      </c>
    </row>
    <row r="479" spans="1:15">
      <c r="A479" t="str">
        <f>INDEX([1]Calculation!$E:$E,ROW())</f>
        <v>California</v>
      </c>
      <c r="B479" t="str">
        <f>INDEX([1]Calculation!$C:$C,ROW())</f>
        <v>Capitol Weekly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599  lv</v>
      </c>
      <c r="E479" s="2" t="str">
        <f>MONTH(INDEX([1]Calculation!$H:$H,ROW()))&amp;"/"&amp;DAY(INDEX([1]Calculation!$H:$H,ROW()))</f>
        <v>9/13</v>
      </c>
      <c r="F479" s="12">
        <f>ROUND(INDEX([1]Calculation!AK:AK,ROW()),1)</f>
        <v>0</v>
      </c>
      <c r="G479" s="8">
        <f>ROUND(INDEX([1]Calculation!K:K,ROW()),0)</f>
        <v>18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21</v>
      </c>
      <c r="M479" s="8">
        <f>ROUND(INDEX([1]Calculation!Q:Q,ROW()),0)</f>
        <v>0</v>
      </c>
      <c r="N479" s="8">
        <f>ROUND(INDEX([1]Calculation!R:R,ROW()),0)</f>
        <v>29</v>
      </c>
      <c r="O479" s="8">
        <f>ROUND(INDEX([1]Calculation!S:S,ROW()),0)</f>
        <v>4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1865  lv</v>
      </c>
      <c r="E480" s="2" t="str">
        <f>MONTH(INDEX([1]Calculation!$H:$H,ROW()))&amp;"/"&amp;DAY(INDEX([1]Calculation!$H:$H,ROW()))</f>
        <v>9/13</v>
      </c>
      <c r="F480" s="12">
        <f>ROUND(INDEX([1]Calculation!AK:AK,ROW()),1)</f>
        <v>0</v>
      </c>
      <c r="G480" s="8">
        <f>ROUND(INDEX([1]Calculation!K:K,ROW()),0)</f>
        <v>35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3074  rv</v>
      </c>
      <c r="E481" s="2" t="str">
        <f>MONTH(INDEX([1]Calculation!$H:$H,ROW()))&amp;"/"&amp;DAY(INDEX([1]Calculation!$H:$H,ROW()))</f>
        <v>9/13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16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799  lv</v>
      </c>
      <c r="E482" s="2" t="str">
        <f>MONTH(INDEX([1]Calculation!$H:$H,ROW()))&amp;"/"&amp;DAY(INDEX([1]Calculation!$H:$H,ROW()))</f>
        <v>9/13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2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1302  rv</v>
      </c>
      <c r="E483" s="2" t="str">
        <f>MONTH(INDEX([1]Calculation!$H:$H,ROW()))&amp;"/"&amp;DAY(INDEX([1]Calculation!$H:$H,ROW()))</f>
        <v>9/13</v>
      </c>
      <c r="F483" s="12">
        <f>ROUND(INDEX([1]Calculation!AK:AK,ROW()),1)</f>
        <v>0</v>
      </c>
      <c r="G483" s="8">
        <f>ROUND(INDEX([1]Calculation!K:K,ROW()),0)</f>
        <v>31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12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Civiqs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1784  lv</v>
      </c>
      <c r="E484" s="2" t="str">
        <f>MONTH(INDEX([1]Calculation!$H:$H,ROW()))&amp;"/"&amp;DAY(INDEX([1]Calculation!$H:$H,ROW()))</f>
        <v>9/12</v>
      </c>
      <c r="F484" s="12">
        <f>ROUND(INDEX([1]Calculation!AK:AK,ROW()),1)</f>
        <v>0.4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15</v>
      </c>
      <c r="M484" s="8">
        <f>ROUND(INDEX([1]Calculation!Q:Q,ROW()),0)</f>
        <v>0</v>
      </c>
      <c r="N484" s="8">
        <f>ROUND(INDEX([1]Calculation!R:R,ROW()),0)</f>
        <v>28</v>
      </c>
      <c r="O484" s="8">
        <f>ROUND(INDEX([1]Calculation!S:S,ROW()),0)</f>
        <v>2</v>
      </c>
    </row>
    <row r="485" spans="1:15">
      <c r="A485" t="str">
        <f>INDEX([1]Calculation!$E:$E,ROW())</f>
        <v>Arizona</v>
      </c>
      <c r="B485" t="str">
        <f>INDEX([1]Calculation!$C:$C,ROW())</f>
        <v>Bendixen &amp; Amandi International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250  rv</v>
      </c>
      <c r="E485" s="2" t="str">
        <f>MONTH(INDEX([1]Calculation!$H:$H,ROW()))&amp;"/"&amp;DAY(INDEX([1]Calculation!$H:$H,ROW()))</f>
        <v>9/12</v>
      </c>
      <c r="F485" s="12">
        <f>ROUND(INDEX([1]Calculation!AK:AK,ROW()),1)</f>
        <v>1.6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0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18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New York</v>
      </c>
      <c r="B486" t="str">
        <f>INDEX([1]Calculation!$C:$C,ROW())</f>
        <v>Siena College</v>
      </c>
      <c r="C486" t="str">
        <f>IF(INDEX([1]Calculation!$F:$F,ROW())=0,"-",INDEX([1]Calculation!$F:$F,ROW()))</f>
        <v>A-</v>
      </c>
      <c r="D486" t="str">
        <f>INDEX([1]Calculation!$I:$I,ROW())&amp;"  "&amp;INDEX([1]Calculation!$J:$J,ROW())</f>
        <v>359  rv</v>
      </c>
      <c r="E486" s="2" t="str">
        <f>MONTH(INDEX([1]Calculation!$H:$H,ROW()))&amp;"/"&amp;DAY(INDEX([1]Calculation!$H:$H,ROW()))</f>
        <v>9/12</v>
      </c>
      <c r="F486" s="12">
        <f>ROUND(INDEX([1]Calculation!AK:AK,ROW()),1)</f>
        <v>0.1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3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0</v>
      </c>
      <c r="N486" s="8">
        <f>ROUND(INDEX([1]Calculation!R:R,ROW()),0)</f>
        <v>17</v>
      </c>
      <c r="O486" s="8">
        <f>ROUND(INDEX([1]Calculation!S:S,ROW()),0)</f>
        <v>1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801  lv</v>
      </c>
      <c r="E487" s="2" t="str">
        <f>MONTH(INDEX([1]Calculation!$H:$H,ROW()))&amp;"/"&amp;DAY(INDEX([1]Calculation!$H:$H,ROW()))</f>
        <v>9/12</v>
      </c>
      <c r="F487" s="12">
        <f>ROUND(INDEX([1]Calculation!AK:AK,ROW()),1)</f>
        <v>0</v>
      </c>
      <c r="G487" s="8">
        <f>ROUND(INDEX([1]Calculation!K:K,ROW()),0)</f>
        <v>38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2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1319  rv</v>
      </c>
      <c r="E488" s="2" t="str">
        <f>MONTH(INDEX([1]Calculation!$H:$H,ROW()))&amp;"/"&amp;DAY(INDEX([1]Calculation!$H:$H,ROW()))</f>
        <v>9/12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3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Georgia</v>
      </c>
      <c r="B489" t="str">
        <f>INDEX([1]Calculation!$C:$C,ROW())</f>
        <v>Change Research</v>
      </c>
      <c r="C489" t="str">
        <f>IF(INDEX([1]Calculation!$F:$F,ROW())=0,"-",INDEX([1]Calculation!$F:$F,ROW()))</f>
        <v>C</v>
      </c>
      <c r="D489" t="str">
        <f>INDEX([1]Calculation!$I:$I,ROW())&amp;"  "&amp;INDEX([1]Calculation!$J:$J,ROW())</f>
        <v>755  lv</v>
      </c>
      <c r="E489" s="2" t="str">
        <f>MONTH(INDEX([1]Calculation!$H:$H,ROW()))&amp;"/"&amp;DAY(INDEX([1]Calculation!$H:$H,ROW()))</f>
        <v>9/11</v>
      </c>
      <c r="F489" s="12">
        <f>ROUND(INDEX([1]Calculation!AK:AK,ROW()),1)</f>
        <v>2.1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2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17</v>
      </c>
      <c r="M489" s="8">
        <f>ROUND(INDEX([1]Calculation!Q:Q,ROW()),0)</f>
        <v>0</v>
      </c>
      <c r="N489" s="8">
        <f>ROUND(INDEX([1]Calculation!R:R,ROW()),0)</f>
        <v>22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GQR Research (GQRR)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241  lv</v>
      </c>
      <c r="E490" s="2" t="str">
        <f>MONTH(INDEX([1]Calculation!$H:$H,ROW()))&amp;"/"&amp;DAY(INDEX([1]Calculation!$H:$H,ROW()))</f>
        <v>9/11</v>
      </c>
      <c r="F490" s="12">
        <f>ROUND(INDEX([1]Calculation!AK:AK,ROW()),1)</f>
        <v>1.7</v>
      </c>
      <c r="G490" s="8">
        <f>ROUND(INDEX([1]Calculation!K:K,ROW()),0)</f>
        <v>30</v>
      </c>
      <c r="H490" s="8">
        <f>ROUND(INDEX([1]Calculation!L:L,ROW()),0)</f>
        <v>0</v>
      </c>
      <c r="I490" s="8">
        <f>ROUND(INDEX([1]Calculation!M:M,ROW()),0)</f>
        <v>4</v>
      </c>
      <c r="J490" s="8">
        <f>ROUND(INDEX([1]Calculation!N:N,ROW()),0)</f>
        <v>4</v>
      </c>
      <c r="K490" s="8">
        <f>ROUND(INDEX([1]Calculation!O:O,ROW()),0)</f>
        <v>2</v>
      </c>
      <c r="L490" s="8">
        <f>ROUND(INDEX([1]Calculation!P:P,ROW()),0)</f>
        <v>21</v>
      </c>
      <c r="M490" s="8">
        <f>ROUND(INDEX([1]Calculation!Q:Q,ROW()),0)</f>
        <v>0</v>
      </c>
      <c r="N490" s="8">
        <f>ROUND(INDEX([1]Calculation!R:R,ROW()),0)</f>
        <v>19</v>
      </c>
      <c r="O490" s="8">
        <f>ROUND(INDEX([1]Calculation!S:S,ROW()),0)</f>
        <v>2</v>
      </c>
    </row>
    <row r="491" spans="1:15">
      <c r="A491" t="str">
        <f>INDEX([1]Calculation!$E:$E,ROW())</f>
        <v>New Hampshire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595  lv</v>
      </c>
      <c r="E491" s="2" t="str">
        <f>MONTH(INDEX([1]Calculation!$H:$H,ROW()))&amp;"/"&amp;DAY(INDEX([1]Calculation!$H:$H,ROW()))</f>
        <v>9/11</v>
      </c>
      <c r="F491" s="12">
        <f>ROUND(INDEX([1]Calculation!AK:AK,ROW()),1)</f>
        <v>2.4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21</v>
      </c>
      <c r="M491" s="8">
        <f>ROUND(INDEX([1]Calculation!Q:Q,ROW()),0)</f>
        <v>2</v>
      </c>
      <c r="N491" s="8">
        <f>ROUND(INDEX([1]Calculation!R:R,ROW()),0)</f>
        <v>15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807  lv</v>
      </c>
      <c r="E492" s="2" t="str">
        <f>MONTH(INDEX([1]Calculation!$H:$H,ROW()))&amp;"/"&amp;DAY(INDEX([1]Calculation!$H:$H,ROW()))</f>
        <v>9/11</v>
      </c>
      <c r="F492" s="12">
        <f>ROUND(INDEX([1]Calculation!AK:AK,ROW()),1)</f>
        <v>0</v>
      </c>
      <c r="G492" s="8">
        <f>ROUND(INDEX([1]Calculation!K:K,ROW()),0)</f>
        <v>35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17</v>
      </c>
      <c r="M492" s="8">
        <f>ROUND(INDEX([1]Calculation!Q:Q,ROW()),0)</f>
        <v>1</v>
      </c>
      <c r="N492" s="8">
        <f>ROUND(INDEX([1]Calculation!R:R,ROW()),0)</f>
        <v>15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1313  rv</v>
      </c>
      <c r="E493" s="2" t="str">
        <f>MONTH(INDEX([1]Calculation!$H:$H,ROW()))&amp;"/"&amp;DAY(INDEX([1]Calculation!$H:$H,ROW()))</f>
        <v>9/11</v>
      </c>
      <c r="F493" s="12">
        <f>ROUND(INDEX([1]Calculation!AK:AK,ROW()),1)</f>
        <v>0</v>
      </c>
      <c r="G493" s="8">
        <f>ROUND(INDEX([1]Calculation!K:K,ROW()),0)</f>
        <v>30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1</v>
      </c>
      <c r="N493" s="8">
        <f>ROUND(INDEX([1]Calculation!R:R,ROW()),0)</f>
        <v>11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McLaughlin &amp; Associates</v>
      </c>
      <c r="C494" t="str">
        <f>IF(INDEX([1]Calculation!$F:$F,ROW())=0,"-",INDEX([1]Calculation!$F:$F,ROW()))</f>
        <v>C/D</v>
      </c>
      <c r="D494" t="str">
        <f>INDEX([1]Calculation!$I:$I,ROW())&amp;"  "&amp;INDEX([1]Calculation!$J:$J,ROW())</f>
        <v>454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28</v>
      </c>
      <c r="H494" s="8">
        <f>ROUND(INDEX([1]Calculation!L:L,ROW()),0)</f>
        <v>0</v>
      </c>
      <c r="I494" s="8">
        <f>ROUND(INDEX([1]Calculation!M:M,ROW()),0)</f>
        <v>4</v>
      </c>
      <c r="J494" s="8">
        <f>ROUND(INDEX([1]Calculation!N:N,ROW()),0)</f>
        <v>6</v>
      </c>
      <c r="K494" s="8">
        <f>ROUND(INDEX([1]Calculation!O:O,ROW()),0)</f>
        <v>1</v>
      </c>
      <c r="L494" s="8">
        <f>ROUND(INDEX([1]Calculation!P:P,ROW()),0)</f>
        <v>21</v>
      </c>
      <c r="M494" s="8">
        <f>ROUND(INDEX([1]Calculation!Q:Q,ROW()),0)</f>
        <v>0</v>
      </c>
      <c r="N494" s="8">
        <f>ROUND(INDEX([1]Calculation!R:R,ROW()),0)</f>
        <v>12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Ipsos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557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22</v>
      </c>
      <c r="H495" s="8">
        <f>ROUND(INDEX([1]Calculation!L:L,ROW()),0)</f>
        <v>0</v>
      </c>
      <c r="I495" s="8">
        <f>ROUND(INDEX([1]Calculation!M:M,ROW()),0)</f>
        <v>3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Ipsos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615  a</v>
      </c>
      <c r="E496" s="2" t="str">
        <f>MONTH(INDEX([1]Calculation!$H:$H,ROW()))&amp;"/"&amp;DAY(INDEX([1]Calculation!$H:$H,ROW()))</f>
        <v>9/10</v>
      </c>
      <c r="F496" s="12">
        <f>ROUND(INDEX([1]Calculation!AK:AK,ROW()),1)</f>
        <v>0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3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11</v>
      </c>
      <c r="O496" s="8">
        <f>ROUND(INDEX([1]Calculation!S:S,ROW()),0)</f>
        <v>3</v>
      </c>
    </row>
    <row r="497" spans="1:15">
      <c r="A497" t="str">
        <f>INDEX([1]Calculation!$E:$E,ROW())</f>
        <v>New Hampshire</v>
      </c>
      <c r="B497" t="str">
        <f>INDEX([1]Calculation!$C:$C,ROW())</f>
        <v>RKM Research and Communications Inc.</v>
      </c>
      <c r="C497" t="str">
        <f>IF(INDEX([1]Calculation!$F:$F,ROW())=0,"-",INDEX([1]Calculation!$F:$F,ROW()))</f>
        <v>A/B</v>
      </c>
      <c r="D497" t="str">
        <f>INDEX([1]Calculation!$I:$I,ROW())&amp;"  "&amp;INDEX([1]Calculation!$J:$J,ROW())</f>
        <v>425  lv</v>
      </c>
      <c r="E497" s="2" t="str">
        <f>MONTH(INDEX([1]Calculation!$H:$H,ROW()))&amp;"/"&amp;DAY(INDEX([1]Calculation!$H:$H,ROW()))</f>
        <v>9/10</v>
      </c>
      <c r="F497" s="12">
        <f>ROUND(INDEX([1]Calculation!AK:AK,ROW()),1)</f>
        <v>0</v>
      </c>
      <c r="G497" s="8">
        <f>ROUND(INDEX([1]Calculation!K:K,ROW()),0)</f>
        <v>21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1</v>
      </c>
      <c r="L497" s="8">
        <f>ROUND(INDEX([1]Calculation!P:P,ROW()),0)</f>
        <v>29</v>
      </c>
      <c r="M497" s="8">
        <f>ROUND(INDEX([1]Calculation!Q:Q,ROW()),0)</f>
        <v>0</v>
      </c>
      <c r="N497" s="8">
        <f>ROUND(INDEX([1]Calculation!R:R,ROW()),0)</f>
        <v>17</v>
      </c>
      <c r="O497" s="8">
        <f>ROUND(INDEX([1]Calculation!S:S,ROW()),0)</f>
        <v>5</v>
      </c>
    </row>
    <row r="498" spans="1:15">
      <c r="A498" t="str">
        <f>INDEX([1]Calculation!$E:$E,ROW())</f>
        <v>US</v>
      </c>
      <c r="B498" t="str">
        <f>INDEX([1]Calculation!$C:$C,ROW())</f>
        <v>YouGov</v>
      </c>
      <c r="C498" t="str">
        <f>IF(INDEX([1]Calculation!$F:$F,ROW())=0,"-",INDEX([1]Calculation!$F:$F,ROW()))</f>
        <v>B-</v>
      </c>
      <c r="D498" t="str">
        <f>INDEX([1]Calculation!$I:$I,ROW())&amp;"  "&amp;INDEX([1]Calculation!$J:$J,ROW())</f>
        <v>632  lv</v>
      </c>
      <c r="E498" s="2" t="str">
        <f>MONTH(INDEX([1]Calculation!$H:$H,ROW()))&amp;"/"&amp;DAY(INDEX([1]Calculation!$H:$H,ROW()))</f>
        <v>9/10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17</v>
      </c>
      <c r="M498" s="8">
        <f>ROUND(INDEX([1]Calculation!Q:Q,ROW()),0)</f>
        <v>0</v>
      </c>
      <c r="N498" s="8">
        <f>ROUND(INDEX([1]Calculation!R:R,ROW()),0)</f>
        <v>24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815  lv</v>
      </c>
      <c r="E499" s="2" t="str">
        <f>MONTH(INDEX([1]Calculation!$H:$H,ROW()))&amp;"/"&amp;DAY(INDEX([1]Calculation!$H:$H,ROW()))</f>
        <v>9/10</v>
      </c>
      <c r="F499" s="12">
        <f>ROUND(INDEX([1]Calculation!AK:AK,ROW()),1)</f>
        <v>0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1339  rv</v>
      </c>
      <c r="E500" s="2" t="str">
        <f>MONTH(INDEX([1]Calculation!$H:$H,ROW()))&amp;"/"&amp;DAY(INDEX([1]Calculation!$H:$H,ROW()))</f>
        <v>9/10</v>
      </c>
      <c r="F500" s="12">
        <f>ROUND(INDEX([1]Calculation!AK:AK,ROW()),1)</f>
        <v>0</v>
      </c>
      <c r="G500" s="8">
        <f>ROUND(INDEX([1]Calculation!K:K,ROW()),0)</f>
        <v>29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12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SSRS</v>
      </c>
      <c r="C501" t="str">
        <f>IF(INDEX([1]Calculation!$F:$F,ROW())=0,"-",INDEX([1]Calculation!$F:$F,ROW()))</f>
        <v>A/B</v>
      </c>
      <c r="D501" t="str">
        <f>INDEX([1]Calculation!$I:$I,ROW())&amp;"  "&amp;INDEX([1]Calculation!$J:$J,ROW())</f>
        <v>908  rv</v>
      </c>
      <c r="E501" s="2" t="str">
        <f>MONTH(INDEX([1]Calculation!$H:$H,ROW()))&amp;"/"&amp;DAY(INDEX([1]Calculation!$H:$H,ROW()))</f>
        <v>9/9</v>
      </c>
      <c r="F501" s="12">
        <f>ROUND(INDEX([1]Calculation!AK:AK,ROW()),1)</f>
        <v>0</v>
      </c>
      <c r="G501" s="8">
        <f>ROUND(INDEX([1]Calculation!K:K,ROW()),0)</f>
        <v>24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18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Quinnipiac University</v>
      </c>
      <c r="C502" t="str">
        <f>IF(INDEX([1]Calculation!$F:$F,ROW())=0,"-",INDEX([1]Calculation!$F:$F,ROW()))</f>
        <v>B+</v>
      </c>
      <c r="D502" t="str">
        <f>INDEX([1]Calculation!$I:$I,ROW())&amp;"  "&amp;INDEX([1]Calculation!$J:$J,ROW())</f>
        <v>456  rv</v>
      </c>
      <c r="E502" s="2" t="str">
        <f>MONTH(INDEX([1]Calculation!$H:$H,ROW()))&amp;"/"&amp;DAY(INDEX([1]Calculation!$H:$H,ROW()))</f>
        <v>9/9</v>
      </c>
      <c r="F502" s="12">
        <f>ROUND(INDEX([1]Calculation!AK:AK,ROW()),1)</f>
        <v>3.5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3</v>
      </c>
      <c r="K502" s="8">
        <f>ROUND(INDEX([1]Calculation!O:O,ROW()),0)</f>
        <v>2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New Hampshire</v>
      </c>
      <c r="B503" t="str">
        <f>INDEX([1]Calculation!$C:$C,ROW())</f>
        <v>Emerson College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483  lv</v>
      </c>
      <c r="E503" s="2" t="str">
        <f>MONTH(INDEX([1]Calculation!$H:$H,ROW()))&amp;"/"&amp;DAY(INDEX([1]Calculation!$H:$H,ROW()))</f>
        <v>9/9</v>
      </c>
      <c r="F503" s="12">
        <f>ROUND(INDEX([1]Calculation!AK:AK,ROW()),1)</f>
        <v>0</v>
      </c>
      <c r="G503" s="8">
        <f>ROUND(INDEX([1]Calculation!K:K,ROW()),0)</f>
        <v>24</v>
      </c>
      <c r="H503" s="8">
        <f>ROUND(INDEX([1]Calculation!L:L,ROW()),0)</f>
        <v>0</v>
      </c>
      <c r="I503" s="8">
        <f>ROUND(INDEX([1]Calculation!M:M,ROW()),0)</f>
        <v>4</v>
      </c>
      <c r="J503" s="8">
        <f>ROUND(INDEX([1]Calculation!N:N,ROW()),0)</f>
        <v>11</v>
      </c>
      <c r="K503" s="8">
        <f>ROUND(INDEX([1]Calculation!O:O,ROW()),0)</f>
        <v>1</v>
      </c>
      <c r="L503" s="8">
        <f>ROUND(INDEX([1]Calculation!P:P,ROW()),0)</f>
        <v>13</v>
      </c>
      <c r="M503" s="8">
        <f>ROUND(INDEX([1]Calculation!Q:Q,ROW()),0)</f>
        <v>1</v>
      </c>
      <c r="N503" s="8">
        <f>ROUND(INDEX([1]Calculation!R:R,ROW()),0)</f>
        <v>21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788  lv</v>
      </c>
      <c r="E504" s="2" t="str">
        <f>MONTH(INDEX([1]Calculation!$H:$H,ROW()))&amp;"/"&amp;DAY(INDEX([1]Calculation!$H:$H,ROW()))</f>
        <v>9/9</v>
      </c>
      <c r="F504" s="12">
        <f>ROUND(INDEX([1]Calculation!AK:AK,ROW()),1)</f>
        <v>0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17</v>
      </c>
      <c r="M504" s="8">
        <f>ROUND(INDEX([1]Calculation!Q:Q,ROW()),0)</f>
        <v>1</v>
      </c>
      <c r="N504" s="8">
        <f>ROUND(INDEX([1]Calculation!R:R,ROW()),0)</f>
        <v>15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1322  rv</v>
      </c>
      <c r="E505" s="2" t="str">
        <f>MONTH(INDEX([1]Calculation!$H:$H,ROW()))&amp;"/"&amp;DAY(INDEX([1]Calculation!$H:$H,ROW()))</f>
        <v>9/9</v>
      </c>
      <c r="F505" s="12">
        <f>ROUND(INDEX([1]Calculation!AK:AK,ROW()),1)</f>
        <v>0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2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454  rv</v>
      </c>
      <c r="E506" s="2" t="str">
        <f>MONTH(INDEX([1]Calculation!$H:$H,ROW()))&amp;"/"&amp;DAY(INDEX([1]Calculation!$H:$H,ROW()))</f>
        <v>9/8</v>
      </c>
      <c r="F506" s="12">
        <f>ROUND(INDEX([1]Calculation!AK:AK,ROW()),1)</f>
        <v>0</v>
      </c>
      <c r="G506" s="8">
        <f>ROUND(INDEX([1]Calculation!K:K,ROW()),0)</f>
        <v>27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5</v>
      </c>
    </row>
    <row r="507" spans="1:15">
      <c r="A507" t="str">
        <f>INDEX([1]Calculation!$E:$E,ROW())</f>
        <v>US</v>
      </c>
      <c r="B507" t="str">
        <f>INDEX([1]Calculation!$C:$C,ROW())</f>
        <v>USC Dornsife/LA Times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2462  lv</v>
      </c>
      <c r="E507" s="2" t="str">
        <f>MONTH(INDEX([1]Calculation!$H:$H,ROW()))&amp;"/"&amp;DAY(INDEX([1]Calculation!$H:$H,ROW()))</f>
        <v>9/8</v>
      </c>
      <c r="F507" s="12">
        <f>ROUND(INDEX([1]Calculation!AK:AK,ROW()),1)</f>
        <v>0.2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13</v>
      </c>
      <c r="M507" s="8">
        <f>ROUND(INDEX([1]Calculation!Q:Q,ROW()),0)</f>
        <v>0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Texas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552  lv</v>
      </c>
      <c r="E508" s="2" t="str">
        <f>MONTH(INDEX([1]Calculation!$H:$H,ROW()))&amp;"/"&amp;DAY(INDEX([1]Calculation!$H:$H,ROW()))</f>
        <v>9/8</v>
      </c>
      <c r="F508" s="12">
        <f>ROUND(INDEX([1]Calculation!AK:AK,ROW()),1)</f>
        <v>0.3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12</v>
      </c>
      <c r="M508" s="8">
        <f>ROUND(INDEX([1]Calculation!Q:Q,ROW()),0)</f>
        <v>0</v>
      </c>
      <c r="N508" s="8">
        <f>ROUND(INDEX([1]Calculation!R:R,ROW()),0)</f>
        <v>18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Morning Consult</v>
      </c>
      <c r="C509" t="str">
        <f>IF(INDEX([1]Calculation!$F:$F,ROW())=0,"-",INDEX([1]Calculation!$F:$F,ROW()))</f>
        <v>B/C</v>
      </c>
      <c r="D509" t="str">
        <f>INDEX([1]Calculation!$I:$I,ROW())&amp;"  "&amp;INDEX([1]Calculation!$J:$J,ROW())</f>
        <v>17824  lv</v>
      </c>
      <c r="E509" s="2" t="str">
        <f>MONTH(INDEX([1]Calculation!$H:$H,ROW()))&amp;"/"&amp;DAY(INDEX([1]Calculation!$H:$H,ROW()))</f>
        <v>9/8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5</v>
      </c>
      <c r="K509" s="8">
        <f>ROUND(INDEX([1]Calculation!O:O,ROW()),0)</f>
        <v>1</v>
      </c>
      <c r="L509" s="8">
        <f>ROUND(INDEX([1]Calculation!P:P,ROW()),0)</f>
        <v>21</v>
      </c>
      <c r="M509" s="8">
        <f>ROUND(INDEX([1]Calculation!Q:Q,ROW()),0)</f>
        <v>1</v>
      </c>
      <c r="N509" s="8">
        <f>ROUND(INDEX([1]Calculation!R:R,ROW()),0)</f>
        <v>16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1350  rv</v>
      </c>
      <c r="E510" s="2" t="str">
        <f>MONTH(INDEX([1]Calculation!$H:$H,ROW()))&amp;"/"&amp;DAY(INDEX([1]Calculation!$H:$H,ROW()))</f>
        <v>9/8</v>
      </c>
      <c r="F510" s="12">
        <f>ROUND(INDEX([1]Calculation!AK:AK,ROW()),1)</f>
        <v>0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5</v>
      </c>
      <c r="K510" s="8">
        <f>ROUND(INDEX([1]Calculation!O:O,ROW()),0)</f>
        <v>1</v>
      </c>
      <c r="L510" s="8">
        <f>ROUND(INDEX([1]Calculation!P:P,ROW()),0)</f>
        <v>17</v>
      </c>
      <c r="M510" s="8">
        <f>ROUND(INDEX([1]Calculation!Q:Q,ROW()),0)</f>
        <v>1</v>
      </c>
      <c r="N510" s="8">
        <f>ROUND(INDEX([1]Calculation!R:R,ROW()),0)</f>
        <v>13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1350  rv</v>
      </c>
      <c r="E511" s="2" t="str">
        <f>MONTH(INDEX([1]Calculation!$H:$H,ROW()))&amp;"/"&amp;DAY(INDEX([1]Calculation!$H:$H,ROW()))</f>
        <v>9/7</v>
      </c>
      <c r="F511" s="12">
        <f>ROUND(INDEX([1]Calculation!AK:AK,ROW()),1)</f>
        <v>0</v>
      </c>
      <c r="G511" s="8">
        <f>ROUND(INDEX([1]Calculation!K:K,ROW()),0)</f>
        <v>26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13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Benenson Strategy Group</v>
      </c>
      <c r="C512" t="str">
        <f>IF(INDEX([1]Calculation!$F:$F,ROW())=0,"-",INDEX([1]Calculation!$F:$F,ROW()))</f>
        <v>B/C</v>
      </c>
      <c r="D512" t="str">
        <f>INDEX([1]Calculation!$I:$I,ROW())&amp;"  "&amp;INDEX([1]Calculation!$J:$J,ROW())</f>
        <v>762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2.8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8</v>
      </c>
      <c r="K512" s="8">
        <f>ROUND(INDEX([1]Calculation!O:O,ROW()),0)</f>
        <v>0</v>
      </c>
      <c r="L512" s="8">
        <f>ROUND(INDEX([1]Calculation!P:P,ROW()),0)</f>
        <v>21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YouGov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1002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0</v>
      </c>
      <c r="N513" s="8">
        <f>ROUND(INDEX([1]Calculation!R:R,ROW()),0)</f>
        <v>24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1002  lv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0</v>
      </c>
      <c r="H514" s="8">
        <f>ROUND(INDEX([1]Calculation!L:L,ROW()),0)</f>
        <v>0</v>
      </c>
      <c r="I514" s="8">
        <f>ROUND(INDEX([1]Calculation!M:M,ROW()),0)</f>
        <v>0</v>
      </c>
      <c r="J514" s="8">
        <f>ROUND(INDEX([1]Calculation!N:N,ROW()),0)</f>
        <v>0</v>
      </c>
      <c r="K514" s="8">
        <f>ROUND(INDEX([1]Calculation!O:O,ROW()),0)</f>
        <v>0</v>
      </c>
      <c r="L514" s="8">
        <f>ROUND(INDEX([1]Calculation!P:P,ROW()),0)</f>
        <v>36</v>
      </c>
      <c r="M514" s="8">
        <f>ROUND(INDEX([1]Calculation!Q:Q,ROW()),0)</f>
        <v>0</v>
      </c>
      <c r="N514" s="8">
        <f>ROUND(INDEX([1]Calculation!R:R,ROW()),0)</f>
        <v>55</v>
      </c>
      <c r="O514" s="8">
        <f>ROUND(INDEX([1]Calculation!S:S,ROW()),0)</f>
        <v>0</v>
      </c>
    </row>
    <row r="515" spans="1:15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1002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43</v>
      </c>
      <c r="H515" s="8">
        <f>ROUND(INDEX([1]Calculation!L:L,ROW()),0)</f>
        <v>0</v>
      </c>
      <c r="I515" s="8">
        <f>ROUND(INDEX([1]Calculation!M:M,ROW()),0)</f>
        <v>0</v>
      </c>
      <c r="J515" s="8">
        <f>ROUND(INDEX([1]Calculation!N:N,ROW()),0)</f>
        <v>0</v>
      </c>
      <c r="K515" s="8">
        <f>ROUND(INDEX([1]Calculation!O:O,ROW()),0)</f>
        <v>0</v>
      </c>
      <c r="L515" s="8">
        <f>ROUND(INDEX([1]Calculation!P:P,ROW()),0)</f>
        <v>0</v>
      </c>
      <c r="M515" s="8">
        <f>ROUND(INDEX([1]Calculation!Q:Q,ROW()),0)</f>
        <v>0</v>
      </c>
      <c r="N515" s="8">
        <f>ROUND(INDEX([1]Calculation!R:R,ROW()),0)</f>
        <v>49</v>
      </c>
      <c r="O515" s="8">
        <f>ROUND(INDEX([1]Calculation!S:S,ROW()),0)</f>
        <v>0</v>
      </c>
    </row>
    <row r="516" spans="1:15">
      <c r="A516" t="str">
        <f>INDEX([1]Calculation!$E:$E,ROW())</f>
        <v>US</v>
      </c>
      <c r="B516" t="str">
        <f>INDEX([1]Calculation!$C:$C,ROW())</f>
        <v>YouGov</v>
      </c>
      <c r="C516" t="str">
        <f>IF(INDEX([1]Calculation!$F:$F,ROW())=0,"-",INDEX([1]Calculation!$F:$F,ROW()))</f>
        <v>B-</v>
      </c>
      <c r="D516" t="str">
        <f>INDEX([1]Calculation!$I:$I,ROW())&amp;"  "&amp;INDEX([1]Calculation!$J:$J,ROW())</f>
        <v>1002  lv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51</v>
      </c>
      <c r="H516" s="8">
        <f>ROUND(INDEX([1]Calculation!L:L,ROW()),0)</f>
        <v>0</v>
      </c>
      <c r="I516" s="8">
        <f>ROUND(INDEX([1]Calculation!M:M,ROW()),0)</f>
        <v>0</v>
      </c>
      <c r="J516" s="8">
        <f>ROUND(INDEX([1]Calculation!N:N,ROW()),0)</f>
        <v>0</v>
      </c>
      <c r="K516" s="8">
        <f>ROUND(INDEX([1]Calculation!O:O,ROW()),0)</f>
        <v>0</v>
      </c>
      <c r="L516" s="8">
        <f>ROUND(INDEX([1]Calculation!P:P,ROW()),0)</f>
        <v>40</v>
      </c>
      <c r="M516" s="8">
        <f>ROUND(INDEX([1]Calculation!Q:Q,ROW()),0)</f>
        <v>0</v>
      </c>
      <c r="N516" s="8">
        <f>ROUND(INDEX([1]Calculation!R:R,ROW()),0)</f>
        <v>0</v>
      </c>
      <c r="O516" s="8">
        <f>ROUND(INDEX([1]Calculation!S:S,ROW()),0)</f>
        <v>0</v>
      </c>
    </row>
    <row r="517" spans="1:15">
      <c r="A517" t="str">
        <f>INDEX([1]Calculation!$E:$E,ROW())</f>
        <v>Texas</v>
      </c>
      <c r="B517" t="str">
        <f>INDEX([1]Calculation!$C:$C,ROW())</f>
        <v>Univision/University of Houston/Latino Decisions/North Star Opinion Research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552  lv</v>
      </c>
      <c r="E517" s="2" t="str">
        <f>MONTH(INDEX([1]Calculation!$H:$H,ROW()))&amp;"/"&amp;DAY(INDEX([1]Calculation!$H:$H,ROW()))</f>
        <v>9/6</v>
      </c>
      <c r="F517" s="12">
        <f>ROUND(INDEX([1]Calculation!AK:AK,ROW()),1)</f>
        <v>1.8</v>
      </c>
      <c r="G517" s="8">
        <f>ROUND(INDEX([1]Calculation!K:K,ROW()),0)</f>
        <v>20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1</v>
      </c>
      <c r="K517" s="8">
        <f>ROUND(INDEX([1]Calculation!O:O,ROW()),0)</f>
        <v>0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12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1891  lv</v>
      </c>
      <c r="E518" s="2" t="str">
        <f>MONTH(INDEX([1]Calculation!$H:$H,ROW()))&amp;"/"&amp;DAY(INDEX([1]Calculation!$H:$H,ROW()))</f>
        <v>9/6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15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3137  rv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1</v>
      </c>
      <c r="N519" s="8">
        <f>ROUND(INDEX([1]Calculation!R:R,ROW()),0)</f>
        <v>13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829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33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1352  rv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29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Ragnar Research Partners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600  lv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1.6</v>
      </c>
      <c r="G522" s="8">
        <f>ROUND(INDEX([1]Calculation!K:K,ROW()),0)</f>
        <v>23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6</v>
      </c>
      <c r="K522" s="8">
        <f>ROUND(INDEX([1]Calculation!O:O,ROW()),0)</f>
        <v>0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15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ABC News/Washington Post</v>
      </c>
      <c r="C523" t="str">
        <f>IF(INDEX([1]Calculation!$F:$F,ROW())=0,"-",INDEX([1]Calculation!$F:$F,ROW()))</f>
        <v>A+</v>
      </c>
      <c r="D523" t="str">
        <f>INDEX([1]Calculation!$I:$I,ROW())&amp;"  "&amp;INDEX([1]Calculation!$J:$J,ROW())</f>
        <v>437  a</v>
      </c>
      <c r="E523" s="2" t="str">
        <f>MONTH(INDEX([1]Calculation!$H:$H,ROW()))&amp;"/"&amp;DAY(INDEX([1]Calculation!$H:$H,ROW()))</f>
        <v>9/5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19</v>
      </c>
      <c r="M523" s="8">
        <f>ROUND(INDEX([1]Calculation!Q:Q,ROW()),0)</f>
        <v>0</v>
      </c>
      <c r="N523" s="8">
        <f>ROUND(INDEX([1]Calculation!R:R,ROW()),0)</f>
        <v>17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ABC News/Washington Post</v>
      </c>
      <c r="C524" t="str">
        <f>IF(INDEX([1]Calculation!$F:$F,ROW())=0,"-",INDEX([1]Calculation!$F:$F,ROW()))</f>
        <v>A+</v>
      </c>
      <c r="D524" t="str">
        <f>INDEX([1]Calculation!$I:$I,ROW())&amp;"  "&amp;INDEX([1]Calculation!$J:$J,ROW())</f>
        <v>391  rv</v>
      </c>
      <c r="E524" s="2" t="str">
        <f>MONTH(INDEX([1]Calculation!$H:$H,ROW()))&amp;"/"&amp;DAY(INDEX([1]Calculation!$H:$H,ROW()))</f>
        <v>9/5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2</v>
      </c>
      <c r="L524" s="8">
        <f>ROUND(INDEX([1]Calculation!P:P,ROW()),0)</f>
        <v>19</v>
      </c>
      <c r="M524" s="8">
        <f>ROUND(INDEX([1]Calculation!Q:Q,ROW()),0)</f>
        <v>1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Massachusetts</v>
      </c>
      <c r="B525" t="str">
        <f>INDEX([1]Calculation!$C:$C,ROW())</f>
        <v>Suffolk University</v>
      </c>
      <c r="C525" t="str">
        <f>IF(INDEX([1]Calculation!$F:$F,ROW())=0,"-",INDEX([1]Calculation!$F:$F,ROW()))</f>
        <v>A-</v>
      </c>
      <c r="D525" t="str">
        <f>INDEX([1]Calculation!$I:$I,ROW())&amp;"  "&amp;INDEX([1]Calculation!$J:$J,ROW())</f>
        <v>500  lv</v>
      </c>
      <c r="E525" s="2" t="str">
        <f>MONTH(INDEX([1]Calculation!$H:$H,ROW()))&amp;"/"&amp;DAY(INDEX([1]Calculation!$H:$H,ROW()))</f>
        <v>9/5</v>
      </c>
      <c r="F525" s="12">
        <f>ROUND(INDEX([1]Calculation!AK:AK,ROW()),1)</f>
        <v>5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5</v>
      </c>
      <c r="K525" s="8">
        <f>ROUND(INDEX([1]Calculation!O:O,ROW()),0)</f>
        <v>0</v>
      </c>
      <c r="L525" s="8">
        <f>ROUND(INDEX([1]Calculation!P:P,ROW()),0)</f>
        <v>8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846  lv</v>
      </c>
      <c r="E526" s="2" t="str">
        <f>MONTH(INDEX([1]Calculation!$H:$H,ROW()))&amp;"/"&amp;DAY(INDEX([1]Calculation!$H:$H,ROW()))</f>
        <v>9/5</v>
      </c>
      <c r="F526" s="12">
        <f>ROUND(INDEX([1]Calculation!AK:AK,ROW()),1)</f>
        <v>0</v>
      </c>
      <c r="G526" s="8">
        <f>ROUND(INDEX([1]Calculation!K:K,ROW()),0)</f>
        <v>33</v>
      </c>
      <c r="H526" s="8">
        <f>ROUND(INDEX([1]Calculation!L:L,ROW()),0)</f>
        <v>0</v>
      </c>
      <c r="I526" s="8">
        <f>ROUND(INDEX([1]Calculation!M:M,ROW()),0)</f>
        <v>1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15</v>
      </c>
      <c r="M526" s="8">
        <f>ROUND(INDEX([1]Calculation!Q:Q,ROW()),0)</f>
        <v>1</v>
      </c>
      <c r="N526" s="8">
        <f>ROUND(INDEX([1]Calculation!R:R,ROW()),0)</f>
        <v>15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1372  rv</v>
      </c>
      <c r="E527" s="2" t="str">
        <f>MONTH(INDEX([1]Calculation!$H:$H,ROW()))&amp;"/"&amp;DAY(INDEX([1]Calculation!$H:$H,ROW()))</f>
        <v>9/5</v>
      </c>
      <c r="F527" s="12">
        <f>ROUND(INDEX([1]Calculation!AK:AK,ROW()),1)</f>
        <v>0</v>
      </c>
      <c r="G527" s="8">
        <f>ROUND(INDEX([1]Calculation!K:K,ROW()),0)</f>
        <v>30</v>
      </c>
      <c r="H527" s="8">
        <f>ROUND(INDEX([1]Calculation!L:L,ROW()),0)</f>
        <v>0</v>
      </c>
      <c r="I527" s="8">
        <f>ROUND(INDEX([1]Calculation!M:M,ROW()),0)</f>
        <v>1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16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TargetPoint/GQR Research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600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1.7</v>
      </c>
      <c r="G528" s="8">
        <f>ROUND(INDEX([1]Calculation!K:K,ROW()),0)</f>
        <v>26</v>
      </c>
      <c r="H528" s="8">
        <f>ROUND(INDEX([1]Calculation!L:L,ROW()),0)</f>
        <v>0</v>
      </c>
      <c r="I528" s="8">
        <f>ROUND(INDEX([1]Calculation!M:M,ROW()),0)</f>
        <v>1</v>
      </c>
      <c r="J528" s="8">
        <f>ROUND(INDEX([1]Calculation!N:N,ROW()),0)</f>
        <v>5</v>
      </c>
      <c r="K528" s="8">
        <f>ROUND(INDEX([1]Calculation!O:O,ROW()),0)</f>
        <v>2</v>
      </c>
      <c r="L528" s="8">
        <f>ROUND(INDEX([1]Calculation!P:P,ROW()),0)</f>
        <v>15</v>
      </c>
      <c r="M528" s="8">
        <f>ROUND(INDEX([1]Calculation!Q:Q,ROW()),0)</f>
        <v>0</v>
      </c>
      <c r="N528" s="8">
        <f>ROUND(INDEX([1]Calculation!R:R,ROW()),0)</f>
        <v>23</v>
      </c>
      <c r="O528" s="8">
        <f>ROUND(INDEX([1]Calculation!S:S,ROW()),0)</f>
        <v>0</v>
      </c>
    </row>
    <row r="529" spans="1:15">
      <c r="A529" t="str">
        <f>INDEX([1]Calculation!$E:$E,ROW())</f>
        <v>South Carolina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785  lv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4</v>
      </c>
      <c r="K529" s="8">
        <f>ROUND(INDEX([1]Calculation!O:O,ROW()),0)</f>
        <v>1</v>
      </c>
      <c r="L529" s="8">
        <f>ROUND(INDEX([1]Calculation!P:P,ROW()),0)</f>
        <v>18</v>
      </c>
      <c r="M529" s="8">
        <f>ROUND(INDEX([1]Calculation!Q:Q,ROW()),0)</f>
        <v>1</v>
      </c>
      <c r="N529" s="8">
        <f>ROUND(INDEX([1]Calculation!R:R,ROW()),0)</f>
        <v>14</v>
      </c>
      <c r="O529" s="8">
        <f>ROUND(INDEX([1]Calculation!S:S,ROW()),0)</f>
        <v>1</v>
      </c>
    </row>
    <row r="530" spans="1:15">
      <c r="A530" t="str">
        <f>INDEX([1]Calculation!$E:$E,ROW())</f>
        <v>Nevada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563  lv</v>
      </c>
      <c r="E530" s="2" t="str">
        <f>MONTH(INDEX([1]Calculation!$H:$H,ROW()))&amp;"/"&amp;DAY(INDEX([1]Calculation!$H:$H,ROW()))</f>
        <v>9/4</v>
      </c>
      <c r="F530" s="12">
        <f>ROUND(INDEX([1]Calculation!AK:AK,ROW()),1)</f>
        <v>0.3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0</v>
      </c>
      <c r="L530" s="8">
        <f>ROUND(INDEX([1]Calculation!P:P,ROW()),0)</f>
        <v>29</v>
      </c>
      <c r="M530" s="8">
        <f>ROUND(INDEX([1]Calculation!Q:Q,ROW()),0)</f>
        <v>2</v>
      </c>
      <c r="N530" s="8">
        <f>ROUND(INDEX([1]Calculation!R:R,ROW()),0)</f>
        <v>18</v>
      </c>
      <c r="O530" s="8">
        <f>ROUND(INDEX([1]Calculation!S:S,ROW()),0)</f>
        <v>1</v>
      </c>
    </row>
    <row r="531" spans="1:15">
      <c r="A531" t="str">
        <f>INDEX([1]Calculation!$E:$E,ROW())</f>
        <v>Iowa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682  lv</v>
      </c>
      <c r="E531" s="2" t="str">
        <f>MONTH(INDEX([1]Calculation!$H:$H,ROW()))&amp;"/"&amp;DAY(INDEX([1]Calculation!$H:$H,ROW()))</f>
        <v>9/4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7</v>
      </c>
      <c r="K531" s="8">
        <f>ROUND(INDEX([1]Calculation!O:O,ROW()),0)</f>
        <v>2</v>
      </c>
      <c r="L531" s="8">
        <f>ROUND(INDEX([1]Calculation!P:P,ROW()),0)</f>
        <v>26</v>
      </c>
      <c r="M531" s="8">
        <f>ROUND(INDEX([1]Calculation!Q:Q,ROW()),0)</f>
        <v>2</v>
      </c>
      <c r="N531" s="8">
        <f>ROUND(INDEX([1]Calculation!R:R,ROW()),0)</f>
        <v>17</v>
      </c>
      <c r="O531" s="8">
        <f>ROUND(INDEX([1]Calculation!S:S,ROW()),0)</f>
        <v>1</v>
      </c>
    </row>
    <row r="532" spans="1:15">
      <c r="A532" t="str">
        <f>INDEX([1]Calculation!$E:$E,ROW())</f>
        <v>New Hampshire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492  lv</v>
      </c>
      <c r="E532" s="2" t="str">
        <f>MONTH(INDEX([1]Calculation!$H:$H,ROW()))&amp;"/"&amp;DAY(INDEX([1]Calculation!$H:$H,ROW()))</f>
        <v>9/4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8</v>
      </c>
      <c r="K532" s="8">
        <f>ROUND(INDEX([1]Calculation!O:O,ROW()),0)</f>
        <v>1</v>
      </c>
      <c r="L532" s="8">
        <f>ROUND(INDEX([1]Calculation!P:P,ROW()),0)</f>
        <v>25</v>
      </c>
      <c r="M532" s="8">
        <f>ROUND(INDEX([1]Calculation!Q:Q,ROW()),0)</f>
        <v>1</v>
      </c>
      <c r="N532" s="8">
        <f>ROUND(INDEX([1]Calculation!R:R,ROW()),0)</f>
        <v>27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842  lv</v>
      </c>
      <c r="E533" s="2" t="str">
        <f>MONTH(INDEX([1]Calculation!$H:$H,ROW()))&amp;"/"&amp;DAY(INDEX([1]Calculation!$H:$H,ROW()))</f>
        <v>9/4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1347  rv</v>
      </c>
      <c r="E534" s="2" t="str">
        <f>MONTH(INDEX([1]Calculation!$H:$H,ROW()))&amp;"/"&amp;DAY(INDEX([1]Calculation!$H:$H,ROW()))</f>
        <v>9/4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12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Swayable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1849  lv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33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16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Swayable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3790  a</v>
      </c>
      <c r="E536" s="2" t="str">
        <f>MONTH(INDEX([1]Calculation!$H:$H,ROW()))&amp;"/"&amp;DAY(INDEX([1]Calculation!$H:$H,ROW()))</f>
        <v>8/23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3</v>
      </c>
      <c r="K536" s="8">
        <f>ROUND(INDEX([1]Calculation!O:O,ROW()),0)</f>
        <v>1</v>
      </c>
      <c r="L536" s="8">
        <f>ROUND(INDEX([1]Calculation!P:P,ROW()),0)</f>
        <v>21</v>
      </c>
      <c r="M536" s="8">
        <f>ROUND(INDEX([1]Calculation!Q:Q,ROW()),0)</f>
        <v>1</v>
      </c>
      <c r="N536" s="8">
        <f>ROUND(INDEX([1]Calculation!R:R,ROW()),0)</f>
        <v>13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518  lv</v>
      </c>
      <c r="E537" s="2" t="str">
        <f>MONTH(INDEX([1]Calculation!$H:$H,ROW()))&amp;"/"&amp;DAY(INDEX([1]Calculation!$H:$H,ROW()))</f>
        <v>9/3</v>
      </c>
      <c r="F537" s="12">
        <f>ROUND(INDEX([1]Calculation!AK:AK,ROW()),1)</f>
        <v>0</v>
      </c>
      <c r="G537" s="8">
        <f>ROUND(INDEX([1]Calculation!K:K,ROW()),0)</f>
        <v>26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6</v>
      </c>
      <c r="K537" s="8">
        <f>ROUND(INDEX([1]Calculation!O:O,ROW()),0)</f>
        <v>0</v>
      </c>
      <c r="L537" s="8">
        <f>ROUND(INDEX([1]Calculation!P:P,ROW()),0)</f>
        <v>14</v>
      </c>
      <c r="M537" s="8">
        <f>ROUND(INDEX([1]Calculation!Q:Q,ROW()),0)</f>
        <v>0</v>
      </c>
      <c r="N537" s="8">
        <f>ROUND(INDEX([1]Calculation!R:R,ROW()),0)</f>
        <v>21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808  lv</v>
      </c>
      <c r="E538" s="2" t="str">
        <f>MONTH(INDEX([1]Calculation!$H:$H,ROW()))&amp;"/"&amp;DAY(INDEX([1]Calculation!$H:$H,ROW()))</f>
        <v>9/3</v>
      </c>
      <c r="F538" s="12">
        <f>ROUND(INDEX([1]Calculation!AK:AK,ROW()),1)</f>
        <v>0</v>
      </c>
      <c r="G538" s="8">
        <f>ROUND(INDEX([1]Calculation!K:K,ROW()),0)</f>
        <v>34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1</v>
      </c>
      <c r="L538" s="8">
        <f>ROUND(INDEX([1]Calculation!P:P,ROW()),0)</f>
        <v>16</v>
      </c>
      <c r="M538" s="8">
        <f>ROUND(INDEX([1]Calculation!Q:Q,ROW()),0)</f>
        <v>2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1346  rv</v>
      </c>
      <c r="E539" s="2" t="str">
        <f>MONTH(INDEX([1]Calculation!$H:$H,ROW()))&amp;"/"&amp;DAY(INDEX([1]Calculation!$H:$H,ROW()))</f>
        <v>9/3</v>
      </c>
      <c r="F539" s="12">
        <f>ROUND(INDEX([1]Calculation!AK:AK,ROW()),1)</f>
        <v>0</v>
      </c>
      <c r="G539" s="8">
        <f>ROUND(INDEX([1]Calculation!K:K,ROW()),0)</f>
        <v>28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11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1350  rv</v>
      </c>
      <c r="E540" s="2" t="str">
        <f>MONTH(INDEX([1]Calculation!$H:$H,ROW()))&amp;"/"&amp;DAY(INDEX([1]Calculation!$H:$H,ROW()))</f>
        <v>9/2</v>
      </c>
      <c r="F540" s="12">
        <f>ROUND(INDEX([1]Calculation!AK:AK,ROW()),1)</f>
        <v>0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18</v>
      </c>
      <c r="M540" s="8">
        <f>ROUND(INDEX([1]Calculation!Q:Q,ROW()),0)</f>
        <v>2</v>
      </c>
      <c r="N540" s="8">
        <f>ROUND(INDEX([1]Calculation!R:R,ROW()),0)</f>
        <v>12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Morning Consult</v>
      </c>
      <c r="C541" t="str">
        <f>IF(INDEX([1]Calculation!$F:$F,ROW())=0,"-",INDEX([1]Calculation!$F:$F,ROW()))</f>
        <v>B/C</v>
      </c>
      <c r="D541" t="str">
        <f>INDEX([1]Calculation!$I:$I,ROW())&amp;"  "&amp;INDEX([1]Calculation!$J:$J,ROW())</f>
        <v>16736  lv</v>
      </c>
      <c r="E541" s="2" t="str">
        <f>MONTH(INDEX([1]Calculation!$H:$H,ROW()))&amp;"/"&amp;DAY(INDEX([1]Calculation!$H:$H,ROW()))</f>
        <v>9/1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20</v>
      </c>
      <c r="M541" s="8">
        <f>ROUND(INDEX([1]Calculation!Q:Q,ROW()),0)</f>
        <v>1</v>
      </c>
      <c r="N541" s="8">
        <f>ROUND(INDEX([1]Calculation!R:R,ROW()),0)</f>
        <v>16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1350  rv</v>
      </c>
      <c r="E542" s="2" t="str">
        <f>MONTH(INDEX([1]Calculation!$H:$H,ROW()))&amp;"/"&amp;DAY(INDEX([1]Calculation!$H:$H,ROW()))</f>
        <v>9/1</v>
      </c>
      <c r="F542" s="12">
        <f>ROUND(INDEX([1]Calculation!AK:AK,ROW()),1)</f>
        <v>0</v>
      </c>
      <c r="G542" s="8">
        <f>ROUND(INDEX([1]Calculation!K:K,ROW()),0)</f>
        <v>29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12</v>
      </c>
      <c r="O542" s="8">
        <f>ROUND(INDEX([1]Calculation!S:S,ROW()),0)</f>
        <v>1</v>
      </c>
    </row>
    <row r="543" spans="1:15">
      <c r="A543" t="str">
        <f>INDEX([1]Calculation!$E:$E,ROW())</f>
        <v>California</v>
      </c>
      <c r="B543" t="str">
        <f>INDEX([1]Calculation!$C:$C,ROW())</f>
        <v>Capitol Weekly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728  lv</v>
      </c>
      <c r="E543" s="2" t="str">
        <f>MONTH(INDEX([1]Calculation!$H:$H,ROW()))&amp;"/"&amp;DAY(INDEX([1]Calculation!$H:$H,ROW()))</f>
        <v>8/31</v>
      </c>
      <c r="F543" s="12">
        <f>ROUND(INDEX([1]Calculation!AK:AK,ROW()),1)</f>
        <v>0</v>
      </c>
      <c r="G543" s="8">
        <f>ROUND(INDEX([1]Calculation!K:K,ROW()),0)</f>
        <v>27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9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23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1350  rv</v>
      </c>
      <c r="E544" s="2" t="str">
        <f>MONTH(INDEX([1]Calculation!$H:$H,ROW()))&amp;"/"&amp;DAY(INDEX([1]Calculation!$H:$H,ROW()))</f>
        <v>8/31</v>
      </c>
      <c r="F544" s="12">
        <f>ROUND(INDEX([1]Calculation!AK:AK,ROW()),1)</f>
        <v>0</v>
      </c>
      <c r="G544" s="8">
        <f>ROUND(INDEX([1]Calculation!K:K,ROW()),0)</f>
        <v>29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IBD/TIPP</v>
      </c>
      <c r="C545" t="str">
        <f>IF(INDEX([1]Calculation!$F:$F,ROW())=0,"-",INDEX([1]Calculation!$F:$F,ROW()))</f>
        <v>A/B</v>
      </c>
      <c r="D545" t="str">
        <f>INDEX([1]Calculation!$I:$I,ROW())&amp;"  "&amp;INDEX([1]Calculation!$J:$J,ROW())</f>
        <v>360  rv</v>
      </c>
      <c r="E545" s="2" t="str">
        <f>MONTH(INDEX([1]Calculation!$H:$H,ROW()))&amp;"/"&amp;DAY(INDEX([1]Calculation!$H:$H,ROW()))</f>
        <v>8/30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4</v>
      </c>
      <c r="J545" s="8">
        <f>ROUND(INDEX([1]Calculation!N:N,ROW()),0)</f>
        <v>5</v>
      </c>
      <c r="K545" s="8">
        <f>ROUND(INDEX([1]Calculation!O:O,ROW()),0)</f>
        <v>1</v>
      </c>
      <c r="L545" s="8">
        <f>ROUND(INDEX([1]Calculation!P:P,ROW()),0)</f>
        <v>12</v>
      </c>
      <c r="M545" s="8">
        <f>ROUND(INDEX([1]Calculation!Q:Q,ROW()),0)</f>
        <v>0</v>
      </c>
      <c r="N545" s="8">
        <f>ROUND(INDEX([1]Calculation!R:R,ROW()),0)</f>
        <v>24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816  lv</v>
      </c>
      <c r="E546" s="2" t="str">
        <f>MONTH(INDEX([1]Calculation!$H:$H,ROW()))&amp;"/"&amp;DAY(INDEX([1]Calculation!$H:$H,ROW()))</f>
        <v>8/30</v>
      </c>
      <c r="F546" s="12">
        <f>ROUND(INDEX([1]Calculation!AK:AK,ROW()),1)</f>
        <v>0</v>
      </c>
      <c r="G546" s="8">
        <f>ROUND(INDEX([1]Calculation!K:K,ROW()),0)</f>
        <v>36</v>
      </c>
      <c r="H546" s="8">
        <f>ROUND(INDEX([1]Calculation!L:L,ROW()),0)</f>
        <v>0</v>
      </c>
      <c r="I546" s="8">
        <f>ROUND(INDEX([1]Calculation!M:M,ROW()),0)</f>
        <v>3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13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1331  rv</v>
      </c>
      <c r="E547" s="2" t="str">
        <f>MONTH(INDEX([1]Calculation!$H:$H,ROW()))&amp;"/"&amp;DAY(INDEX([1]Calculation!$H:$H,ROW()))</f>
        <v>8/30</v>
      </c>
      <c r="F547" s="12">
        <f>ROUND(INDEX([1]Calculation!AK:AK,ROW()),1)</f>
        <v>0</v>
      </c>
      <c r="G547" s="8">
        <f>ROUND(INDEX([1]Calculation!K:K,ROW()),0)</f>
        <v>31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14</v>
      </c>
      <c r="M547" s="8">
        <f>ROUND(INDEX([1]Calculation!Q:Q,ROW()),0)</f>
        <v>1</v>
      </c>
      <c r="N547" s="8">
        <f>ROUND(INDEX([1]Calculation!R:R,ROW()),0)</f>
        <v>11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1870  lv</v>
      </c>
      <c r="E548" s="2" t="str">
        <f>MONTH(INDEX([1]Calculation!$H:$H,ROW()))&amp;"/"&amp;DAY(INDEX([1]Calculation!$H:$H,ROW()))</f>
        <v>8/30</v>
      </c>
      <c r="F548" s="12">
        <f>ROUND(INDEX([1]Calculation!AK:AK,ROW()),1)</f>
        <v>0</v>
      </c>
      <c r="G548" s="8">
        <f>ROUND(INDEX([1]Calculation!K:K,ROW()),0)</f>
        <v>36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4</v>
      </c>
      <c r="K548" s="8">
        <f>ROUND(INDEX([1]Calculation!O:O,ROW()),0)</f>
        <v>1</v>
      </c>
      <c r="L548" s="8">
        <f>ROUND(INDEX([1]Calculation!P:P,ROW()),0)</f>
        <v>13</v>
      </c>
      <c r="M548" s="8">
        <f>ROUND(INDEX([1]Calculation!Q:Q,ROW()),0)</f>
        <v>1</v>
      </c>
      <c r="N548" s="8">
        <f>ROUND(INDEX([1]Calculation!R:R,ROW()),0)</f>
        <v>14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3114  rv</v>
      </c>
      <c r="E549" s="2" t="str">
        <f>MONTH(INDEX([1]Calculation!$H:$H,ROW()))&amp;"/"&amp;DAY(INDEX([1]Calculation!$H:$H,ROW()))</f>
        <v>8/30</v>
      </c>
      <c r="F549" s="12">
        <f>ROUND(INDEX([1]Calculation!AK:AK,ROW()),1)</f>
        <v>0</v>
      </c>
      <c r="G549" s="8">
        <f>ROUND(INDEX([1]Calculation!K:K,ROW()),0)</f>
        <v>31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Claster Consulting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752  lv</v>
      </c>
      <c r="E550" s="2" t="str">
        <f>MONTH(INDEX([1]Calculation!$H:$H,ROW()))&amp;"/"&amp;DAY(INDEX([1]Calculation!$H:$H,ROW()))</f>
        <v>8/29</v>
      </c>
      <c r="F550" s="12">
        <f>ROUND(INDEX([1]Calculation!AK:AK,ROW()),1)</f>
        <v>2</v>
      </c>
      <c r="G550" s="8">
        <f>ROUND(INDEX([1]Calculation!K:K,ROW()),0)</f>
        <v>22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3</v>
      </c>
      <c r="K550" s="8">
        <f>ROUND(INDEX([1]Calculation!O:O,ROW()),0)</f>
        <v>2</v>
      </c>
      <c r="L550" s="8">
        <f>ROUND(INDEX([1]Calculation!P:P,ROW()),0)</f>
        <v>19</v>
      </c>
      <c r="M550" s="8">
        <f>ROUND(INDEX([1]Calculation!Q:Q,ROW()),0)</f>
        <v>0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Wisconsin</v>
      </c>
      <c r="B551" t="str">
        <f>INDEX([1]Calculation!$C:$C,ROW())</f>
        <v>Marquette University Law School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444  rv</v>
      </c>
      <c r="E551" s="2" t="str">
        <f>MONTH(INDEX([1]Calculation!$H:$H,ROW()))&amp;"/"&amp;DAY(INDEX([1]Calculation!$H:$H,ROW()))</f>
        <v>8/29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17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809  lv</v>
      </c>
      <c r="E552" s="2" t="str">
        <f>MONTH(INDEX([1]Calculation!$H:$H,ROW()))&amp;"/"&amp;DAY(INDEX([1]Calculation!$H:$H,ROW()))</f>
        <v>8/29</v>
      </c>
      <c r="F552" s="12">
        <f>ROUND(INDEX([1]Calculation!AK:AK,ROW()),1)</f>
        <v>0</v>
      </c>
      <c r="G552" s="8">
        <f>ROUND(INDEX([1]Calculation!K:K,ROW()),0)</f>
        <v>37</v>
      </c>
      <c r="H552" s="8">
        <f>ROUND(INDEX([1]Calculation!L:L,ROW()),0)</f>
        <v>0</v>
      </c>
      <c r="I552" s="8">
        <f>ROUND(INDEX([1]Calculation!M:M,ROW()),0)</f>
        <v>3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13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1330  rv</v>
      </c>
      <c r="E553" s="2" t="str">
        <f>MONTH(INDEX([1]Calculation!$H:$H,ROW()))&amp;"/"&amp;DAY(INDEX([1]Calculation!$H:$H,ROW()))</f>
        <v>8/29</v>
      </c>
      <c r="F553" s="12">
        <f>ROUND(INDEX([1]Calculation!AK:AK,ROW()),1)</f>
        <v>0</v>
      </c>
      <c r="G553" s="8">
        <f>ROUND(INDEX([1]Calculation!K:K,ROW()),0)</f>
        <v>32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985  rv</v>
      </c>
      <c r="E554" s="2" t="str">
        <f>MONTH(INDEX([1]Calculation!$H:$H,ROW()))&amp;"/"&amp;DAY(INDEX([1]Calculation!$H:$H,ROW()))</f>
        <v>8/28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1</v>
      </c>
      <c r="N554" s="8">
        <f>ROUND(INDEX([1]Calculation!R:R,ROW()),0)</f>
        <v>13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813  lv</v>
      </c>
      <c r="E555" s="2" t="str">
        <f>MONTH(INDEX([1]Calculation!$H:$H,ROW()))&amp;"/"&amp;DAY(INDEX([1]Calculation!$H:$H,ROW()))</f>
        <v>8/28</v>
      </c>
      <c r="F555" s="12">
        <f>ROUND(INDEX([1]Calculation!AK:AK,ROW()),1)</f>
        <v>0</v>
      </c>
      <c r="G555" s="8">
        <f>ROUND(INDEX([1]Calculation!K:K,ROW()),0)</f>
        <v>38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13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1331  rv</v>
      </c>
      <c r="E556" s="2" t="str">
        <f>MONTH(INDEX([1]Calculation!$H:$H,ROW()))&amp;"/"&amp;DAY(INDEX([1]Calculation!$H:$H,ROW()))</f>
        <v>8/28</v>
      </c>
      <c r="F556" s="12">
        <f>ROUND(INDEX([1]Calculation!AK:AK,ROW()),1)</f>
        <v>0</v>
      </c>
      <c r="G556" s="8">
        <f>ROUND(INDEX([1]Calculation!K:K,ROW()),0)</f>
        <v>33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14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YouGov</v>
      </c>
      <c r="C557" t="str">
        <f>IF(INDEX([1]Calculation!$F:$F,ROW())=0,"-",INDEX([1]Calculation!$F:$F,ROW()))</f>
        <v>B-</v>
      </c>
      <c r="D557" t="str">
        <f>INDEX([1]Calculation!$I:$I,ROW())&amp;"  "&amp;INDEX([1]Calculation!$J:$J,ROW())</f>
        <v>570  lv</v>
      </c>
      <c r="E557" s="2" t="str">
        <f>MONTH(INDEX([1]Calculation!$H:$H,ROW()))&amp;"/"&amp;DAY(INDEX([1]Calculation!$H:$H,ROW()))</f>
        <v>8/27</v>
      </c>
      <c r="F557" s="12">
        <f>ROUND(INDEX([1]Calculation!AK:AK,ROW()),1)</f>
        <v>0</v>
      </c>
      <c r="G557" s="8">
        <f>ROUND(INDEX([1]Calculation!K:K,ROW()),0)</f>
        <v>24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20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775  lv</v>
      </c>
      <c r="E558" s="2" t="str">
        <f>MONTH(INDEX([1]Calculation!$H:$H,ROW()))&amp;"/"&amp;DAY(INDEX([1]Calculation!$H:$H,ROW()))</f>
        <v>8/27</v>
      </c>
      <c r="F558" s="12">
        <f>ROUND(INDEX([1]Calculation!AK:AK,ROW()),1)</f>
        <v>0</v>
      </c>
      <c r="G558" s="8">
        <f>ROUND(INDEX([1]Calculation!K:K,ROW()),0)</f>
        <v>37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2</v>
      </c>
      <c r="N558" s="8">
        <f>ROUND(INDEX([1]Calculation!R:R,ROW()),0)</f>
        <v>13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1318  rv</v>
      </c>
      <c r="E559" s="2" t="str">
        <f>MONTH(INDEX([1]Calculation!$H:$H,ROW()))&amp;"/"&amp;DAY(INDEX([1]Calculation!$H:$H,ROW()))</f>
        <v>8/27</v>
      </c>
      <c r="F559" s="12">
        <f>ROUND(INDEX([1]Calculation!AK:AK,ROW()),1)</f>
        <v>0</v>
      </c>
      <c r="G559" s="8">
        <f>ROUND(INDEX([1]Calculation!K:K,ROW()),0)</f>
        <v>32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2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874  lv</v>
      </c>
      <c r="E560" s="2" t="str">
        <f>MONTH(INDEX([1]Calculation!$H:$H,ROW()))&amp;"/"&amp;DAY(INDEX([1]Calculation!$H:$H,ROW()))</f>
        <v>8/26</v>
      </c>
      <c r="F560" s="12">
        <f>ROUND(INDEX([1]Calculation!AK:AK,ROW()),1)</f>
        <v>0.1</v>
      </c>
      <c r="G560" s="8">
        <f>ROUND(INDEX([1]Calculation!K:K,ROW()),0)</f>
        <v>19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9</v>
      </c>
      <c r="K560" s="8">
        <f>ROUND(INDEX([1]Calculation!O:O,ROW()),0)</f>
        <v>1</v>
      </c>
      <c r="L560" s="8">
        <f>ROUND(INDEX([1]Calculation!P:P,ROW()),0)</f>
        <v>22</v>
      </c>
      <c r="M560" s="8">
        <f>ROUND(INDEX([1]Calculation!Q:Q,ROW()),0)</f>
        <v>1</v>
      </c>
      <c r="N560" s="8">
        <f>ROUND(INDEX([1]Calculation!R:R,ROW()),0)</f>
        <v>29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Quinnipiac University</v>
      </c>
      <c r="C561" t="str">
        <f>IF(INDEX([1]Calculation!$F:$F,ROW())=0,"-",INDEX([1]Calculation!$F:$F,ROW()))</f>
        <v>B+</v>
      </c>
      <c r="D561" t="str">
        <f>INDEX([1]Calculation!$I:$I,ROW())&amp;"  "&amp;INDEX([1]Calculation!$J:$J,ROW())</f>
        <v>648  rv</v>
      </c>
      <c r="E561" s="2" t="str">
        <f>MONTH(INDEX([1]Calculation!$H:$H,ROW()))&amp;"/"&amp;DAY(INDEX([1]Calculation!$H:$H,ROW()))</f>
        <v>8/26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0</v>
      </c>
      <c r="N561" s="8">
        <f>ROUND(INDEX([1]Calculation!R:R,ROW()),0)</f>
        <v>19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Emerson College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627  lv</v>
      </c>
      <c r="E562" s="2" t="str">
        <f>MONTH(INDEX([1]Calculation!$H:$H,ROW()))&amp;"/"&amp;DAY(INDEX([1]Calculation!$H:$H,ROW()))</f>
        <v>8/26</v>
      </c>
      <c r="F562" s="12">
        <f>ROUND(INDEX([1]Calculation!AK:AK,ROW()),1)</f>
        <v>0</v>
      </c>
      <c r="G562" s="8">
        <f>ROUND(INDEX([1]Calculation!K:K,ROW()),0)</f>
        <v>31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3</v>
      </c>
      <c r="K562" s="8">
        <f>ROUND(INDEX([1]Calculation!O:O,ROW()),0)</f>
        <v>1</v>
      </c>
      <c r="L562" s="8">
        <f>ROUND(INDEX([1]Calculation!P:P,ROW()),0)</f>
        <v>24</v>
      </c>
      <c r="M562" s="8">
        <f>ROUND(INDEX([1]Calculation!Q:Q,ROW()),0)</f>
        <v>0</v>
      </c>
      <c r="N562" s="8">
        <f>ROUND(INDEX([1]Calculation!R:R,ROW()),0)</f>
        <v>15</v>
      </c>
      <c r="O562" s="8">
        <f>ROUND(INDEX([1]Calculation!S:S,ROW()),0)</f>
        <v>4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786  lv</v>
      </c>
      <c r="E563" s="2" t="str">
        <f>MONTH(INDEX([1]Calculation!$H:$H,ROW()))&amp;"/"&amp;DAY(INDEX([1]Calculation!$H:$H,ROW()))</f>
        <v>8/26</v>
      </c>
      <c r="F563" s="12">
        <f>ROUND(INDEX([1]Calculation!AK:AK,ROW()),1)</f>
        <v>0</v>
      </c>
      <c r="G563" s="8">
        <f>ROUND(INDEX([1]Calculation!K:K,ROW()),0)</f>
        <v>36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14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1341  rv</v>
      </c>
      <c r="E564" s="2" t="str">
        <f>MONTH(INDEX([1]Calculation!$H:$H,ROW()))&amp;"/"&amp;DAY(INDEX([1]Calculation!$H:$H,ROW()))</f>
        <v>8/26</v>
      </c>
      <c r="F564" s="12">
        <f>ROUND(INDEX([1]Calculation!AK:AK,ROW()),1)</f>
        <v>0</v>
      </c>
      <c r="G564" s="8">
        <f>ROUND(INDEX([1]Calculation!K:K,ROW()),0)</f>
        <v>31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10</v>
      </c>
      <c r="O564" s="8">
        <f>ROUND(INDEX([1]Calculation!S:S,ROW()),0)</f>
        <v>3</v>
      </c>
    </row>
    <row r="565" spans="1:15">
      <c r="A565" t="str">
        <f>INDEX([1]Calculation!$E:$E,ROW())</f>
        <v>Texas</v>
      </c>
      <c r="B565" t="str">
        <f>INDEX([1]Calculation!$C:$C,ROW())</f>
        <v>Climate Nexus</v>
      </c>
      <c r="C565" t="str">
        <f>IF(INDEX([1]Calculation!$F:$F,ROW())=0,"-",INDEX([1]Calculation!$F:$F,ROW()))</f>
        <v>-</v>
      </c>
      <c r="D565" t="str">
        <f>INDEX([1]Calculation!$I:$I,ROW())&amp;"  "&amp;INDEX([1]Calculation!$J:$J,ROW())</f>
        <v>639  lv</v>
      </c>
      <c r="E565" s="2" t="str">
        <f>MONTH(INDEX([1]Calculation!$H:$H,ROW()))&amp;"/"&amp;DAY(INDEX([1]Calculation!$H:$H,ROW()))</f>
        <v>8/25</v>
      </c>
      <c r="F565" s="12">
        <f>ROUND(INDEX([1]Calculation!AK:AK,ROW()),1)</f>
        <v>1.8</v>
      </c>
      <c r="G565" s="8">
        <f>ROUND(INDEX([1]Calculation!K:K,ROW()),0)</f>
        <v>24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3</v>
      </c>
      <c r="K565" s="8">
        <f>ROUND(INDEX([1]Calculation!O:O,ROW()),0)</f>
        <v>0</v>
      </c>
      <c r="L565" s="8">
        <f>ROUND(INDEX([1]Calculation!P:P,ROW()),0)</f>
        <v>12</v>
      </c>
      <c r="M565" s="8">
        <f>ROUND(INDEX([1]Calculation!Q:Q,ROW()),0)</f>
        <v>1</v>
      </c>
      <c r="N565" s="8">
        <f>ROUND(INDEX([1]Calculation!R:R,ROW()),0)</f>
        <v>12</v>
      </c>
      <c r="O565" s="8">
        <f>ROUND(INDEX([1]Calculation!S:S,ROW()),0)</f>
        <v>1</v>
      </c>
    </row>
    <row r="566" spans="1:15">
      <c r="A566" t="str">
        <f>INDEX([1]Calculation!$E:$E,ROW())</f>
        <v>Texas</v>
      </c>
      <c r="B566" t="str">
        <f>INDEX([1]Calculation!$C:$C,ROW())</f>
        <v>Texas Lyceum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358  lv</v>
      </c>
      <c r="E566" s="2" t="str">
        <f>MONTH(INDEX([1]Calculation!$H:$H,ROW()))&amp;"/"&amp;DAY(INDEX([1]Calculation!$H:$H,ROW()))</f>
        <v>8/25</v>
      </c>
      <c r="F566" s="12">
        <f>ROUND(INDEX([1]Calculation!AK:AK,ROW()),1)</f>
        <v>0.2</v>
      </c>
      <c r="G566" s="8">
        <f>ROUND(INDEX([1]Calculation!K:K,ROW()),0)</f>
        <v>24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3</v>
      </c>
      <c r="L566" s="8">
        <f>ROUND(INDEX([1]Calculation!P:P,ROW()),0)</f>
        <v>13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Suffolk University</v>
      </c>
      <c r="C567" t="str">
        <f>IF(INDEX([1]Calculation!$F:$F,ROW())=0,"-",INDEX([1]Calculation!$F:$F,ROW()))</f>
        <v>A-</v>
      </c>
      <c r="D567" t="str">
        <f>INDEX([1]Calculation!$I:$I,ROW())&amp;"  "&amp;INDEX([1]Calculation!$J:$J,ROW())</f>
        <v>424  lv</v>
      </c>
      <c r="E567" s="2" t="str">
        <f>MONTH(INDEX([1]Calculation!$H:$H,ROW()))&amp;"/"&amp;DAY(INDEX([1]Calculation!$H:$H,ROW()))</f>
        <v>8/25</v>
      </c>
      <c r="F567" s="12">
        <f>ROUND(INDEX([1]Calculation!AK:AK,ROW()),1)</f>
        <v>0.2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6</v>
      </c>
      <c r="K567" s="8">
        <f>ROUND(INDEX([1]Calculation!O:O,ROW()),0)</f>
        <v>0</v>
      </c>
      <c r="L567" s="8">
        <f>ROUND(INDEX([1]Calculation!P:P,ROW()),0)</f>
        <v>12</v>
      </c>
      <c r="M567" s="8">
        <f>ROUND(INDEX([1]Calculation!Q:Q,ROW()),0)</f>
        <v>0</v>
      </c>
      <c r="N567" s="8">
        <f>ROUND(INDEX([1]Calculation!R:R,ROW()),0)</f>
        <v>14</v>
      </c>
      <c r="O567" s="8">
        <f>ROUND(INDEX([1]Calculation!S:S,ROW()),0)</f>
        <v>3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17303  lv</v>
      </c>
      <c r="E568" s="2" t="str">
        <f>MONTH(INDEX([1]Calculation!$H:$H,ROW()))&amp;"/"&amp;DAY(INDEX([1]Calculation!$H:$H,ROW()))</f>
        <v>8/25</v>
      </c>
      <c r="F568" s="12">
        <f>ROUND(INDEX([1]Calculation!AK:AK,ROW()),1)</f>
        <v>0</v>
      </c>
      <c r="G568" s="8">
        <f>ROUND(INDEX([1]Calculation!K:K,ROW()),0)</f>
        <v>33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8/25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12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465  rv</v>
      </c>
      <c r="E570" s="2" t="str">
        <f>MONTH(INDEX([1]Calculation!$H:$H,ROW()))&amp;"/"&amp;DAY(INDEX([1]Calculation!$H:$H,ROW()))</f>
        <v>8/24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2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17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1350  rv</v>
      </c>
      <c r="E571" s="2" t="str">
        <f>MONTH(INDEX([1]Calculation!$H:$H,ROW()))&amp;"/"&amp;DAY(INDEX([1]Calculation!$H:$H,ROW()))</f>
        <v>8/24</v>
      </c>
      <c r="F571" s="12">
        <f>ROUND(INDEX([1]Calculation!AK:AK,ROW()),1)</f>
        <v>0</v>
      </c>
      <c r="G571" s="8">
        <f>ROUND(INDEX([1]Calculation!K:K,ROW()),0)</f>
        <v>30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3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3132  rv</v>
      </c>
      <c r="E572" s="2" t="str">
        <f>MONTH(INDEX([1]Calculation!$H:$H,ROW()))&amp;"/"&amp;DAY(INDEX([1]Calculation!$H:$H,ROW()))</f>
        <v>8/23</v>
      </c>
      <c r="F572" s="12">
        <f>ROUND(INDEX([1]Calculation!AK:AK,ROW()),1)</f>
        <v>0</v>
      </c>
      <c r="G572" s="8">
        <f>ROUND(INDEX([1]Calculation!K:K,ROW()),0)</f>
        <v>28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17</v>
      </c>
      <c r="M572" s="8">
        <f>ROUND(INDEX([1]Calculation!Q:Q,ROW()),0)</f>
        <v>1</v>
      </c>
      <c r="N572" s="8">
        <f>ROUND(INDEX([1]Calculation!R:R,ROW()),0)</f>
        <v>10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1343  rv</v>
      </c>
      <c r="E573" s="2" t="str">
        <f>MONTH(INDEX([1]Calculation!$H:$H,ROW()))&amp;"/"&amp;DAY(INDEX([1]Calculation!$H:$H,ROW()))</f>
        <v>8/23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18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1356  rv</v>
      </c>
      <c r="E574" s="2" t="str">
        <f>MONTH(INDEX([1]Calculation!$H:$H,ROW()))&amp;"/"&amp;DAY(INDEX([1]Calculation!$H:$H,ROW()))</f>
        <v>8/22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Echelon Insights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479  rv</v>
      </c>
      <c r="E575" s="2" t="str">
        <f>MONTH(INDEX([1]Calculation!$H:$H,ROW()))&amp;"/"&amp;DAY(INDEX([1]Calculation!$H:$H,ROW()))</f>
        <v>8/21</v>
      </c>
      <c r="F575" s="12">
        <f>ROUND(INDEX([1]Calculation!AK:AK,ROW()),1)</f>
        <v>0</v>
      </c>
      <c r="G575" s="8">
        <f>ROUND(INDEX([1]Calculation!K:K,ROW()),0)</f>
        <v>30</v>
      </c>
      <c r="H575" s="8">
        <f>ROUND(INDEX([1]Calculation!L:L,ROW()),0)</f>
        <v>0</v>
      </c>
      <c r="I575" s="8">
        <f>ROUND(INDEX([1]Calculation!M:M,ROW()),0)</f>
        <v>4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19</v>
      </c>
      <c r="M575" s="8">
        <f>ROUND(INDEX([1]Calculation!Q:Q,ROW()),0)</f>
        <v>0</v>
      </c>
      <c r="N575" s="8">
        <f>ROUND(INDEX([1]Calculation!R:R,ROW()),0)</f>
        <v>11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Echelon Insights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479  rv</v>
      </c>
      <c r="E576" s="2" t="str">
        <f>MONTH(INDEX([1]Calculation!$H:$H,ROW()))&amp;"/"&amp;DAY(INDEX([1]Calculation!$H:$H,ROW()))</f>
        <v>8/21</v>
      </c>
      <c r="F576" s="12">
        <f>ROUND(INDEX([1]Calculation!AK:AK,ROW()),1)</f>
        <v>0</v>
      </c>
      <c r="G576" s="8">
        <f>ROUND(INDEX([1]Calculation!K:K,ROW()),0)</f>
        <v>55</v>
      </c>
      <c r="H576" s="8">
        <f>ROUND(INDEX([1]Calculation!L:L,ROW()),0)</f>
        <v>0</v>
      </c>
      <c r="I576" s="8">
        <f>ROUND(INDEX([1]Calculation!M:M,ROW()),0)</f>
        <v>0</v>
      </c>
      <c r="J576" s="8">
        <f>ROUND(INDEX([1]Calculation!N:N,ROW()),0)</f>
        <v>0</v>
      </c>
      <c r="K576" s="8">
        <f>ROUND(INDEX([1]Calculation!O:O,ROW()),0)</f>
        <v>0</v>
      </c>
      <c r="L576" s="8">
        <f>ROUND(INDEX([1]Calculation!P:P,ROW()),0)</f>
        <v>0</v>
      </c>
      <c r="M576" s="8">
        <f>ROUND(INDEX([1]Calculation!Q:Q,ROW()),0)</f>
        <v>0</v>
      </c>
      <c r="N576" s="8">
        <f>ROUND(INDEX([1]Calculation!R:R,ROW()),0)</f>
        <v>0</v>
      </c>
      <c r="O576" s="8">
        <f>ROUND(INDEX([1]Calculation!S:S,ROW()),0)</f>
        <v>0</v>
      </c>
    </row>
    <row r="577" spans="1:15">
      <c r="A577" t="str">
        <f>INDEX([1]Calculation!$E:$E,ROW())</f>
        <v>US</v>
      </c>
      <c r="B577" t="str">
        <f>INDEX([1]Calculation!$C:$C,ROW())</f>
        <v>Echelon Insights</v>
      </c>
      <c r="C577" t="str">
        <f>IF(INDEX([1]Calculation!$F:$F,ROW())=0,"-",INDEX([1]Calculation!$F:$F,ROW()))</f>
        <v>-</v>
      </c>
      <c r="D577" t="str">
        <f>INDEX([1]Calculation!$I:$I,ROW())&amp;"  "&amp;INDEX([1]Calculation!$J:$J,ROW())</f>
        <v>479  rv</v>
      </c>
      <c r="E577" s="2" t="str">
        <f>MONTH(INDEX([1]Calculation!$H:$H,ROW()))&amp;"/"&amp;DAY(INDEX([1]Calculation!$H:$H,ROW()))</f>
        <v>8/21</v>
      </c>
      <c r="F577" s="12">
        <f>ROUND(INDEX([1]Calculation!AK:AK,ROW()),1)</f>
        <v>0</v>
      </c>
      <c r="G577" s="8">
        <f>ROUND(INDEX([1]Calculation!K:K,ROW()),0)</f>
        <v>52</v>
      </c>
      <c r="H577" s="8">
        <f>ROUND(INDEX([1]Calculation!L:L,ROW()),0)</f>
        <v>0</v>
      </c>
      <c r="I577" s="8">
        <f>ROUND(INDEX([1]Calculation!M:M,ROW()),0)</f>
        <v>0</v>
      </c>
      <c r="J577" s="8">
        <f>ROUND(INDEX([1]Calculation!N:N,ROW()),0)</f>
        <v>0</v>
      </c>
      <c r="K577" s="8">
        <f>ROUND(INDEX([1]Calculation!O:O,ROW()),0)</f>
        <v>0</v>
      </c>
      <c r="L577" s="8">
        <f>ROUND(INDEX([1]Calculation!P:P,ROW()),0)</f>
        <v>0</v>
      </c>
      <c r="M577" s="8">
        <f>ROUND(INDEX([1]Calculation!Q:Q,ROW()),0)</f>
        <v>0</v>
      </c>
      <c r="N577" s="8">
        <f>ROUND(INDEX([1]Calculation!R:R,ROW()),0)</f>
        <v>32</v>
      </c>
      <c r="O577" s="8">
        <f>ROUND(INDEX([1]Calculation!S:S,ROW()),0)</f>
        <v>0</v>
      </c>
    </row>
    <row r="578" spans="1:15">
      <c r="A578" t="str">
        <f>INDEX([1]Calculation!$E:$E,ROW())</f>
        <v>US</v>
      </c>
      <c r="B578" t="str">
        <f>INDEX([1]Calculation!$C:$C,ROW())</f>
        <v>Echelon Insights</v>
      </c>
      <c r="C578" t="str">
        <f>IF(INDEX([1]Calculation!$F:$F,ROW())=0,"-",INDEX([1]Calculation!$F:$F,ROW()))</f>
        <v>-</v>
      </c>
      <c r="D578" t="str">
        <f>INDEX([1]Calculation!$I:$I,ROW())&amp;"  "&amp;INDEX([1]Calculation!$J:$J,ROW())</f>
        <v>479  rv</v>
      </c>
      <c r="E578" s="2" t="str">
        <f>MONTH(INDEX([1]Calculation!$H:$H,ROW()))&amp;"/"&amp;DAY(INDEX([1]Calculation!$H:$H,ROW()))</f>
        <v>8/21</v>
      </c>
      <c r="F578" s="12">
        <f>ROUND(INDEX([1]Calculation!AK:AK,ROW()),1)</f>
        <v>0</v>
      </c>
      <c r="G578" s="8">
        <f>ROUND(INDEX([1]Calculation!K:K,ROW()),0)</f>
        <v>55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0</v>
      </c>
      <c r="K578" s="8">
        <f>ROUND(INDEX([1]Calculation!O:O,ROW()),0)</f>
        <v>0</v>
      </c>
      <c r="L578" s="8">
        <f>ROUND(INDEX([1]Calculation!P:P,ROW()),0)</f>
        <v>35</v>
      </c>
      <c r="M578" s="8">
        <f>ROUND(INDEX([1]Calculation!Q:Q,ROW()),0)</f>
        <v>0</v>
      </c>
      <c r="N578" s="8">
        <f>ROUND(INDEX([1]Calculation!R:R,ROW()),0)</f>
        <v>0</v>
      </c>
      <c r="O578" s="8">
        <f>ROUND(INDEX([1]Calculation!S:S,ROW()),0)</f>
        <v>0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1326  rv</v>
      </c>
      <c r="E579" s="2" t="str">
        <f>MONTH(INDEX([1]Calculation!$H:$H,ROW()))&amp;"/"&amp;DAY(INDEX([1]Calculation!$H:$H,ROW()))</f>
        <v>8/21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New Jersey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635  lv</v>
      </c>
      <c r="E580" s="2" t="str">
        <f>MONTH(INDEX([1]Calculation!$H:$H,ROW()))&amp;"/"&amp;DAY(INDEX([1]Calculation!$H:$H,ROW()))</f>
        <v>8/20</v>
      </c>
      <c r="F580" s="12">
        <f>ROUND(INDEX([1]Calculation!AK:AK,ROW()),1)</f>
        <v>1.7</v>
      </c>
      <c r="G580" s="8">
        <f>ROUND(INDEX([1]Calculation!K:K,ROW()),0)</f>
        <v>26</v>
      </c>
      <c r="H580" s="8">
        <f>ROUND(INDEX([1]Calculation!L:L,ROW()),0)</f>
        <v>0</v>
      </c>
      <c r="I580" s="8">
        <f>ROUND(INDEX([1]Calculation!M:M,ROW()),0)</f>
        <v>5</v>
      </c>
      <c r="J580" s="8">
        <f>ROUND(INDEX([1]Calculation!N:N,ROW()),0)</f>
        <v>12</v>
      </c>
      <c r="K580" s="8">
        <f>ROUND(INDEX([1]Calculation!O:O,ROW()),0)</f>
        <v>0</v>
      </c>
      <c r="L580" s="8">
        <f>ROUND(INDEX([1]Calculation!P:P,ROW()),0)</f>
        <v>21</v>
      </c>
      <c r="M580" s="8">
        <f>ROUND(INDEX([1]Calculation!Q:Q,ROW()),0)</f>
        <v>1</v>
      </c>
      <c r="N580" s="8">
        <f>ROUND(INDEX([1]Calculation!R:R,ROW()),0)</f>
        <v>23</v>
      </c>
      <c r="O580" s="8">
        <f>ROUND(INDEX([1]Calculation!S:S,ROW()),0)</f>
        <v>1</v>
      </c>
    </row>
    <row r="581" spans="1:15">
      <c r="A581" t="str">
        <f>INDEX([1]Calculation!$E:$E,ROW())</f>
        <v>US</v>
      </c>
      <c r="B581" t="str">
        <f>INDEX([1]Calculation!$C:$C,ROW())</f>
        <v>Monmouth University</v>
      </c>
      <c r="C581" t="str">
        <f>IF(INDEX([1]Calculation!$F:$F,ROW())=0,"-",INDEX([1]Calculation!$F:$F,ROW()))</f>
        <v>A+</v>
      </c>
      <c r="D581" t="str">
        <f>INDEX([1]Calculation!$I:$I,ROW())&amp;"  "&amp;INDEX([1]Calculation!$J:$J,ROW())</f>
        <v>298  rv</v>
      </c>
      <c r="E581" s="2" t="str">
        <f>MONTH(INDEX([1]Calculation!$H:$H,ROW()))&amp;"/"&amp;DAY(INDEX([1]Calculation!$H:$H,ROW()))</f>
        <v>8/20</v>
      </c>
      <c r="F581" s="12">
        <f>ROUND(INDEX([1]Calculation!AK:AK,ROW()),1)</f>
        <v>0</v>
      </c>
      <c r="G581" s="8">
        <f>ROUND(INDEX([1]Calculation!K:K,ROW()),0)</f>
        <v>19</v>
      </c>
      <c r="H581" s="8">
        <f>ROUND(INDEX([1]Calculation!L:L,ROW()),0)</f>
        <v>0</v>
      </c>
      <c r="I581" s="8">
        <f>ROUND(INDEX([1]Calculation!M:M,ROW()),0)</f>
        <v>4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20</v>
      </c>
      <c r="M581" s="8">
        <f>ROUND(INDEX([1]Calculation!Q:Q,ROW()),0)</f>
        <v>0</v>
      </c>
      <c r="N581" s="8">
        <f>ROUND(INDEX([1]Calculation!R:R,ROW()),0)</f>
        <v>20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559  lv</v>
      </c>
      <c r="E582" s="2" t="str">
        <f>MONTH(INDEX([1]Calculation!$H:$H,ROW()))&amp;"/"&amp;DAY(INDEX([1]Calculation!$H:$H,ROW()))</f>
        <v>8/20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7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17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1335  rv</v>
      </c>
      <c r="E583" s="2" t="str">
        <f>MONTH(INDEX([1]Calculation!$H:$H,ROW()))&amp;"/"&amp;DAY(INDEX([1]Calculation!$H:$H,ROW()))</f>
        <v>8/20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Colorado</v>
      </c>
      <c r="B584" t="str">
        <f>INDEX([1]Calculation!$C:$C,ROW())</f>
        <v>Emerson College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403  lv</v>
      </c>
      <c r="E584" s="2" t="str">
        <f>MONTH(INDEX([1]Calculation!$H:$H,ROW()))&amp;"/"&amp;DAY(INDEX([1]Calculation!$H:$H,ROW()))</f>
        <v>8/19</v>
      </c>
      <c r="F584" s="12">
        <f>ROUND(INDEX([1]Calculation!AK:AK,ROW()),1)</f>
        <v>2.2000000000000002</v>
      </c>
      <c r="G584" s="8">
        <f>ROUND(INDEX([1]Calculation!K:K,ROW()),0)</f>
        <v>25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26</v>
      </c>
      <c r="M584" s="8">
        <f>ROUND(INDEX([1]Calculation!Q:Q,ROW()),0)</f>
        <v>0</v>
      </c>
      <c r="N584" s="8">
        <f>ROUND(INDEX([1]Calculation!R:R,ROW()),0)</f>
        <v>20</v>
      </c>
      <c r="O584" s="8">
        <f>ROUND(INDEX([1]Calculation!S:S,ROW()),0)</f>
        <v>4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1341  rv</v>
      </c>
      <c r="E585" s="2" t="str">
        <f>MONTH(INDEX([1]Calculation!$H:$H,ROW()))&amp;"/"&amp;DAY(INDEX([1]Calculation!$H:$H,ROW()))</f>
        <v>8/19</v>
      </c>
      <c r="F585" s="12">
        <f>ROUND(INDEX([1]Calculation!AK:AK,ROW()),1)</f>
        <v>0</v>
      </c>
      <c r="G585" s="8">
        <f>ROUND(INDEX([1]Calculation!K:K,ROW()),0)</f>
        <v>27</v>
      </c>
      <c r="H585" s="8">
        <f>ROUND(INDEX([1]Calculation!L:L,ROW()),0)</f>
        <v>0</v>
      </c>
      <c r="I585" s="8">
        <f>ROUND(INDEX([1]Calculation!M:M,ROW()),0)</f>
        <v>3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17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Swayable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1958  lv</v>
      </c>
      <c r="E586" s="2" t="str">
        <f>MONTH(INDEX([1]Calculation!$H:$H,ROW()))&amp;"/"&amp;DAY(INDEX([1]Calculation!$H:$H,ROW()))</f>
        <v>8/6</v>
      </c>
      <c r="F586" s="12">
        <f>ROUND(INDEX([1]Calculation!AK:AK,ROW()),1)</f>
        <v>0</v>
      </c>
      <c r="G586" s="8">
        <f>ROUND(INDEX([1]Calculation!K:K,ROW()),0)</f>
        <v>31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0</v>
      </c>
      <c r="N586" s="8">
        <f>ROUND(INDEX([1]Calculation!R:R,ROW()),0)</f>
        <v>15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Swayable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4016  a</v>
      </c>
      <c r="E587" s="2" t="str">
        <f>MONTH(INDEX([1]Calculation!$H:$H,ROW()))&amp;"/"&amp;DAY(INDEX([1]Calculation!$H:$H,ROW()))</f>
        <v>8/6</v>
      </c>
      <c r="F587" s="12">
        <f>ROUND(INDEX([1]Calculation!AK:AK,ROW()),1)</f>
        <v>0</v>
      </c>
      <c r="G587" s="8">
        <f>ROUND(INDEX([1]Calculation!K:K,ROW()),0)</f>
        <v>27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1350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SSRS</v>
      </c>
      <c r="C589" t="str">
        <f>IF(INDEX([1]Calculation!$F:$F,ROW())=0,"-",INDEX([1]Calculation!$F:$F,ROW()))</f>
        <v>A/B</v>
      </c>
      <c r="D589" t="str">
        <f>INDEX([1]Calculation!$I:$I,ROW())&amp;"  "&amp;INDEX([1]Calculation!$J:$J,ROW())</f>
        <v>402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29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5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14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0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33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909  rv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0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43</v>
      </c>
      <c r="M591" s="8">
        <f>ROUND(INDEX([1]Calculation!Q:Q,ROW()),0)</f>
        <v>0</v>
      </c>
      <c r="N591" s="8">
        <f>ROUND(INDEX([1]Calculation!R:R,ROW()),0)</f>
        <v>37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909  rv</v>
      </c>
      <c r="E592" s="2" t="str">
        <f>MONTH(INDEX([1]Calculation!$H:$H,ROW()))&amp;"/"&amp;DAY(INDEX([1]Calculation!$H:$H,ROW()))</f>
        <v>8/18</v>
      </c>
      <c r="F592" s="12">
        <f>ROUND(INDEX([1]Calculation!AK:AK,ROW()),1)</f>
        <v>0</v>
      </c>
      <c r="G592" s="8">
        <f>ROUND(INDEX([1]Calculation!K:K,ROW()),0)</f>
        <v>0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42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909  rv</v>
      </c>
      <c r="E593" s="2" t="str">
        <f>MONTH(INDEX([1]Calculation!$H:$H,ROW()))&amp;"/"&amp;DAY(INDEX([1]Calculation!$H:$H,ROW()))</f>
        <v>8/18</v>
      </c>
      <c r="F593" s="12">
        <f>ROUND(INDEX([1]Calculation!AK:AK,ROW()),1)</f>
        <v>0</v>
      </c>
      <c r="G593" s="8">
        <f>ROUND(INDEX([1]Calculation!K:K,ROW()),0)</f>
        <v>39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41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909  rv</v>
      </c>
      <c r="E594" s="2" t="str">
        <f>MONTH(INDEX([1]Calculation!$H:$H,ROW()))&amp;"/"&amp;DAY(INDEX([1]Calculation!$H:$H,ROW()))</f>
        <v>8/18</v>
      </c>
      <c r="F594" s="12">
        <f>ROUND(INDEX([1]Calculation!AK:AK,ROW()),1)</f>
        <v>0</v>
      </c>
      <c r="G594" s="8">
        <f>ROUND(INDEX([1]Calculation!K:K,ROW()),0)</f>
        <v>42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0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909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44</v>
      </c>
      <c r="H595" s="8">
        <f>ROUND(INDEX([1]Calculation!L:L,ROW()),0)</f>
        <v>0</v>
      </c>
      <c r="I595" s="8">
        <f>ROUND(INDEX([1]Calculation!M:M,ROW()),0)</f>
        <v>0</v>
      </c>
      <c r="J595" s="8">
        <f>ROUND(INDEX([1]Calculation!N:N,ROW()),0)</f>
        <v>0</v>
      </c>
      <c r="K595" s="8">
        <f>ROUND(INDEX([1]Calculation!O:O,ROW()),0)</f>
        <v>0</v>
      </c>
      <c r="L595" s="8">
        <f>ROUND(INDEX([1]Calculation!P:P,ROW()),0)</f>
        <v>38</v>
      </c>
      <c r="M595" s="8">
        <f>ROUND(INDEX([1]Calculation!Q:Q,ROW()),0)</f>
        <v>0</v>
      </c>
      <c r="N595" s="8">
        <f>ROUND(INDEX([1]Calculation!R:R,ROW()),0)</f>
        <v>0</v>
      </c>
      <c r="O595" s="8">
        <f>ROUND(INDEX([1]Calculation!S:S,ROW()),0)</f>
        <v>0</v>
      </c>
    </row>
    <row r="596" spans="1:15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17115  lv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1</v>
      </c>
      <c r="N596" s="8">
        <f>ROUND(INDEX([1]Calculation!R:R,ROW()),0)</f>
        <v>15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1350  rv</v>
      </c>
      <c r="E597" s="2" t="str">
        <f>MONTH(INDEX([1]Calculation!$H:$H,ROW()))&amp;"/"&amp;DAY(INDEX([1]Calculation!$H:$H,ROW()))</f>
        <v>8/17</v>
      </c>
      <c r="F597" s="12">
        <f>ROUND(INDEX([1]Calculation!AK:AK,ROW()),1)</f>
        <v>0</v>
      </c>
      <c r="G597" s="8">
        <f>ROUND(INDEX([1]Calculation!K:K,ROW()),0)</f>
        <v>26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16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2</v>
      </c>
    </row>
    <row r="598" spans="1:15">
      <c r="A598" t="str">
        <f>INDEX([1]Calculation!$E:$E,ROW())</f>
        <v>Nevada</v>
      </c>
      <c r="B598" t="str">
        <f>INDEX([1]Calculation!$C:$C,ROW())</f>
        <v>Gravis Marketing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382  rv</v>
      </c>
      <c r="E598" s="2" t="str">
        <f>MONTH(INDEX([1]Calculation!$H:$H,ROW()))&amp;"/"&amp;DAY(INDEX([1]Calculation!$H:$H,ROW()))</f>
        <v>8/16</v>
      </c>
      <c r="F598" s="12">
        <f>ROUND(INDEX([1]Calculation!AK:AK,ROW()),1)</f>
        <v>1.6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5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6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3118  rv</v>
      </c>
      <c r="E599" s="2" t="str">
        <f>MONTH(INDEX([1]Calculation!$H:$H,ROW()))&amp;"/"&amp;DAY(INDEX([1]Calculation!$H:$H,ROW()))</f>
        <v>8/16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11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1317  rv</v>
      </c>
      <c r="E600" s="2" t="str">
        <f>MONTH(INDEX([1]Calculation!$H:$H,ROW()))&amp;"/"&amp;DAY(INDEX([1]Calculation!$H:$H,ROW()))</f>
        <v>8/16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4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12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1336  rv</v>
      </c>
      <c r="E601" s="2" t="str">
        <f>MONTH(INDEX([1]Calculation!$H:$H,ROW()))&amp;"/"&amp;DAY(INDEX([1]Calculation!$H:$H,ROW()))</f>
        <v>8/15</v>
      </c>
      <c r="F601" s="12">
        <f>ROUND(INDEX([1]Calculation!AK:AK,ROW()),1)</f>
        <v>0</v>
      </c>
      <c r="G601" s="8">
        <f>ROUND(INDEX([1]Calculation!K:K,ROW()),0)</f>
        <v>28</v>
      </c>
      <c r="H601" s="8">
        <f>ROUND(INDEX([1]Calculation!L:L,ROW()),0)</f>
        <v>0</v>
      </c>
      <c r="I601" s="8">
        <f>ROUND(INDEX([1]Calculation!M:M,ROW()),0)</f>
        <v>2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14</v>
      </c>
      <c r="M601" s="8">
        <f>ROUND(INDEX([1]Calculation!Q:Q,ROW()),0)</f>
        <v>1</v>
      </c>
      <c r="N601" s="8">
        <f>ROUND(INDEX([1]Calculation!R:R,ROW()),0)</f>
        <v>12</v>
      </c>
      <c r="O601" s="8">
        <f>ROUND(INDEX([1]Calculation!S:S,ROW()),0)</f>
        <v>3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1342  rv</v>
      </c>
      <c r="E602" s="2" t="str">
        <f>MONTH(INDEX([1]Calculation!$H:$H,ROW()))&amp;"/"&amp;DAY(INDEX([1]Calculation!$H:$H,ROW()))</f>
        <v>8/14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3</v>
      </c>
      <c r="K602" s="8">
        <f>ROUND(INDEX([1]Calculation!O:O,ROW()),0)</f>
        <v>1</v>
      </c>
      <c r="L602" s="8">
        <f>ROUND(INDEX([1]Calculation!P:P,ROW()),0)</f>
        <v>14</v>
      </c>
      <c r="M602" s="8">
        <f>ROUND(INDEX([1]Calculation!Q:Q,ROW()),0)</f>
        <v>1</v>
      </c>
      <c r="N602" s="8">
        <f>ROUND(INDEX([1]Calculation!R:R,ROW()),0)</f>
        <v>11</v>
      </c>
      <c r="O602" s="8">
        <f>ROUND(INDEX([1]Calculation!S:S,ROW()),0)</f>
        <v>3</v>
      </c>
    </row>
    <row r="603" spans="1:15">
      <c r="A603" t="str">
        <f>INDEX([1]Calculation!$E:$E,ROW())</f>
        <v>US</v>
      </c>
      <c r="B603" t="str">
        <f>INDEX([1]Calculation!$C:$C,ROW())</f>
        <v>Fox News/Beacon Research/Shaw &amp; Co. Research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483  lv</v>
      </c>
      <c r="E603" s="2" t="str">
        <f>MONTH(INDEX([1]Calculation!$H:$H,ROW()))&amp;"/"&amp;DAY(INDEX([1]Calculation!$H:$H,ROW()))</f>
        <v>8/13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2</v>
      </c>
      <c r="L603" s="8">
        <f>ROUND(INDEX([1]Calculation!P:P,ROW()),0)</f>
        <v>10</v>
      </c>
      <c r="M603" s="8">
        <f>ROUND(INDEX([1]Calculation!Q:Q,ROW()),0)</f>
        <v>1</v>
      </c>
      <c r="N603" s="8">
        <f>ROUND(INDEX([1]Calculation!R:R,ROW()),0)</f>
        <v>20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YouGov</v>
      </c>
      <c r="C604" t="str">
        <f>IF(INDEX([1]Calculation!$F:$F,ROW())=0,"-",INDEX([1]Calculation!$F:$F,ROW()))</f>
        <v>B-</v>
      </c>
      <c r="D604" t="str">
        <f>INDEX([1]Calculation!$I:$I,ROW())&amp;"  "&amp;INDEX([1]Calculation!$J:$J,ROW())</f>
        <v>592  lv</v>
      </c>
      <c r="E604" s="2" t="str">
        <f>MONTH(INDEX([1]Calculation!$H:$H,ROW()))&amp;"/"&amp;DAY(INDEX([1]Calculation!$H:$H,ROW()))</f>
        <v>8/13</v>
      </c>
      <c r="F604" s="12">
        <f>ROUND(INDEX([1]Calculation!AK:AK,ROW()),1)</f>
        <v>0</v>
      </c>
      <c r="G604" s="8">
        <f>ROUND(INDEX([1]Calculation!K:K,ROW()),0)</f>
        <v>21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20</v>
      </c>
      <c r="O604" s="8">
        <f>ROUND(INDEX([1]Calculation!S:S,ROW()),0)</f>
        <v>1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1350  rv</v>
      </c>
      <c r="E605" s="2" t="str">
        <f>MONTH(INDEX([1]Calculation!$H:$H,ROW()))&amp;"/"&amp;DAY(INDEX([1]Calculation!$H:$H,ROW()))</f>
        <v>8/13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3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South Carolina</v>
      </c>
      <c r="B606" t="str">
        <f>INDEX([1]Calculation!$C:$C,ROW())</f>
        <v>Change Research</v>
      </c>
      <c r="C606" t="str">
        <f>IF(INDEX([1]Calculation!$F:$F,ROW())=0,"-",INDEX([1]Calculation!$F:$F,ROW()))</f>
        <v>C</v>
      </c>
      <c r="D606" t="str">
        <f>INDEX([1]Calculation!$I:$I,ROW())&amp;"  "&amp;INDEX([1]Calculation!$J:$J,ROW())</f>
        <v>521  lv</v>
      </c>
      <c r="E606" s="2" t="str">
        <f>MONTH(INDEX([1]Calculation!$H:$H,ROW()))&amp;"/"&amp;DAY(INDEX([1]Calculation!$H:$H,ROW()))</f>
        <v>8/12</v>
      </c>
      <c r="F606" s="12">
        <f>ROUND(INDEX([1]Calculation!AK:AK,ROW()),1)</f>
        <v>0</v>
      </c>
      <c r="G606" s="8">
        <f>ROUND(INDEX([1]Calculation!K:K,ROW()),0)</f>
        <v>36</v>
      </c>
      <c r="H606" s="8">
        <f>ROUND(INDEX([1]Calculation!L:L,ROW()),0)</f>
        <v>0</v>
      </c>
      <c r="I606" s="8">
        <f>ROUND(INDEX([1]Calculation!M:M,ROW()),0)</f>
        <v>4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16</v>
      </c>
      <c r="M606" s="8">
        <f>ROUND(INDEX([1]Calculation!Q:Q,ROW()),0)</f>
        <v>1</v>
      </c>
      <c r="N606" s="8">
        <f>ROUND(INDEX([1]Calculation!R:R,ROW()),0)</f>
        <v>17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1346  rv</v>
      </c>
      <c r="E607" s="2" t="str">
        <f>MONTH(INDEX([1]Calculation!$H:$H,ROW()))&amp;"/"&amp;DAY(INDEX([1]Calculation!$H:$H,ROW()))</f>
        <v>8/12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5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2</v>
      </c>
    </row>
    <row r="608" spans="1:15">
      <c r="A608" t="str">
        <f>INDEX([1]Calculation!$E:$E,ROW())</f>
        <v>Iowa</v>
      </c>
      <c r="B608" t="str">
        <f>INDEX([1]Calculation!$C:$C,ROW())</f>
        <v>Change Research</v>
      </c>
      <c r="C608" t="str">
        <f>IF(INDEX([1]Calculation!$F:$F,ROW())=0,"-",INDEX([1]Calculation!$F:$F,ROW()))</f>
        <v>C</v>
      </c>
      <c r="D608" t="str">
        <f>INDEX([1]Calculation!$I:$I,ROW())&amp;"  "&amp;INDEX([1]Calculation!$J:$J,ROW())</f>
        <v>621  lv</v>
      </c>
      <c r="E608" s="2" t="str">
        <f>MONTH(INDEX([1]Calculation!$H:$H,ROW()))&amp;"/"&amp;DAY(INDEX([1]Calculation!$H:$H,ROW()))</f>
        <v>8/11</v>
      </c>
      <c r="F608" s="12">
        <f>ROUND(INDEX([1]Calculation!AK:AK,ROW()),1)</f>
        <v>0.1</v>
      </c>
      <c r="G608" s="8">
        <f>ROUND(INDEX([1]Calculation!K:K,ROW()),0)</f>
        <v>17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13</v>
      </c>
      <c r="K608" s="8">
        <f>ROUND(INDEX([1]Calculation!O:O,ROW()),0)</f>
        <v>2</v>
      </c>
      <c r="L608" s="8">
        <f>ROUND(INDEX([1]Calculation!P:P,ROW()),0)</f>
        <v>17</v>
      </c>
      <c r="M608" s="8">
        <f>ROUND(INDEX([1]Calculation!Q:Q,ROW()),0)</f>
        <v>2</v>
      </c>
      <c r="N608" s="8">
        <f>ROUND(INDEX([1]Calculation!R:R,ROW()),0)</f>
        <v>28</v>
      </c>
      <c r="O608" s="8">
        <f>ROUND(INDEX([1]Calculation!S:S,ROW()),0)</f>
        <v>1</v>
      </c>
    </row>
    <row r="609" spans="1:15">
      <c r="A609" t="str">
        <f>INDEX([1]Calculation!$E:$E,ROW())</f>
        <v>Wisconsin</v>
      </c>
      <c r="B609" t="str">
        <f>INDEX([1]Calculation!$C:$C,ROW())</f>
        <v>Change Research</v>
      </c>
      <c r="C609" t="str">
        <f>IF(INDEX([1]Calculation!$F:$F,ROW())=0,"-",INDEX([1]Calculation!$F:$F,ROW()))</f>
        <v>C</v>
      </c>
      <c r="D609" t="str">
        <f>INDEX([1]Calculation!$I:$I,ROW())&amp;"  "&amp;INDEX([1]Calculation!$J:$J,ROW())</f>
        <v>626  lv</v>
      </c>
      <c r="E609" s="2" t="str">
        <f>MONTH(INDEX([1]Calculation!$H:$H,ROW()))&amp;"/"&amp;DAY(INDEX([1]Calculation!$H:$H,ROW()))</f>
        <v>8/11</v>
      </c>
      <c r="F609" s="12">
        <f>ROUND(INDEX([1]Calculation!AK:AK,ROW()),1)</f>
        <v>0.2</v>
      </c>
      <c r="G609" s="8">
        <f>ROUND(INDEX([1]Calculation!K:K,ROW()),0)</f>
        <v>20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9</v>
      </c>
      <c r="K609" s="8">
        <f>ROUND(INDEX([1]Calculation!O:O,ROW()),0)</f>
        <v>2</v>
      </c>
      <c r="L609" s="8">
        <f>ROUND(INDEX([1]Calculation!P:P,ROW()),0)</f>
        <v>24</v>
      </c>
      <c r="M609" s="8">
        <f>ROUND(INDEX([1]Calculation!Q:Q,ROW()),0)</f>
        <v>1</v>
      </c>
      <c r="N609" s="8">
        <f>ROUND(INDEX([1]Calculation!R:R,ROW()),0)</f>
        <v>29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17117  lv</v>
      </c>
      <c r="E610" s="2" t="str">
        <f>MONTH(INDEX([1]Calculation!$H:$H,ROW()))&amp;"/"&amp;DAY(INDEX([1]Calculation!$H:$H,ROW()))</f>
        <v>8/11</v>
      </c>
      <c r="F610" s="12">
        <f>ROUND(INDEX([1]Calculation!AK:AK,ROW()),1)</f>
        <v>0</v>
      </c>
      <c r="G610" s="8">
        <f>ROUND(INDEX([1]Calculation!K:K,ROW()),0)</f>
        <v>33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14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8/11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17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451  rv</v>
      </c>
      <c r="E612" s="2" t="str">
        <f>MONTH(INDEX([1]Calculation!$H:$H,ROW()))&amp;"/"&amp;DAY(INDEX([1]Calculation!$H:$H,ROW()))</f>
        <v>8/10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4</v>
      </c>
      <c r="K612" s="8">
        <f>ROUND(INDEX([1]Calculation!O:O,ROW()),0)</f>
        <v>2</v>
      </c>
      <c r="L612" s="8">
        <f>ROUND(INDEX([1]Calculation!P:P,ROW()),0)</f>
        <v>16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8/10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9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3088  rv</v>
      </c>
      <c r="E614" s="2" t="str">
        <f>MONTH(INDEX([1]Calculation!$H:$H,ROW()))&amp;"/"&amp;DAY(INDEX([1]Calculation!$H:$H,ROW()))</f>
        <v>8/9</v>
      </c>
      <c r="F614" s="12">
        <f>ROUND(INDEX([1]Calculation!AK:AK,ROW()),1)</f>
        <v>0</v>
      </c>
      <c r="G614" s="8">
        <f>ROUND(INDEX([1]Calculation!K:K,ROW()),0)</f>
        <v>28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1318  rv</v>
      </c>
      <c r="E615" s="2" t="str">
        <f>MONTH(INDEX([1]Calculation!$H:$H,ROW()))&amp;"/"&amp;DAY(INDEX([1]Calculation!$H:$H,ROW()))</f>
        <v>8/9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8</v>
      </c>
      <c r="O615" s="8">
        <f>ROUND(INDEX([1]Calculation!S:S,ROW()),0)</f>
        <v>1</v>
      </c>
    </row>
    <row r="616" spans="1:15">
      <c r="A616" t="str">
        <f>INDEX([1]Calculation!$E:$E,ROW())</f>
        <v>Nevada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439  lv</v>
      </c>
      <c r="E616" s="2" t="str">
        <f>MONTH(INDEX([1]Calculation!$H:$H,ROW()))&amp;"/"&amp;DAY(INDEX([1]Calculation!$H:$H,ROW()))</f>
        <v>8/8</v>
      </c>
      <c r="F616" s="12">
        <f>ROUND(INDEX([1]Calculation!AK:AK,ROW()),1)</f>
        <v>1.4</v>
      </c>
      <c r="G616" s="8">
        <f>ROUND(INDEX([1]Calculation!K:K,ROW()),0)</f>
        <v>26</v>
      </c>
      <c r="H616" s="8">
        <f>ROUND(INDEX([1]Calculation!L:L,ROW()),0)</f>
        <v>0</v>
      </c>
      <c r="I616" s="8">
        <f>ROUND(INDEX([1]Calculation!M:M,ROW()),0)</f>
        <v>0</v>
      </c>
      <c r="J616" s="8">
        <f>ROUND(INDEX([1]Calculation!N:N,ROW()),0)</f>
        <v>7</v>
      </c>
      <c r="K616" s="8">
        <f>ROUND(INDEX([1]Calculation!O:O,ROW()),0)</f>
        <v>1</v>
      </c>
      <c r="L616" s="8">
        <f>ROUND(INDEX([1]Calculation!P:P,ROW()),0)</f>
        <v>22</v>
      </c>
      <c r="M616" s="8">
        <f>ROUND(INDEX([1]Calculation!Q:Q,ROW()),0)</f>
        <v>3</v>
      </c>
      <c r="N616" s="8">
        <f>ROUND(INDEX([1]Calculation!R:R,ROW()),0)</f>
        <v>23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1316  rv</v>
      </c>
      <c r="E617" s="2" t="str">
        <f>MONTH(INDEX([1]Calculation!$H:$H,ROW()))&amp;"/"&amp;DAY(INDEX([1]Calculation!$H:$H,ROW()))</f>
        <v>8/8</v>
      </c>
      <c r="F617" s="12">
        <f>ROUND(INDEX([1]Calculation!AK:AK,ROW()),1)</f>
        <v>0</v>
      </c>
      <c r="G617" s="8">
        <f>ROUND(INDEX([1]Calculation!K:K,ROW()),0)</f>
        <v>27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15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1319  rv</v>
      </c>
      <c r="E618" s="2" t="str">
        <f>MONTH(INDEX([1]Calculation!$H:$H,ROW()))&amp;"/"&amp;DAY(INDEX([1]Calculation!$H:$H,ROW()))</f>
        <v>8/7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4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1</v>
      </c>
    </row>
    <row r="619" spans="1:15">
      <c r="A619" t="str">
        <f>INDEX([1]Calculation!$E:$E,ROW())</f>
        <v>New Hampshire</v>
      </c>
      <c r="B619" t="str">
        <f>INDEX([1]Calculation!$C:$C,ROW())</f>
        <v>Gravis Marketing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250  lv</v>
      </c>
      <c r="E619" s="2" t="str">
        <f>MONTH(INDEX([1]Calculation!$H:$H,ROW()))&amp;"/"&amp;DAY(INDEX([1]Calculation!$H:$H,ROW()))</f>
        <v>8/6</v>
      </c>
      <c r="F619" s="12">
        <f>ROUND(INDEX([1]Calculation!AK:AK,ROW()),1)</f>
        <v>1.4</v>
      </c>
      <c r="G619" s="8">
        <f>ROUND(INDEX([1]Calculation!K:K,ROW()),0)</f>
        <v>15</v>
      </c>
      <c r="H619" s="8">
        <f>ROUND(INDEX([1]Calculation!L:L,ROW()),0)</f>
        <v>0</v>
      </c>
      <c r="I619" s="8">
        <f>ROUND(INDEX([1]Calculation!M:M,ROW()),0)</f>
        <v>0</v>
      </c>
      <c r="J619" s="8">
        <f>ROUND(INDEX([1]Calculation!N:N,ROW()),0)</f>
        <v>8</v>
      </c>
      <c r="K619" s="8">
        <f>ROUND(INDEX([1]Calculation!O:O,ROW()),0)</f>
        <v>4</v>
      </c>
      <c r="L619" s="8">
        <f>ROUND(INDEX([1]Calculation!P:P,ROW()),0)</f>
        <v>21</v>
      </c>
      <c r="M619" s="8">
        <f>ROUND(INDEX([1]Calculation!Q:Q,ROW()),0)</f>
        <v>4</v>
      </c>
      <c r="N619" s="8">
        <f>ROUND(INDEX([1]Calculation!R:R,ROW()),0)</f>
        <v>12</v>
      </c>
      <c r="O619" s="8">
        <f>ROUND(INDEX([1]Calculation!S:S,ROW()),0)</f>
        <v>4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573  lv</v>
      </c>
      <c r="E620" s="2" t="str">
        <f>MONTH(INDEX([1]Calculation!$H:$H,ROW()))&amp;"/"&amp;DAY(INDEX([1]Calculation!$H:$H,ROW()))</f>
        <v>8/6</v>
      </c>
      <c r="F620" s="12">
        <f>ROUND(INDEX([1]Calculation!AK:AK,ROW()),1)</f>
        <v>0</v>
      </c>
      <c r="G620" s="8">
        <f>ROUND(INDEX([1]Calculation!K:K,ROW()),0)</f>
        <v>22</v>
      </c>
      <c r="H620" s="8">
        <f>ROUND(INDEX([1]Calculation!L:L,ROW()),0)</f>
        <v>0</v>
      </c>
      <c r="I620" s="8">
        <f>ROUND(INDEX([1]Calculation!M:M,ROW()),0)</f>
        <v>1</v>
      </c>
      <c r="J620" s="8">
        <f>ROUND(INDEX([1]Calculation!N:N,ROW()),0)</f>
        <v>8</v>
      </c>
      <c r="K620" s="8">
        <f>ROUND(INDEX([1]Calculation!O:O,ROW()),0)</f>
        <v>0</v>
      </c>
      <c r="L620" s="8">
        <f>ROUND(INDEX([1]Calculation!P:P,ROW()),0)</f>
        <v>13</v>
      </c>
      <c r="M620" s="8">
        <f>ROUND(INDEX([1]Calculation!Q:Q,ROW()),0)</f>
        <v>1</v>
      </c>
      <c r="N620" s="8">
        <f>ROUND(INDEX([1]Calculation!R:R,ROW()),0)</f>
        <v>16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1319  rv</v>
      </c>
      <c r="E621" s="2" t="str">
        <f>MONTH(INDEX([1]Calculation!$H:$H,ROW()))&amp;"/"&amp;DAY(INDEX([1]Calculation!$H:$H,ROW()))</f>
        <v>8/6</v>
      </c>
      <c r="F621" s="12">
        <f>ROUND(INDEX([1]Calculation!AK:AK,ROW()),1)</f>
        <v>0</v>
      </c>
      <c r="G621" s="8">
        <f>ROUND(INDEX([1]Calculation!K:K,ROW()),0)</f>
        <v>25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11</v>
      </c>
      <c r="O621" s="8">
        <f>ROUND(INDEX([1]Calculation!S:S,ROW()),0)</f>
        <v>1</v>
      </c>
    </row>
    <row r="622" spans="1:15">
      <c r="A622" t="str">
        <f>INDEX([1]Calculation!$E:$E,ROW())</f>
        <v>North Carolina</v>
      </c>
      <c r="B622" t="str">
        <f>INDEX([1]Calculation!$C:$C,ROW())</f>
        <v>SurveyUSA</v>
      </c>
      <c r="C622" t="str">
        <f>IF(INDEX([1]Calculation!$F:$F,ROW())=0,"-",INDEX([1]Calculation!$F:$F,ROW()))</f>
        <v>A</v>
      </c>
      <c r="D622" t="str">
        <f>INDEX([1]Calculation!$I:$I,ROW())&amp;"  "&amp;INDEX([1]Calculation!$J:$J,ROW())</f>
        <v>534  lv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5.3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0</v>
      </c>
      <c r="L622" s="8">
        <f>ROUND(INDEX([1]Calculation!P:P,ROW()),0)</f>
        <v>15</v>
      </c>
      <c r="M622" s="8">
        <f>ROUND(INDEX([1]Calculation!Q:Q,ROW()),0)</f>
        <v>0</v>
      </c>
      <c r="N622" s="8">
        <f>ROUND(INDEX([1]Calculation!R:R,ROW()),0)</f>
        <v>13</v>
      </c>
      <c r="O622" s="8">
        <f>ROUND(INDEX([1]Calculation!S:S,ROW()),0)</f>
        <v>1</v>
      </c>
    </row>
    <row r="623" spans="1:15">
      <c r="A623" t="str">
        <f>INDEX([1]Calculation!$E:$E,ROW())</f>
        <v>California</v>
      </c>
      <c r="B623" t="str">
        <f>INDEX([1]Calculation!$C:$C,ROW())</f>
        <v>SurveyUSA</v>
      </c>
      <c r="C623" t="str">
        <f>IF(INDEX([1]Calculation!$F:$F,ROW())=0,"-",INDEX([1]Calculation!$F:$F,ROW()))</f>
        <v>A</v>
      </c>
      <c r="D623" t="str">
        <f>INDEX([1]Calculation!$I:$I,ROW())&amp;"  "&amp;INDEX([1]Calculation!$J:$J,ROW())</f>
        <v>528  lv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25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18</v>
      </c>
      <c r="M623" s="8">
        <f>ROUND(INDEX([1]Calculation!Q:Q,ROW()),0)</f>
        <v>0</v>
      </c>
      <c r="N623" s="8">
        <f>ROUND(INDEX([1]Calculation!R:R,ROW()),0)</f>
        <v>21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SurveyUSA</v>
      </c>
      <c r="C624" t="str">
        <f>IF(INDEX([1]Calculation!$F:$F,ROW())=0,"-",INDEX([1]Calculation!$F:$F,ROW()))</f>
        <v>A</v>
      </c>
      <c r="D624" t="str">
        <f>INDEX([1]Calculation!$I:$I,ROW())&amp;"  "&amp;INDEX([1]Calculation!$J:$J,ROW())</f>
        <v>999  lv</v>
      </c>
      <c r="E624" s="2" t="str">
        <f>MONTH(INDEX([1]Calculation!$H:$H,ROW()))&amp;"/"&amp;DAY(INDEX([1]Calculation!$H:$H,ROW()))</f>
        <v>8/5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8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0</v>
      </c>
      <c r="N624" s="8">
        <f>ROUND(INDEX([1]Calculation!R:R,ROW()),0)</f>
        <v>19</v>
      </c>
      <c r="O624" s="8">
        <f>ROUND(INDEX([1]Calculation!S:S,ROW()),0)</f>
        <v>0</v>
      </c>
    </row>
    <row r="625" spans="1:15">
      <c r="A625" t="str">
        <f>INDEX([1]Calculation!$E:$E,ROW())</f>
        <v>US</v>
      </c>
      <c r="B625" t="str">
        <f>INDEX([1]Calculation!$C:$C,ROW())</f>
        <v>Ipsos</v>
      </c>
      <c r="C625" t="str">
        <f>IF(INDEX([1]Calculation!$F:$F,ROW())=0,"-",INDEX([1]Calculation!$F:$F,ROW()))</f>
        <v>B-</v>
      </c>
      <c r="D625" t="str">
        <f>INDEX([1]Calculation!$I:$I,ROW())&amp;"  "&amp;INDEX([1]Calculation!$J:$J,ROW())</f>
        <v>1023  rv</v>
      </c>
      <c r="E625" s="2" t="str">
        <f>MONTH(INDEX([1]Calculation!$H:$H,ROW()))&amp;"/"&amp;DAY(INDEX([1]Calculation!$H:$H,ROW()))</f>
        <v>8/5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20</v>
      </c>
      <c r="M625" s="8">
        <f>ROUND(INDEX([1]Calculation!Q:Q,ROW()),0)</f>
        <v>0</v>
      </c>
      <c r="N625" s="8">
        <f>ROUND(INDEX([1]Calculation!R:R,ROW()),0)</f>
        <v>10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Quinnipiac University</v>
      </c>
      <c r="C626" t="str">
        <f>IF(INDEX([1]Calculation!$F:$F,ROW())=0,"-",INDEX([1]Calculation!$F:$F,ROW()))</f>
        <v>B+</v>
      </c>
      <c r="D626" t="str">
        <f>INDEX([1]Calculation!$I:$I,ROW())&amp;"  "&amp;INDEX([1]Calculation!$J:$J,ROW())</f>
        <v>807  rv</v>
      </c>
      <c r="E626" s="2" t="str">
        <f>MONTH(INDEX([1]Calculation!$H:$H,ROW()))&amp;"/"&amp;DAY(INDEX([1]Calculation!$H:$H,ROW()))</f>
        <v>8/5</v>
      </c>
      <c r="F626" s="12">
        <f>ROUND(INDEX([1]Calculation!AK:AK,ROW()),1)</f>
        <v>0</v>
      </c>
      <c r="G626" s="8">
        <f>ROUND(INDEX([1]Calculation!K:K,ROW()),0)</f>
        <v>32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14</v>
      </c>
      <c r="M626" s="8">
        <f>ROUND(INDEX([1]Calculation!Q:Q,ROW()),0)</f>
        <v>0</v>
      </c>
      <c r="N626" s="8">
        <f>ROUND(INDEX([1]Calculation!R:R,ROW()),0)</f>
        <v>21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Ipsos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1258  a</v>
      </c>
      <c r="E627" s="2" t="str">
        <f>MONTH(INDEX([1]Calculation!$H:$H,ROW()))&amp;"/"&amp;DAY(INDEX([1]Calculation!$H:$H,ROW()))</f>
        <v>8/5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0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1339  rv</v>
      </c>
      <c r="E628" s="2" t="str">
        <f>MONTH(INDEX([1]Calculation!$H:$H,ROW()))&amp;"/"&amp;DAY(INDEX([1]Calculation!$H:$H,ROW()))</f>
        <v>8/5</v>
      </c>
      <c r="F628" s="12">
        <f>ROUND(INDEX([1]Calculation!AK:AK,ROW()),1)</f>
        <v>0</v>
      </c>
      <c r="G628" s="8">
        <f>ROUND(INDEX([1]Calculation!K:K,ROW()),0)</f>
        <v>27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2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2</v>
      </c>
    </row>
    <row r="629" spans="1:15">
      <c r="A629" t="str">
        <f>INDEX([1]Calculation!$E:$E,ROW())</f>
        <v>US</v>
      </c>
      <c r="B629" t="str">
        <f>INDEX([1]Calculation!$C:$C,ROW())</f>
        <v>Pew Research Center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1757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0.1</v>
      </c>
      <c r="G629" s="8">
        <f>ROUND(INDEX([1]Calculation!K:K,ROW()),0)</f>
        <v>26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12</v>
      </c>
      <c r="M629" s="8">
        <f>ROUND(INDEX([1]Calculation!Q:Q,ROW()),0)</f>
        <v>0</v>
      </c>
      <c r="N629" s="8">
        <f>ROUND(INDEX([1]Calculation!R:R,ROW()),0)</f>
        <v>16</v>
      </c>
      <c r="O629" s="8">
        <f>ROUND(INDEX([1]Calculation!S:S,ROW()),0)</f>
        <v>1</v>
      </c>
    </row>
    <row r="630" spans="1:15">
      <c r="A630" t="str">
        <f>INDEX([1]Calculation!$E:$E,ROW())</f>
        <v>US</v>
      </c>
      <c r="B630" t="str">
        <f>INDEX([1]Calculation!$C:$C,ROW())</f>
        <v>Public Policy Polling</v>
      </c>
      <c r="C630" t="str">
        <f>IF(INDEX([1]Calculation!$F:$F,ROW())=0,"-",INDEX([1]Calculation!$F:$F,ROW()))</f>
        <v>B</v>
      </c>
      <c r="D630" t="str">
        <f>INDEX([1]Calculation!$I:$I,ROW())&amp;"  "&amp;INDEX([1]Calculation!$J:$J,ROW())</f>
        <v>588  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2.6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4</v>
      </c>
      <c r="J630" s="8">
        <f>ROUND(INDEX([1]Calculation!N:N,ROW()),0)</f>
        <v>4</v>
      </c>
      <c r="K630" s="8">
        <f>ROUND(INDEX([1]Calculation!O:O,ROW()),0)</f>
        <v>2</v>
      </c>
      <c r="L630" s="8">
        <f>ROUND(INDEX([1]Calculation!P:P,ROW()),0)</f>
        <v>12</v>
      </c>
      <c r="M630" s="8">
        <f>ROUND(INDEX([1]Calculation!Q:Q,ROW()),0)</f>
        <v>0</v>
      </c>
      <c r="N630" s="8">
        <f>ROUND(INDEX([1]Calculation!R:R,ROW()),0)</f>
        <v>13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Change Research</v>
      </c>
      <c r="C631" t="str">
        <f>IF(INDEX([1]Calculation!$F:$F,ROW())=0,"-",INDEX([1]Calculation!$F:$F,ROW()))</f>
        <v>C</v>
      </c>
      <c r="D631" t="str">
        <f>INDEX([1]Calculation!$I:$I,ROW())&amp;"  "&amp;INDEX([1]Calculation!$J:$J,ROW())</f>
        <v>1450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23</v>
      </c>
      <c r="H631" s="8">
        <f>ROUND(INDEX([1]Calculation!L:L,ROW()),0)</f>
        <v>0</v>
      </c>
      <c r="I631" s="8">
        <f>ROUND(INDEX([1]Calculation!M:M,ROW()),0)</f>
        <v>2</v>
      </c>
      <c r="J631" s="8">
        <f>ROUND(INDEX([1]Calculation!N:N,ROW()),0)</f>
        <v>9</v>
      </c>
      <c r="K631" s="8">
        <f>ROUND(INDEX([1]Calculation!O:O,ROW()),0)</f>
        <v>1</v>
      </c>
      <c r="L631" s="8">
        <f>ROUND(INDEX([1]Calculation!P:P,ROW()),0)</f>
        <v>23</v>
      </c>
      <c r="M631" s="8">
        <f>ROUND(INDEX([1]Calculation!Q:Q,ROW()),0)</f>
        <v>0</v>
      </c>
      <c r="N631" s="8">
        <f>ROUND(INDEX([1]Calculation!R:R,ROW()),0)</f>
        <v>26</v>
      </c>
      <c r="O631" s="8">
        <f>ROUND(INDEX([1]Calculation!S:S,ROW()),0)</f>
        <v>2</v>
      </c>
    </row>
    <row r="632" spans="1:15">
      <c r="A632" t="str">
        <f>INDEX([1]Calculation!$E:$E,ROW())</f>
        <v>Iowa</v>
      </c>
      <c r="B632" t="str">
        <f>INDEX([1]Calculation!$C:$C,ROW())</f>
        <v>Monmouth University</v>
      </c>
      <c r="C632" t="str">
        <f>IF(INDEX([1]Calculation!$F:$F,ROW())=0,"-",INDEX([1]Calculation!$F:$F,ROW()))</f>
        <v>A+</v>
      </c>
      <c r="D632" t="str">
        <f>INDEX([1]Calculation!$I:$I,ROW())&amp;"  "&amp;INDEX([1]Calculation!$J:$J,ROW())</f>
        <v>401  lv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8</v>
      </c>
      <c r="K632" s="8">
        <f>ROUND(INDEX([1]Calculation!O:O,ROW()),0)</f>
        <v>3</v>
      </c>
      <c r="L632" s="8">
        <f>ROUND(INDEX([1]Calculation!P:P,ROW()),0)</f>
        <v>9</v>
      </c>
      <c r="M632" s="8">
        <f>ROUND(INDEX([1]Calculation!Q:Q,ROW()),0)</f>
        <v>3</v>
      </c>
      <c r="N632" s="8">
        <f>ROUND(INDEX([1]Calculation!R:R,ROW()),0)</f>
        <v>19</v>
      </c>
      <c r="O632" s="8">
        <f>ROUND(INDEX([1]Calculation!S:S,ROW()),0)</f>
        <v>2</v>
      </c>
    </row>
    <row r="633" spans="1:15">
      <c r="A633" t="str">
        <f>INDEX([1]Calculation!$E:$E,ROW())</f>
        <v>Pennsylvania</v>
      </c>
      <c r="B633" t="str">
        <f>INDEX([1]Calculation!$C:$C,ROW())</f>
        <v>Franklin &amp; Marshall College</v>
      </c>
      <c r="C633" t="str">
        <f>IF(INDEX([1]Calculation!$F:$F,ROW())=0,"-",INDEX([1]Calculation!$F:$F,ROW()))</f>
        <v>B/C</v>
      </c>
      <c r="D633" t="str">
        <f>INDEX([1]Calculation!$I:$I,ROW())&amp;"  "&amp;INDEX([1]Calculation!$J:$J,ROW())</f>
        <v>295  rv</v>
      </c>
      <c r="E633" s="2" t="str">
        <f>MONTH(INDEX([1]Calculation!$H:$H,ROW()))&amp;"/"&amp;DAY(INDEX([1]Calculation!$H:$H,ROW()))</f>
        <v>8/4</v>
      </c>
      <c r="F633" s="12">
        <f>ROUND(INDEX([1]Calculation!AK:AK,ROW()),1)</f>
        <v>0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12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0</v>
      </c>
    </row>
    <row r="634" spans="1:15">
      <c r="A634" t="str">
        <f>INDEX([1]Calculation!$E:$E,ROW())</f>
        <v>Texas</v>
      </c>
      <c r="B634" t="str">
        <f>INDEX([1]Calculation!$C:$C,ROW())</f>
        <v>University of Texas at Tyler</v>
      </c>
      <c r="C634" t="str">
        <f>IF(INDEX([1]Calculation!$F:$F,ROW())=0,"-",INDEX([1]Calculation!$F:$F,ROW()))</f>
        <v>B/C</v>
      </c>
      <c r="D634" t="str">
        <f>INDEX([1]Calculation!$I:$I,ROW())&amp;"  "&amp;INDEX([1]Calculation!$J:$J,ROW())</f>
        <v>534  rv</v>
      </c>
      <c r="E634" s="2" t="str">
        <f>MONTH(INDEX([1]Calculation!$H:$H,ROW()))&amp;"/"&amp;DAY(INDEX([1]Calculation!$H:$H,ROW()))</f>
        <v>8/4</v>
      </c>
      <c r="F634" s="12">
        <f>ROUND(INDEX([1]Calculation!AK:AK,ROW()),1)</f>
        <v>0</v>
      </c>
      <c r="G634" s="8">
        <f>ROUND(INDEX([1]Calculation!K:K,ROW()),0)</f>
        <v>24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18</v>
      </c>
      <c r="M634" s="8">
        <f>ROUND(INDEX([1]Calculation!Q:Q,ROW()),0)</f>
        <v>1</v>
      </c>
      <c r="N634" s="8">
        <f>ROUND(INDEX([1]Calculation!R:R,ROW()),0)</f>
        <v>10</v>
      </c>
      <c r="O634" s="8">
        <f>ROUND(INDEX([1]Calculation!S:S,ROW()),0)</f>
        <v>2</v>
      </c>
    </row>
    <row r="635" spans="1:15">
      <c r="A635" t="str">
        <f>INDEX([1]Calculation!$E:$E,ROW())</f>
        <v>New Hampshire</v>
      </c>
      <c r="B635" t="str">
        <f>INDEX([1]Calculation!$C:$C,ROW())</f>
        <v>Suffolk University</v>
      </c>
      <c r="C635" t="str">
        <f>IF(INDEX([1]Calculation!$F:$F,ROW())=0,"-",INDEX([1]Calculation!$F:$F,ROW()))</f>
        <v>A-</v>
      </c>
      <c r="D635" t="str">
        <f>INDEX([1]Calculation!$I:$I,ROW())&amp;"  "&amp;INDEX([1]Calculation!$J:$J,ROW())</f>
        <v>500  lv</v>
      </c>
      <c r="E635" s="2" t="str">
        <f>MONTH(INDEX([1]Calculation!$H:$H,ROW()))&amp;"/"&amp;DAY(INDEX([1]Calculation!$H:$H,ROW()))</f>
        <v>8/4</v>
      </c>
      <c r="F635" s="12">
        <f>ROUND(INDEX([1]Calculation!AK:AK,ROW()),1)</f>
        <v>0</v>
      </c>
      <c r="G635" s="8">
        <f>ROUND(INDEX([1]Calculation!K:K,ROW()),0)</f>
        <v>21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14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9845  lv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6</v>
      </c>
      <c r="K636" s="8">
        <f>ROUND(INDEX([1]Calculation!O:O,ROW()),0)</f>
        <v>1</v>
      </c>
      <c r="L636" s="8">
        <f>ROUND(INDEX([1]Calculation!P:P,ROW()),0)</f>
        <v>19</v>
      </c>
      <c r="M636" s="8">
        <f>ROUND(INDEX([1]Calculation!Q:Q,ROW()),0)</f>
        <v>1</v>
      </c>
      <c r="N636" s="8">
        <f>ROUND(INDEX([1]Calculation!R:R,ROW()),0)</f>
        <v>15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1350  rv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14</v>
      </c>
      <c r="M637" s="8">
        <f>ROUND(INDEX([1]Calculation!Q:Q,ROW()),0)</f>
        <v>1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Texas</v>
      </c>
      <c r="B638" t="str">
        <f>INDEX([1]Calculation!$C:$C,ROW())</f>
        <v>Emerson College</v>
      </c>
      <c r="C638" t="str">
        <f>IF(INDEX([1]Calculation!$F:$F,ROW())=0,"-",INDEX([1]Calculation!$F:$F,ROW()))</f>
        <v>B-</v>
      </c>
      <c r="D638" t="str">
        <f>INDEX([1]Calculation!$I:$I,ROW())&amp;"  "&amp;INDEX([1]Calculation!$J:$J,ROW())</f>
        <v>400  lv</v>
      </c>
      <c r="E638" s="2" t="str">
        <f>MONTH(INDEX([1]Calculation!$H:$H,ROW()))&amp;"/"&amp;DAY(INDEX([1]Calculation!$H:$H,ROW()))</f>
        <v>8/3</v>
      </c>
      <c r="F638" s="12">
        <f>ROUND(INDEX([1]Calculation!AK:AK,ROW()),1)</f>
        <v>2</v>
      </c>
      <c r="G638" s="8">
        <f>ROUND(INDEX([1]Calculation!K:K,ROW()),0)</f>
        <v>28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7</v>
      </c>
      <c r="K638" s="8">
        <f>ROUND(INDEX([1]Calculation!O:O,ROW()),0)</f>
        <v>0</v>
      </c>
      <c r="L638" s="8">
        <f>ROUND(INDEX([1]Calculation!P:P,ROW()),0)</f>
        <v>16</v>
      </c>
      <c r="M638" s="8">
        <f>ROUND(INDEX([1]Calculation!Q:Q,ROW()),0)</f>
        <v>0</v>
      </c>
      <c r="N638" s="8">
        <f>ROUND(INDEX([1]Calculation!R:R,ROW()),0)</f>
        <v>14</v>
      </c>
      <c r="O638" s="8">
        <f>ROUND(INDEX([1]Calculation!S:S,ROW()),0)</f>
        <v>3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1350  rv</v>
      </c>
      <c r="E639" s="2" t="str">
        <f>MONTH(INDEX([1]Calculation!$H:$H,ROW()))&amp;"/"&amp;DAY(INDEX([1]Calculation!$H:$H,ROW()))</f>
        <v>8/3</v>
      </c>
      <c r="F639" s="12">
        <f>ROUND(INDEX([1]Calculation!AK:AK,ROW()),1)</f>
        <v>0</v>
      </c>
      <c r="G639" s="8">
        <f>ROUND(INDEX([1]Calculation!K:K,ROW()),0)</f>
        <v>29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3</v>
      </c>
      <c r="K639" s="8">
        <f>ROUND(INDEX([1]Calculation!O:O,ROW()),0)</f>
        <v>1</v>
      </c>
      <c r="L639" s="8">
        <f>ROUND(INDEX([1]Calculation!P:P,ROW()),0)</f>
        <v>16</v>
      </c>
      <c r="M639" s="8">
        <f>ROUND(INDEX([1]Calculation!Q:Q,ROW()),0)</f>
        <v>1</v>
      </c>
      <c r="N639" s="8">
        <f>ROUND(INDEX([1]Calculation!R:R,ROW()),0)</f>
        <v>9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1350  rv</v>
      </c>
      <c r="E640" s="2" t="str">
        <f>MONTH(INDEX([1]Calculation!$H:$H,ROW()))&amp;"/"&amp;DAY(INDEX([1]Calculation!$H:$H,ROW()))</f>
        <v>8/2</v>
      </c>
      <c r="F640" s="12">
        <f>ROUND(INDEX([1]Calculation!AK:AK,ROW()),1)</f>
        <v>0</v>
      </c>
      <c r="G640" s="8">
        <f>ROUND(INDEX([1]Calculation!K:K,ROW()),0)</f>
        <v>29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914  rv</v>
      </c>
      <c r="E641" s="2" t="str">
        <f>MONTH(INDEX([1]Calculation!$H:$H,ROW()))&amp;"/"&amp;DAY(INDEX([1]Calculation!$H:$H,ROW()))</f>
        <v>8/2</v>
      </c>
      <c r="F641" s="12">
        <f>ROUND(INDEX([1]Calculation!AK:AK,ROW()),1)</f>
        <v>0</v>
      </c>
      <c r="G641" s="8">
        <f>ROUND(INDEX([1]Calculation!K:K,ROW()),0)</f>
        <v>28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3</v>
      </c>
      <c r="K641" s="8">
        <f>ROUND(INDEX([1]Calculation!O:O,ROW()),0)</f>
        <v>1</v>
      </c>
      <c r="L641" s="8">
        <f>ROUND(INDEX([1]Calculation!P:P,ROW()),0)</f>
        <v>16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2</v>
      </c>
    </row>
    <row r="642" spans="1:15">
      <c r="A642" t="str">
        <f>INDEX([1]Calculation!$E:$E,ROW())</f>
        <v>Washington</v>
      </c>
      <c r="B642" t="str">
        <f>INDEX([1]Calculation!$C:$C,ROW())</f>
        <v>Zogby Interactive/JZ Analytics</v>
      </c>
      <c r="C642" t="str">
        <f>IF(INDEX([1]Calculation!$F:$F,ROW())=0,"-",INDEX([1]Calculation!$F:$F,ROW()))</f>
        <v>C</v>
      </c>
      <c r="D642" t="str">
        <f>INDEX([1]Calculation!$I:$I,ROW())&amp;"  "&amp;INDEX([1]Calculation!$J:$J,ROW())</f>
        <v>619  lv</v>
      </c>
      <c r="E642" s="2" t="str">
        <f>MONTH(INDEX([1]Calculation!$H:$H,ROW()))&amp;"/"&amp;DAY(INDEX([1]Calculation!$H:$H,ROW()))</f>
        <v>8/1</v>
      </c>
      <c r="F642" s="12">
        <f>ROUND(INDEX([1]Calculation!AK:AK,ROW()),1)</f>
        <v>1.5</v>
      </c>
      <c r="G642" s="8">
        <f>ROUND(INDEX([1]Calculation!K:K,ROW()),0)</f>
        <v>19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18</v>
      </c>
      <c r="M642" s="8">
        <f>ROUND(INDEX([1]Calculation!Q:Q,ROW()),0)</f>
        <v>0</v>
      </c>
      <c r="N642" s="8">
        <f>ROUND(INDEX([1]Calculation!R:R,ROW()),0)</f>
        <v>14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IBD/TIPP</v>
      </c>
      <c r="C643" t="str">
        <f>IF(INDEX([1]Calculation!$F:$F,ROW())=0,"-",INDEX([1]Calculation!$F:$F,ROW()))</f>
        <v>A/B</v>
      </c>
      <c r="D643" t="str">
        <f>INDEX([1]Calculation!$I:$I,ROW())&amp;"  "&amp;INDEX([1]Calculation!$J:$J,ROW())</f>
        <v>350  rv</v>
      </c>
      <c r="E643" s="2" t="str">
        <f>MONTH(INDEX([1]Calculation!$H:$H,ROW()))&amp;"/"&amp;DAY(INDEX([1]Calculation!$H:$H,ROW()))</f>
        <v>8/1</v>
      </c>
      <c r="F643" s="12">
        <f>ROUND(INDEX([1]Calculation!AK:AK,ROW()),1)</f>
        <v>0</v>
      </c>
      <c r="G643" s="8">
        <f>ROUND(INDEX([1]Calculation!K:K,ROW()),0)</f>
        <v>30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17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585  rv</v>
      </c>
      <c r="E644" s="2" t="str">
        <f>MONTH(INDEX([1]Calculation!$H:$H,ROW()))&amp;"/"&amp;DAY(INDEX([1]Calculation!$H:$H,ROW()))</f>
        <v>8/1</v>
      </c>
      <c r="F644" s="12">
        <f>ROUND(INDEX([1]Calculation!AK:AK,ROW()),1)</f>
        <v>0</v>
      </c>
      <c r="G644" s="8">
        <f>ROUND(INDEX([1]Calculation!K:K,ROW()),0)</f>
        <v>34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17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896  rv</v>
      </c>
      <c r="E645" s="2" t="str">
        <f>MONTH(INDEX([1]Calculation!$H:$H,ROW()))&amp;"/"&amp;DAY(INDEX([1]Calculation!$H:$H,ROW()))</f>
        <v>8/1</v>
      </c>
      <c r="F645" s="12">
        <f>ROUND(INDEX([1]Calculation!AK:AK,ROW()),1)</f>
        <v>0</v>
      </c>
      <c r="G645" s="8">
        <f>ROUND(INDEX([1]Calculation!K:K,ROW()),0)</f>
        <v>30</v>
      </c>
      <c r="H645" s="8">
        <f>ROUND(INDEX([1]Calculation!L:L,ROW()),0)</f>
        <v>0</v>
      </c>
      <c r="I645" s="8">
        <f>ROUND(INDEX([1]Calculation!M:M,ROW()),0)</f>
        <v>3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18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867  rv</v>
      </c>
      <c r="E646" s="2" t="str">
        <f>MONTH(INDEX([1]Calculation!$H:$H,ROW()))&amp;"/"&amp;DAY(INDEX([1]Calculation!$H:$H,ROW()))</f>
        <v>7/31</v>
      </c>
      <c r="F646" s="12">
        <f>ROUND(INDEX([1]Calculation!AK:AK,ROW()),1)</f>
        <v>0</v>
      </c>
      <c r="G646" s="8">
        <f>ROUND(INDEX([1]Calculation!K:K,ROW()),0)</f>
        <v>30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17</v>
      </c>
      <c r="M646" s="8">
        <f>ROUND(INDEX([1]Calculation!Q:Q,ROW()),0)</f>
        <v>1</v>
      </c>
      <c r="N646" s="8">
        <f>ROUND(INDEX([1]Calculation!R:R,ROW()),0)</f>
        <v>8</v>
      </c>
      <c r="O646" s="8">
        <f>ROUND(INDEX([1]Calculation!S:S,ROW()),0)</f>
        <v>1</v>
      </c>
    </row>
    <row r="647" spans="1:15">
      <c r="A647" t="str">
        <f>INDEX([1]Calculation!$E:$E,ROW())</f>
        <v>California</v>
      </c>
      <c r="B647" t="str">
        <f>INDEX([1]Calculation!$C:$C,ROW())</f>
        <v>Capitol Weekly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739  lv</v>
      </c>
      <c r="E647" s="2" t="str">
        <f>MONTH(INDEX([1]Calculation!$H:$H,ROW()))&amp;"/"&amp;DAY(INDEX([1]Calculation!$H:$H,ROW()))</f>
        <v>7/31</v>
      </c>
      <c r="F647" s="12">
        <f>ROUND(INDEX([1]Calculation!AK:AK,ROW()),1)</f>
        <v>0</v>
      </c>
      <c r="G647" s="8">
        <f>ROUND(INDEX([1]Calculation!K:K,ROW()),0)</f>
        <v>21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8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0</v>
      </c>
      <c r="N647" s="8">
        <f>ROUND(INDEX([1]Calculation!R:R,ROW()),0)</f>
        <v>24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YouGov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629  lv</v>
      </c>
      <c r="E648" s="2" t="str">
        <f>MONTH(INDEX([1]Calculation!$H:$H,ROW()))&amp;"/"&amp;DAY(INDEX([1]Calculation!$H:$H,ROW()))</f>
        <v>7/30</v>
      </c>
      <c r="F648" s="12">
        <f>ROUND(INDEX([1]Calculation!AK:AK,ROW()),1)</f>
        <v>0</v>
      </c>
      <c r="G648" s="8">
        <f>ROUND(INDEX([1]Calculation!K:K,ROW()),0)</f>
        <v>26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13</v>
      </c>
      <c r="M648" s="8">
        <f>ROUND(INDEX([1]Calculation!Q:Q,ROW()),0)</f>
        <v>0</v>
      </c>
      <c r="N648" s="8">
        <f>ROUND(INDEX([1]Calculation!R:R,ROW()),0)</f>
        <v>18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868  rv</v>
      </c>
      <c r="E649" s="2" t="str">
        <f>MONTH(INDEX([1]Calculation!$H:$H,ROW()))&amp;"/"&amp;DAY(INDEX([1]Calculation!$H:$H,ROW()))</f>
        <v>7/30</v>
      </c>
      <c r="F649" s="12">
        <f>ROUND(INDEX([1]Calculation!AK:AK,ROW()),1)</f>
        <v>0</v>
      </c>
      <c r="G649" s="8">
        <f>ROUND(INDEX([1]Calculation!K:K,ROW()),0)</f>
        <v>30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8</v>
      </c>
      <c r="O649" s="8">
        <f>ROUND(INDEX([1]Calculation!S:S,ROW()),0)</f>
        <v>1</v>
      </c>
    </row>
    <row r="650" spans="1:15">
      <c r="A650" t="str">
        <f>INDEX([1]Calculation!$E:$E,ROW())</f>
        <v>Illinois</v>
      </c>
      <c r="B650" t="str">
        <f>INDEX([1]Calculation!$C:$C,ROW())</f>
        <v>Victory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1200  lv</v>
      </c>
      <c r="E650" s="2" t="str">
        <f>MONTH(INDEX([1]Calculation!$H:$H,ROW()))&amp;"/"&amp;DAY(INDEX([1]Calculation!$H:$H,ROW()))</f>
        <v>7/29</v>
      </c>
      <c r="F650" s="12">
        <f>ROUND(INDEX([1]Calculation!AK:AK,ROW()),1)</f>
        <v>0.4</v>
      </c>
      <c r="G650" s="8">
        <f>ROUND(INDEX([1]Calculation!K:K,ROW()),0)</f>
        <v>36</v>
      </c>
      <c r="H650" s="8">
        <f>ROUND(INDEX([1]Calculation!L:L,ROW()),0)</f>
        <v>0</v>
      </c>
      <c r="I650" s="8">
        <f>ROUND(INDEX([1]Calculation!M:M,ROW()),0)</f>
        <v>1</v>
      </c>
      <c r="J650" s="8">
        <f>ROUND(INDEX([1]Calculation!N:N,ROW()),0)</f>
        <v>9</v>
      </c>
      <c r="K650" s="8">
        <f>ROUND(INDEX([1]Calculation!O:O,ROW()),0)</f>
        <v>2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Emerson College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520  lv</v>
      </c>
      <c r="E651" s="2" t="str">
        <f>MONTH(INDEX([1]Calculation!$H:$H,ROW()))&amp;"/"&amp;DAY(INDEX([1]Calculation!$H:$H,ROW()))</f>
        <v>7/29</v>
      </c>
      <c r="F651" s="12">
        <f>ROUND(INDEX([1]Calculation!AK:AK,ROW()),1)</f>
        <v>0</v>
      </c>
      <c r="G651" s="8">
        <f>ROUND(INDEX([1]Calculation!K:K,ROW()),0)</f>
        <v>33</v>
      </c>
      <c r="H651" s="8">
        <f>ROUND(INDEX([1]Calculation!L:L,ROW()),0)</f>
        <v>0</v>
      </c>
      <c r="I651" s="8">
        <f>ROUND(INDEX([1]Calculation!M:M,ROW()),0)</f>
        <v>0</v>
      </c>
      <c r="J651" s="8">
        <f>ROUND(INDEX([1]Calculation!N:N,ROW()),0)</f>
        <v>6</v>
      </c>
      <c r="K651" s="8">
        <f>ROUND(INDEX([1]Calculation!O:O,ROW()),0)</f>
        <v>0</v>
      </c>
      <c r="L651" s="8">
        <f>ROUND(INDEX([1]Calculation!P:P,ROW()),0)</f>
        <v>20</v>
      </c>
      <c r="M651" s="8">
        <f>ROUND(INDEX([1]Calculation!Q:Q,ROW()),0)</f>
        <v>2</v>
      </c>
      <c r="N651" s="8">
        <f>ROUND(INDEX([1]Calculation!R:R,ROW()),0)</f>
        <v>14</v>
      </c>
      <c r="O651" s="8">
        <f>ROUND(INDEX([1]Calculation!S:S,ROW()),0)</f>
        <v>2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884  rv</v>
      </c>
      <c r="E652" s="2" t="str">
        <f>MONTH(INDEX([1]Calculation!$H:$H,ROW()))&amp;"/"&amp;DAY(INDEX([1]Calculation!$H:$H,ROW()))</f>
        <v>7/29</v>
      </c>
      <c r="F652" s="12">
        <f>ROUND(INDEX([1]Calculation!AK:AK,ROW()),1)</f>
        <v>0</v>
      </c>
      <c r="G652" s="8">
        <f>ROUND(INDEX([1]Calculation!K:K,ROW()),0)</f>
        <v>32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1</v>
      </c>
      <c r="L652" s="8">
        <f>ROUND(INDEX([1]Calculation!P:P,ROW()),0)</f>
        <v>15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GQR Research (GQRR)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471  lv</v>
      </c>
      <c r="E653" s="2" t="str">
        <f>MONTH(INDEX([1]Calculation!$H:$H,ROW()))&amp;"/"&amp;DAY(INDEX([1]Calculation!$H:$H,ROW()))</f>
        <v>7/28</v>
      </c>
      <c r="F653" s="12">
        <f>ROUND(INDEX([1]Calculation!AK:AK,ROW()),1)</f>
        <v>0.2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8</v>
      </c>
      <c r="K653" s="8">
        <f>ROUND(INDEX([1]Calculation!O:O,ROW()),0)</f>
        <v>2</v>
      </c>
      <c r="L653" s="8">
        <f>ROUND(INDEX([1]Calculation!P:P,ROW()),0)</f>
        <v>22</v>
      </c>
      <c r="M653" s="8">
        <f>ROUND(INDEX([1]Calculation!Q:Q,ROW()),0)</f>
        <v>0</v>
      </c>
      <c r="N653" s="8">
        <f>ROUND(INDEX([1]Calculation!R:R,ROW()),0)</f>
        <v>15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McLaughlin &amp; Associates</v>
      </c>
      <c r="C654" t="str">
        <f>IF(INDEX([1]Calculation!$F:$F,ROW())=0,"-",INDEX([1]Calculation!$F:$F,ROW()))</f>
        <v>C/D</v>
      </c>
      <c r="D654" t="str">
        <f>INDEX([1]Calculation!$I:$I,ROW())&amp;"  "&amp;INDEX([1]Calculation!$J:$J,ROW())</f>
        <v>468  lv</v>
      </c>
      <c r="E654" s="2" t="str">
        <f>MONTH(INDEX([1]Calculation!$H:$H,ROW()))&amp;"/"&amp;DAY(INDEX([1]Calculation!$H:$H,ROW()))</f>
        <v>7/28</v>
      </c>
      <c r="F654" s="12">
        <f>ROUND(INDEX([1]Calculation!AK:AK,ROW()),1)</f>
        <v>0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3</v>
      </c>
      <c r="K654" s="8">
        <f>ROUND(INDEX([1]Calculation!O:O,ROW()),0)</f>
        <v>0</v>
      </c>
      <c r="L654" s="8">
        <f>ROUND(INDEX([1]Calculation!P:P,ROW()),0)</f>
        <v>15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Morning Consult</v>
      </c>
      <c r="C655" t="str">
        <f>IF(INDEX([1]Calculation!$F:$F,ROW())=0,"-",INDEX([1]Calculation!$F:$F,ROW()))</f>
        <v>B/C</v>
      </c>
      <c r="D655" t="str">
        <f>INDEX([1]Calculation!$I:$I,ROW())&amp;"  "&amp;INDEX([1]Calculation!$J:$J,ROW())</f>
        <v>16959  lv</v>
      </c>
      <c r="E655" s="2" t="str">
        <f>MONTH(INDEX([1]Calculation!$H:$H,ROW()))&amp;"/"&amp;DAY(INDEX([1]Calculation!$H:$H,ROW()))</f>
        <v>7/28</v>
      </c>
      <c r="F655" s="12">
        <f>ROUND(INDEX([1]Calculation!AK:AK,ROW()),1)</f>
        <v>0</v>
      </c>
      <c r="G655" s="8">
        <f>ROUND(INDEX([1]Calculation!K:K,ROW()),0)</f>
        <v>33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13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444  rv</v>
      </c>
      <c r="E656" s="2" t="str">
        <f>MONTH(INDEX([1]Calculation!$H:$H,ROW()))&amp;"/"&amp;DAY(INDEX([1]Calculation!$H:$H,ROW()))</f>
        <v>7/28</v>
      </c>
      <c r="F656" s="12">
        <f>ROUND(INDEX([1]Calculation!AK:AK,ROW()),1)</f>
        <v>0</v>
      </c>
      <c r="G656" s="8">
        <f>ROUND(INDEX([1]Calculation!K:K,ROW()),0)</f>
        <v>34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20</v>
      </c>
      <c r="M656" s="8">
        <f>ROUND(INDEX([1]Calculation!Q:Q,ROW()),0)</f>
        <v>1</v>
      </c>
      <c r="N656" s="8">
        <f>ROUND(INDEX([1]Calculation!R:R,ROW()),0)</f>
        <v>12</v>
      </c>
      <c r="O656" s="8">
        <f>ROUND(INDEX([1]Calculation!S:S,ROW()),0)</f>
        <v>1</v>
      </c>
    </row>
    <row r="657" spans="1:15">
      <c r="A657" t="str">
        <f>INDEX([1]Calculation!$E:$E,ROW())</f>
        <v>US</v>
      </c>
      <c r="B657" t="str">
        <f>INDEX([1]Calculation!$C:$C,ROW())</f>
        <v>Quinnipiac University</v>
      </c>
      <c r="C657" t="str">
        <f>IF(INDEX([1]Calculation!$F:$F,ROW())=0,"-",INDEX([1]Calculation!$F:$F,ROW()))</f>
        <v>B+</v>
      </c>
      <c r="D657" t="str">
        <f>INDEX([1]Calculation!$I:$I,ROW())&amp;"  "&amp;INDEX([1]Calculation!$J:$J,ROW())</f>
        <v>579  rv</v>
      </c>
      <c r="E657" s="2" t="str">
        <f>MONTH(INDEX([1]Calculation!$H:$H,ROW()))&amp;"/"&amp;DAY(INDEX([1]Calculation!$H:$H,ROW()))</f>
        <v>7/28</v>
      </c>
      <c r="F657" s="12">
        <f>ROUND(INDEX([1]Calculation!AK:AK,ROW()),1)</f>
        <v>0</v>
      </c>
      <c r="G657" s="8">
        <f>ROUND(INDEX([1]Calculation!K:K,ROW()),0)</f>
        <v>34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11</v>
      </c>
      <c r="M657" s="8">
        <f>ROUND(INDEX([1]Calculation!Q:Q,ROW()),0)</f>
        <v>0</v>
      </c>
      <c r="N657" s="8">
        <f>ROUND(INDEX([1]Calculation!R:R,ROW()),0)</f>
        <v>15</v>
      </c>
      <c r="O657" s="8">
        <f>ROUND(INDEX([1]Calculation!S:S,ROW()),0)</f>
        <v>2</v>
      </c>
    </row>
    <row r="658" spans="1:15">
      <c r="A658" t="str">
        <f>INDEX([1]Calculation!$E:$E,ROW())</f>
        <v>Oklahoma</v>
      </c>
      <c r="B658" t="str">
        <f>INDEX([1]Calculation!$C:$C,ROW())</f>
        <v>SoonerPoll.com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152  lv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1.2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6</v>
      </c>
      <c r="K658" s="8">
        <f>ROUND(INDEX([1]Calculation!O:O,ROW()),0)</f>
        <v>1</v>
      </c>
      <c r="L658" s="8">
        <f>ROUND(INDEX([1]Calculation!P:P,ROW()),0)</f>
        <v>5</v>
      </c>
      <c r="M658" s="8">
        <f>ROUND(INDEX([1]Calculation!Q:Q,ROW()),0)</f>
        <v>0</v>
      </c>
      <c r="N658" s="8">
        <f>ROUND(INDEX([1]Calculation!R:R,ROW()),0)</f>
        <v>12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510  rv</v>
      </c>
      <c r="E659" s="2" t="str">
        <f>MONTH(INDEX([1]Calculation!$H:$H,ROW()))&amp;"/"&amp;DAY(INDEX([1]Calculation!$H:$H,ROW()))</f>
        <v>7/27</v>
      </c>
      <c r="F659" s="12">
        <f>ROUND(INDEX([1]Calculation!AK:AK,ROW()),1)</f>
        <v>0</v>
      </c>
      <c r="G659" s="8">
        <f>ROUND(INDEX([1]Calculation!K:K,ROW()),0)</f>
        <v>58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0</v>
      </c>
      <c r="K659" s="8">
        <f>ROUND(INDEX([1]Calculation!O:O,ROW()),0)</f>
        <v>0</v>
      </c>
      <c r="L659" s="8">
        <f>ROUND(INDEX([1]Calculation!P:P,ROW()),0)</f>
        <v>29</v>
      </c>
      <c r="M659" s="8">
        <f>ROUND(INDEX([1]Calculation!Q:Q,ROW()),0)</f>
        <v>0</v>
      </c>
      <c r="N659" s="8">
        <f>ROUND(INDEX([1]Calculation!R:R,ROW()),0)</f>
        <v>0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Echelon Insights</v>
      </c>
      <c r="C660" t="str">
        <f>IF(INDEX([1]Calculation!$F:$F,ROW())=0,"-",INDEX([1]Calculation!$F:$F,ROW()))</f>
        <v>-</v>
      </c>
      <c r="D660" t="str">
        <f>INDEX([1]Calculation!$I:$I,ROW())&amp;"  "&amp;INDEX([1]Calculation!$J:$J,ROW())</f>
        <v>510  rv</v>
      </c>
      <c r="E660" s="2" t="str">
        <f>MONTH(INDEX([1]Calculation!$H:$H,ROW()))&amp;"/"&amp;DAY(INDEX([1]Calculation!$H:$H,ROW()))</f>
        <v>7/27</v>
      </c>
      <c r="F660" s="12">
        <f>ROUND(INDEX([1]Calculation!AK:AK,ROW()),1)</f>
        <v>0</v>
      </c>
      <c r="G660" s="8">
        <f>ROUND(INDEX([1]Calculation!K:K,ROW()),0)</f>
        <v>56</v>
      </c>
      <c r="H660" s="8">
        <f>ROUND(INDEX([1]Calculation!L:L,ROW()),0)</f>
        <v>0</v>
      </c>
      <c r="I660" s="8">
        <f>ROUND(INDEX([1]Calculation!M:M,ROW()),0)</f>
        <v>0</v>
      </c>
      <c r="J660" s="8">
        <f>ROUND(INDEX([1]Calculation!N:N,ROW()),0)</f>
        <v>0</v>
      </c>
      <c r="K660" s="8">
        <f>ROUND(INDEX([1]Calculation!O:O,ROW()),0)</f>
        <v>0</v>
      </c>
      <c r="L660" s="8">
        <f>ROUND(INDEX([1]Calculation!P:P,ROW()),0)</f>
        <v>0</v>
      </c>
      <c r="M660" s="8">
        <f>ROUND(INDEX([1]Calculation!Q:Q,ROW()),0)</f>
        <v>0</v>
      </c>
      <c r="N660" s="8">
        <f>ROUND(INDEX([1]Calculation!R:R,ROW()),0)</f>
        <v>0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Echelon Insights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510  rv</v>
      </c>
      <c r="E661" s="2" t="str">
        <f>MONTH(INDEX([1]Calculation!$H:$H,ROW()))&amp;"/"&amp;DAY(INDEX([1]Calculation!$H:$H,ROW()))</f>
        <v>7/27</v>
      </c>
      <c r="F661" s="12">
        <f>ROUND(INDEX([1]Calculation!AK:AK,ROW()),1)</f>
        <v>0</v>
      </c>
      <c r="G661" s="8">
        <f>ROUND(INDEX([1]Calculation!K:K,ROW()),0)</f>
        <v>54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0</v>
      </c>
      <c r="K661" s="8">
        <f>ROUND(INDEX([1]Calculation!O:O,ROW()),0)</f>
        <v>0</v>
      </c>
      <c r="L661" s="8">
        <f>ROUND(INDEX([1]Calculation!P:P,ROW()),0)</f>
        <v>0</v>
      </c>
      <c r="M661" s="8">
        <f>ROUND(INDEX([1]Calculation!Q:Q,ROW()),0)</f>
        <v>0</v>
      </c>
      <c r="N661" s="8">
        <f>ROUND(INDEX([1]Calculation!R:R,ROW()),0)</f>
        <v>35</v>
      </c>
      <c r="O661" s="8">
        <f>ROUND(INDEX([1]Calculation!S:S,ROW()),0)</f>
        <v>0</v>
      </c>
    </row>
    <row r="662" spans="1:15">
      <c r="A662" t="str">
        <f>INDEX([1]Calculation!$E:$E,ROW())</f>
        <v>US</v>
      </c>
      <c r="B662" t="str">
        <f>INDEX([1]Calculation!$C:$C,ROW())</f>
        <v>Echelon Insights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510  rv</v>
      </c>
      <c r="E662" s="2" t="str">
        <f>MONTH(INDEX([1]Calculation!$H:$H,ROW()))&amp;"/"&amp;DAY(INDEX([1]Calculation!$H:$H,ROW()))</f>
        <v>7/27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5</v>
      </c>
      <c r="K662" s="8">
        <f>ROUND(INDEX([1]Calculation!O:O,ROW()),0)</f>
        <v>0</v>
      </c>
      <c r="L662" s="8">
        <f>ROUND(INDEX([1]Calculation!P:P,ROW()),0)</f>
        <v>14</v>
      </c>
      <c r="M662" s="8">
        <f>ROUND(INDEX([1]Calculation!Q:Q,ROW()),0)</f>
        <v>0</v>
      </c>
      <c r="N662" s="8">
        <f>ROUND(INDEX([1]Calculation!R:R,ROW()),0)</f>
        <v>10</v>
      </c>
      <c r="O662" s="8">
        <f>ROUND(INDEX([1]Calculation!S:S,ROW()),0)</f>
        <v>1</v>
      </c>
    </row>
    <row r="663" spans="1:15">
      <c r="A663" t="str">
        <f>INDEX([1]Calculation!$E:$E,ROW())</f>
        <v>Texas</v>
      </c>
      <c r="B663" t="str">
        <f>INDEX([1]Calculation!$C:$C,ROW())</f>
        <v>University of Texas at Tyler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554  rv</v>
      </c>
      <c r="E663" s="2" t="str">
        <f>MONTH(INDEX([1]Calculation!$H:$H,ROW()))&amp;"/"&amp;DAY(INDEX([1]Calculation!$H:$H,ROW()))</f>
        <v>7/27</v>
      </c>
      <c r="F663" s="12">
        <f>ROUND(INDEX([1]Calculation!AK:AK,ROW()),1)</f>
        <v>0</v>
      </c>
      <c r="G663" s="8">
        <f>ROUND(INDEX([1]Calculation!K:K,ROW()),0)</f>
        <v>19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2</v>
      </c>
      <c r="K663" s="8">
        <f>ROUND(INDEX([1]Calculation!O:O,ROW()),0)</f>
        <v>0</v>
      </c>
      <c r="L663" s="8">
        <f>ROUND(INDEX([1]Calculation!P:P,ROW()),0)</f>
        <v>14</v>
      </c>
      <c r="M663" s="8">
        <f>ROUND(INDEX([1]Calculation!Q:Q,ROW()),0)</f>
        <v>0</v>
      </c>
      <c r="N663" s="8">
        <f>ROUND(INDEX([1]Calculation!R:R,ROW()),0)</f>
        <v>9</v>
      </c>
      <c r="O663" s="8">
        <f>ROUND(INDEX([1]Calculation!S:S,ROW()),0)</f>
        <v>0</v>
      </c>
    </row>
    <row r="664" spans="1:15">
      <c r="A664" t="str">
        <f>INDEX([1]Calculation!$E:$E,ROW())</f>
        <v>US</v>
      </c>
      <c r="B664" t="str">
        <f>INDEX([1]Calculation!$C:$C,ROW())</f>
        <v>Change Research</v>
      </c>
      <c r="C664" t="str">
        <f>IF(INDEX([1]Calculation!$F:$F,ROW())=0,"-",INDEX([1]Calculation!$F:$F,ROW()))</f>
        <v>C</v>
      </c>
      <c r="D664" t="str">
        <f>INDEX([1]Calculation!$I:$I,ROW())&amp;"  "&amp;INDEX([1]Calculation!$J:$J,ROW())</f>
        <v>1204  lv</v>
      </c>
      <c r="E664" s="2" t="str">
        <f>MONTH(INDEX([1]Calculation!$H:$H,ROW()))&amp;"/"&amp;DAY(INDEX([1]Calculation!$H:$H,ROW()))</f>
        <v>7/26</v>
      </c>
      <c r="F664" s="12">
        <f>ROUND(INDEX([1]Calculation!AK:AK,ROW()),1)</f>
        <v>0</v>
      </c>
      <c r="G664" s="8">
        <f>ROUND(INDEX([1]Calculation!K:K,ROW()),0)</f>
        <v>20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3</v>
      </c>
      <c r="L664" s="8">
        <f>ROUND(INDEX([1]Calculation!P:P,ROW()),0)</f>
        <v>20</v>
      </c>
      <c r="M664" s="8">
        <f>ROUND(INDEX([1]Calculation!Q:Q,ROW()),0)</f>
        <v>0</v>
      </c>
      <c r="N664" s="8">
        <f>ROUND(INDEX([1]Calculation!R:R,ROW()),0)</f>
        <v>22</v>
      </c>
      <c r="O664" s="8">
        <f>ROUND(INDEX([1]Calculation!S:S,ROW()),0)</f>
        <v>3</v>
      </c>
    </row>
    <row r="665" spans="1:15">
      <c r="A665" t="str">
        <f>INDEX([1]Calculation!$E:$E,ROW())</f>
        <v>South Carolina</v>
      </c>
      <c r="B665" t="str">
        <f>INDEX([1]Calculation!$C:$C,ROW())</f>
        <v>Optimus</v>
      </c>
      <c r="C665" t="str">
        <f>IF(INDEX([1]Calculation!$F:$F,ROW())=0,"-",INDEX([1]Calculation!$F:$F,ROW()))</f>
        <v>C/D</v>
      </c>
      <c r="D665" t="str">
        <f>INDEX([1]Calculation!$I:$I,ROW())&amp;"  "&amp;INDEX([1]Calculation!$J:$J,ROW())</f>
        <v>554  lv</v>
      </c>
      <c r="E665" s="2" t="str">
        <f>MONTH(INDEX([1]Calculation!$H:$H,ROW()))&amp;"/"&amp;DAY(INDEX([1]Calculation!$H:$H,ROW()))</f>
        <v>7/25</v>
      </c>
      <c r="F665" s="12">
        <f>ROUND(INDEX([1]Calculation!AK:AK,ROW()),1)</f>
        <v>0.1</v>
      </c>
      <c r="G665" s="8">
        <f>ROUND(INDEX([1]Calculation!K:K,ROW()),0)</f>
        <v>31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4</v>
      </c>
      <c r="K665" s="8">
        <f>ROUND(INDEX([1]Calculation!O:O,ROW()),0)</f>
        <v>0</v>
      </c>
      <c r="L665" s="8">
        <f>ROUND(INDEX([1]Calculation!P:P,ROW()),0)</f>
        <v>9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1</v>
      </c>
    </row>
    <row r="666" spans="1:15">
      <c r="A666" t="str">
        <f>INDEX([1]Calculation!$E:$E,ROW())</f>
        <v>New Hampshire</v>
      </c>
      <c r="B666" t="str">
        <f>INDEX([1]Calculation!$C:$C,ROW())</f>
        <v>Optimus</v>
      </c>
      <c r="C666" t="str">
        <f>IF(INDEX([1]Calculation!$F:$F,ROW())=0,"-",INDEX([1]Calculation!$F:$F,ROW()))</f>
        <v>C/D</v>
      </c>
      <c r="D666" t="str">
        <f>INDEX([1]Calculation!$I:$I,ROW())&amp;"  "&amp;INDEX([1]Calculation!$J:$J,ROW())</f>
        <v>587  lv</v>
      </c>
      <c r="E666" s="2" t="str">
        <f>MONTH(INDEX([1]Calculation!$H:$H,ROW()))&amp;"/"&amp;DAY(INDEX([1]Calculation!$H:$H,ROW()))</f>
        <v>7/25</v>
      </c>
      <c r="F666" s="12">
        <f>ROUND(INDEX([1]Calculation!AK:AK,ROW()),1)</f>
        <v>0.1</v>
      </c>
      <c r="G666" s="8">
        <f>ROUND(INDEX([1]Calculation!K:K,ROW()),0)</f>
        <v>22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8</v>
      </c>
      <c r="K666" s="8">
        <f>ROUND(INDEX([1]Calculation!O:O,ROW()),0)</f>
        <v>0</v>
      </c>
      <c r="L666" s="8">
        <f>ROUND(INDEX([1]Calculation!P:P,ROW()),0)</f>
        <v>13</v>
      </c>
      <c r="M666" s="8">
        <f>ROUND(INDEX([1]Calculation!Q:Q,ROW()),0)</f>
        <v>0</v>
      </c>
      <c r="N666" s="8">
        <f>ROUND(INDEX([1]Calculation!R:R,ROW()),0)</f>
        <v>16</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 r="B667" t="str">
        <f>INDEX([1]Calculation!$C:$C,ROW())</f>
        <v>Optimus</v>
      </c>
      <c r="C667" t="str">
        <f>IF(INDEX([1]Calculation!$F:$F,ROW())=0,"-",INDEX([1]Calculation!$F:$F,ROW()))</f>
        <v>C/D</v>
      </c>
      <c r="D667" t="str">
        <f>INDEX([1]Calculation!$I:$I,ROW())&amp;"  "&amp;INDEX([1]Calculation!$J:$J,ROW())</f>
        <v>630  lv</v>
      </c>
      <c r="E667" s="2" t="str">
        <f>MONTH(INDEX([1]Calculation!$H:$H,ROW()))&amp;"/"&amp;DAY(INDEX([1]Calculation!$H:$H,ROW()))</f>
        <v>7/25</v>
      </c>
      <c r="F667" s="12">
        <f>ROUND(INDEX([1]Calculation!AK:AK,ROW()),1)</f>
        <v>0.1</v>
      </c>
      <c r="G667" s="8">
        <f>ROUND(INDEX([1]Calculation!K:K,ROW()),0)</f>
        <v>23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7</v>
      </c>
      <c r="K667" s="8">
        <f>ROUND(INDEX([1]Calculation!O:O,ROW()),0)</f>
        <v>0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23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USC Dornsife/LA Times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1827  lv</v>
      </c>
      <c r="E668" s="2" t="str">
        <f>MONTH(INDEX([1]Calculation!$H:$H,ROW()))&amp;"/"&amp;DAY(INDEX([1]Calculation!$H:$H,ROW()))</f>
        <v>7/25</v>
      </c>
      <c r="F668" s="12">
        <f>ROUND(INDEX([1]Calculation!AK:AK,ROW()),1)</f>
        <v>0.1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5</v>
      </c>
      <c r="K668" s="8">
        <f>ROUND(INDEX([1]Calculation!O:O,ROW()),0)</f>
        <v>1</v>
      </c>
      <c r="L668" s="8">
        <f>ROUND(INDEX([1]Calculation!P:P,ROW()),0)</f>
        <v>11</v>
      </c>
      <c r="M668" s="8">
        <f>ROUND(INDEX([1]Calculation!Q:Q,ROW()),0)</f>
        <v>0</v>
      </c>
      <c r="N668" s="8">
        <f>ROUND(INDEX([1]Calculation!R:R,ROW()),0)</f>
        <v>10</v>
      </c>
      <c r="O668" s="8">
        <f>ROUND(INDEX([1]Calculation!S:S,ROW()),0)</f>
        <v>1</v>
      </c>
    </row>
    <row r="669" spans="1:15">
      <c r="A669" t="str">
        <f>INDEX([1]Calculation!$E:$E,ROW())</f>
        <v>California</v>
      </c>
      <c r="B669" t="str">
        <f>INDEX([1]Calculation!$C:$C,ROW())</f>
        <v>Public Policy Institute of California</v>
      </c>
      <c r="C669" t="str">
        <f>IF(INDEX([1]Calculation!$F:$F,ROW())=0,"-",INDEX([1]Calculation!$F:$F,ROW()))</f>
        <v>A/B</v>
      </c>
      <c r="D669" t="str">
        <f>INDEX([1]Calculation!$I:$I,ROW())&amp;"  "&amp;INDEX([1]Calculation!$J:$J,ROW())</f>
        <v>766  lv</v>
      </c>
      <c r="E669" s="2" t="str">
        <f>MONTH(INDEX([1]Calculation!$H:$H,ROW()))&amp;"/"&amp;DAY(INDEX([1]Calculation!$H:$H,ROW()))</f>
        <v>7/23</v>
      </c>
      <c r="F669" s="12">
        <f>ROUND(INDEX([1]Calculation!AK:AK,ROW()),1)</f>
        <v>0.1</v>
      </c>
      <c r="G669" s="8">
        <f>ROUND(INDEX([1]Calculation!K:K,ROW()),0)</f>
        <v>11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Fox News/Beacon Research/Shaw &amp; Co. Research</v>
      </c>
      <c r="C670" t="str">
        <f>IF(INDEX([1]Calculation!$F:$F,ROW())=0,"-",INDEX([1]Calculation!$F:$F,ROW()))</f>
        <v>A-</v>
      </c>
      <c r="D670" t="str">
        <f>INDEX([1]Calculation!$I:$I,ROW())&amp;"  "&amp;INDEX([1]Calculation!$J:$J,ROW())</f>
        <v>455  lv</v>
      </c>
      <c r="E670" s="2" t="str">
        <f>MONTH(INDEX([1]Calculation!$H:$H,ROW()))&amp;"/"&amp;DAY(INDEX([1]Calculation!$H:$H,ROW()))</f>
        <v>7/23</v>
      </c>
      <c r="F670" s="12">
        <f>ROUND(INDEX([1]Calculation!AK:AK,ROW()),1)</f>
        <v>0</v>
      </c>
      <c r="G670" s="8">
        <f>ROUND(INDEX([1]Calculation!K:K,ROW()),0)</f>
        <v>33</v>
      </c>
      <c r="H670" s="8">
        <f>ROUND(INDEX([1]Calculation!L:L,ROW()),0)</f>
        <v>0</v>
      </c>
      <c r="I670" s="8">
        <f>ROUND(INDEX([1]Calculation!M:M,ROW()),0)</f>
        <v>2</v>
      </c>
      <c r="J670" s="8">
        <f>ROUND(INDEX([1]Calculation!N:N,ROW()),0)</f>
        <v>5</v>
      </c>
      <c r="K670" s="8">
        <f>ROUND(INDEX([1]Calculation!O:O,ROW()),0)</f>
        <v>3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3</v>
      </c>
    </row>
    <row r="671" spans="1:15">
      <c r="A671" t="str">
        <f>INDEX([1]Calculation!$E:$E,ROW())</f>
        <v>US</v>
      </c>
      <c r="B671" t="str">
        <f>INDEX([1]Calculation!$C:$C,ROW())</f>
        <v>YouGov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600  lv</v>
      </c>
      <c r="E671" s="2" t="str">
        <f>MONTH(INDEX([1]Calculation!$H:$H,ROW()))&amp;"/"&amp;DAY(INDEX([1]Calculation!$H:$H,ROW()))</f>
        <v>7/23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13</v>
      </c>
      <c r="M671" s="8">
        <f>ROUND(INDEX([1]Calculation!Q:Q,ROW()),0)</f>
        <v>1</v>
      </c>
      <c r="N671" s="8">
        <f>ROUND(INDEX([1]Calculation!R:R,ROW()),0)</f>
        <v>18</v>
      </c>
      <c r="O671" s="8">
        <f>ROUND(INDEX([1]Calculation!S:S,ROW()),0)</f>
        <v>2</v>
      </c>
    </row>
    <row r="672" spans="1:15">
      <c r="A672" t="str">
        <f>INDEX([1]Calculation!$E:$E,ROW())</f>
        <v>South Carolina</v>
      </c>
      <c r="B672" t="str">
        <f>INDEX([1]Calculation!$C:$C,ROW())</f>
        <v>Monmouth University</v>
      </c>
      <c r="C672" t="str">
        <f>IF(INDEX([1]Calculation!$F:$F,ROW())=0,"-",INDEX([1]Calculation!$F:$F,ROW()))</f>
        <v>A+</v>
      </c>
      <c r="D672" t="str">
        <f>INDEX([1]Calculation!$I:$I,ROW())&amp;"  "&amp;INDEX([1]Calculation!$J:$J,ROW())</f>
        <v>405  lv</v>
      </c>
      <c r="E672" s="2" t="str">
        <f>MONTH(INDEX([1]Calculation!$H:$H,ROW()))&amp;"/"&amp;DAY(INDEX([1]Calculation!$H:$H,ROW()))</f>
        <v>7/22</v>
      </c>
      <c r="F672" s="12">
        <f>ROUND(INDEX([1]Calculation!AK:AK,ROW()),1)</f>
        <v>0.7</v>
      </c>
      <c r="G672" s="8">
        <f>ROUND(INDEX([1]Calculation!K:K,ROW()),0)</f>
        <v>39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2</v>
      </c>
      <c r="N672" s="8">
        <f>ROUND(INDEX([1]Calculation!R:R,ROW()),0)</f>
        <v>9</v>
      </c>
      <c r="O672" s="8">
        <f>ROUND(INDEX([1]Calculation!S:S,ROW()),0)</f>
        <v>0</v>
      </c>
    </row>
    <row r="673" spans="1:15">
      <c r="A673" t="str">
        <f>INDEX([1]Calculation!$E:$E,ROW())</f>
        <v>Ohio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556  rv</v>
      </c>
      <c r="E673" s="2" t="str">
        <f>MONTH(INDEX([1]Calculation!$H:$H,ROW()))&amp;"/"&amp;DAY(INDEX([1]Calculation!$H:$H,ROW()))</f>
        <v>7/22</v>
      </c>
      <c r="F673" s="12">
        <f>ROUND(INDEX([1]Calculation!AK:AK,ROW()),1)</f>
        <v>3</v>
      </c>
      <c r="G673" s="8">
        <f>ROUND(INDEX([1]Calculation!K:K,ROW()),0)</f>
        <v>31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14</v>
      </c>
      <c r="M673" s="8">
        <f>ROUND(INDEX([1]Calculation!Q:Q,ROW()),0)</f>
        <v>1</v>
      </c>
      <c r="N673" s="8">
        <f>ROUND(INDEX([1]Calculation!R:R,ROW()),0)</f>
        <v>13</v>
      </c>
      <c r="O673" s="8">
        <f>ROUND(INDEX([1]Calculation!S:S,ROW()),0)</f>
        <v>1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17285  lv</v>
      </c>
      <c r="E674" s="2" t="str">
        <f>MONTH(INDEX([1]Calculation!$H:$H,ROW()))&amp;"/"&amp;DAY(INDEX([1]Calculation!$H:$H,ROW()))</f>
        <v>7/21</v>
      </c>
      <c r="F674" s="12">
        <f>ROUND(INDEX([1]Calculation!AK:AK,ROW()),1)</f>
        <v>0</v>
      </c>
      <c r="G674" s="8">
        <f>ROUND(INDEX([1]Calculation!K:K,ROW()),0)</f>
        <v>33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18</v>
      </c>
      <c r="M674" s="8">
        <f>ROUND(INDEX([1]Calculation!Q:Q,ROW()),0)</f>
        <v>1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Swayable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1921  lv</v>
      </c>
      <c r="E675" s="2" t="str">
        <f>MONTH(INDEX([1]Calculation!$H:$H,ROW()))&amp;"/"&amp;DAY(INDEX([1]Calculation!$H:$H,ROW()))</f>
        <v>7/7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6</v>
      </c>
      <c r="K675" s="8">
        <f>ROUND(INDEX([1]Calculation!O:O,ROW()),0)</f>
        <v>0</v>
      </c>
      <c r="L675" s="8">
        <f>ROUND(INDEX([1]Calculation!P:P,ROW()),0)</f>
        <v>18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Swayable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4004  a</v>
      </c>
      <c r="E676" s="2" t="str">
        <f>MONTH(INDEX([1]Calculation!$H:$H,ROW()))&amp;"/"&amp;DAY(INDEX([1]Calculation!$H:$H,ROW()))</f>
        <v>7/7</v>
      </c>
      <c r="F676" s="12">
        <f>ROUND(INDEX([1]Calculation!AK:AK,ROW()),1)</f>
        <v>0</v>
      </c>
      <c r="G676" s="8">
        <f>ROUND(INDEX([1]Calculation!K:K,ROW()),0)</f>
        <v>25</v>
      </c>
      <c r="H676" s="8">
        <f>ROUND(INDEX([1]Calculation!L:L,ROW()),0)</f>
        <v>0</v>
      </c>
      <c r="I676" s="8">
        <f>ROUND(INDEX([1]Calculation!M:M,ROW()),0)</f>
        <v>3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21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2</v>
      </c>
    </row>
    <row r="677" spans="1:15">
      <c r="A677" t="str">
        <f>INDEX([1]Calculation!$E:$E,ROW())</f>
        <v>Texas</v>
      </c>
      <c r="B677" t="str">
        <f>INDEX([1]Calculation!$C:$C,ROW())</f>
        <v>YouGov</v>
      </c>
      <c r="C677" t="str">
        <f>IF(INDEX([1]Calculation!$F:$F,ROW())=0,"-",INDEX([1]Calculation!$F:$F,ROW()))</f>
        <v>B-</v>
      </c>
      <c r="D677" t="str">
        <f>INDEX([1]Calculation!$I:$I,ROW())&amp;"  "&amp;INDEX([1]Calculation!$J:$J,ROW())</f>
        <v>838  lv</v>
      </c>
      <c r="E677" s="2" t="str">
        <f>MONTH(INDEX([1]Calculation!$H:$H,ROW()))&amp;"/"&amp;DAY(INDEX([1]Calculation!$H:$H,ROW()))</f>
        <v>7/18</v>
      </c>
      <c r="F677" s="12">
        <f>ROUND(INDEX([1]Calculation!AK:AK,ROW()),1)</f>
        <v>0.1</v>
      </c>
      <c r="G677" s="8">
        <f>ROUND(INDEX([1]Calculation!K:K,ROW()),0)</f>
        <v>27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12</v>
      </c>
      <c r="M677" s="8">
        <f>ROUND(INDEX([1]Calculation!Q:Q,ROW()),0)</f>
        <v>0</v>
      </c>
      <c r="N677" s="8">
        <f>ROUND(INDEX([1]Calculation!R:R,ROW()),0)</f>
        <v>16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915  lv</v>
      </c>
      <c r="E678" s="2" t="str">
        <f>MONTH(INDEX([1]Calculation!$H:$H,ROW()))&amp;"/"&amp;DAY(INDEX([1]Calculation!$H:$H,ROW()))</f>
        <v>7/18</v>
      </c>
      <c r="F678" s="12">
        <f>ROUND(INDEX([1]Calculation!AK:AK,ROW()),1)</f>
        <v>0</v>
      </c>
      <c r="G678" s="8">
        <f>ROUND(INDEX([1]Calculation!K:K,ROW()),0)</f>
        <v>39</v>
      </c>
      <c r="H678" s="8">
        <f>ROUND(INDEX([1]Calculation!L:L,ROW()),0)</f>
        <v>0</v>
      </c>
      <c r="I678" s="8">
        <f>ROUND(INDEX([1]Calculation!M:M,ROW()),0)</f>
        <v>3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17</v>
      </c>
      <c r="M678" s="8">
        <f>ROUND(INDEX([1]Calculation!Q:Q,ROW()),0)</f>
        <v>1</v>
      </c>
      <c r="N678" s="8">
        <f>ROUND(INDEX([1]Calculation!R:R,ROW()),0)</f>
        <v>12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YouGov</v>
      </c>
      <c r="C679" t="str">
        <f>IF(INDEX([1]Calculation!$F:$F,ROW())=0,"-",INDEX([1]Calculation!$F:$F,ROW()))</f>
        <v>B-</v>
      </c>
      <c r="D679" t="str">
        <f>INDEX([1]Calculation!$I:$I,ROW())&amp;"  "&amp;INDEX([1]Calculation!$J:$J,ROW())</f>
        <v>504  lv</v>
      </c>
      <c r="E679" s="2" t="str">
        <f>MONTH(INDEX([1]Calculation!$H:$H,ROW()))&amp;"/"&amp;DAY(INDEX([1]Calculation!$H:$H,ROW()))</f>
        <v>7/18</v>
      </c>
      <c r="F679" s="12">
        <f>ROUND(INDEX([1]Calculation!AK:AK,ROW()),1)</f>
        <v>0</v>
      </c>
      <c r="G679" s="8">
        <f>ROUND(INDEX([1]Calculation!K:K,ROW()),0)</f>
        <v>27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7</v>
      </c>
      <c r="K679" s="8">
        <f>ROUND(INDEX([1]Calculation!O:O,ROW()),0)</f>
        <v>1</v>
      </c>
      <c r="L679" s="8">
        <f>ROUND(INDEX([1]Calculation!P:P,ROW()),0)</f>
        <v>20</v>
      </c>
      <c r="M679" s="8">
        <f>ROUND(INDEX([1]Calculation!Q:Q,ROW()),0)</f>
        <v>1</v>
      </c>
      <c r="N679" s="8">
        <f>ROUND(INDEX([1]Calculation!R:R,ROW()),0)</f>
        <v>18</v>
      </c>
      <c r="O679" s="8">
        <f>ROUND(INDEX([1]Calculation!S:S,ROW()),0)</f>
        <v>1</v>
      </c>
    </row>
    <row r="680" spans="1:15">
      <c r="A680" t="str">
        <f>INDEX([1]Calculation!$E:$E,ROW())</f>
        <v>Iowa</v>
      </c>
      <c r="B680" t="str">
        <f>INDEX([1]Calculation!$C:$C,ROW())</f>
        <v>YouGov</v>
      </c>
      <c r="C680" t="str">
        <f>IF(INDEX([1]Calculation!$F:$F,ROW())=0,"-",INDEX([1]Calculation!$F:$F,ROW()))</f>
        <v>B-</v>
      </c>
      <c r="D680" t="str">
        <f>INDEX([1]Calculation!$I:$I,ROW())&amp;"  "&amp;INDEX([1]Calculation!$J:$J,ROW())</f>
        <v>576  lv</v>
      </c>
      <c r="E680" s="2" t="str">
        <f>MONTH(INDEX([1]Calculation!$H:$H,ROW()))&amp;"/"&amp;DAY(INDEX([1]Calculation!$H:$H,ROW()))</f>
        <v>7/18</v>
      </c>
      <c r="F680" s="12">
        <f>ROUND(INDEX([1]Calculation!AK:AK,ROW()),1)</f>
        <v>0</v>
      </c>
      <c r="G680" s="8">
        <f>ROUND(INDEX([1]Calculation!K:K,ROW()),0)</f>
        <v>24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7</v>
      </c>
      <c r="K680" s="8">
        <f>ROUND(INDEX([1]Calculation!O:O,ROW()),0)</f>
        <v>4</v>
      </c>
      <c r="L680" s="8">
        <f>ROUND(INDEX([1]Calculation!P:P,ROW()),0)</f>
        <v>19</v>
      </c>
      <c r="M680" s="8">
        <f>ROUND(INDEX([1]Calculation!Q:Q,ROW()),0)</f>
        <v>2</v>
      </c>
      <c r="N680" s="8">
        <f>ROUND(INDEX([1]Calculation!R:R,ROW()),0)</f>
        <v>17</v>
      </c>
      <c r="O680" s="8">
        <f>ROUND(INDEX([1]Calculation!S:S,ROW()),0)</f>
        <v>0</v>
      </c>
    </row>
    <row r="681" spans="1:15">
      <c r="A681" t="str">
        <f>INDEX([1]Calculation!$E:$E,ROW())</f>
        <v>California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1404  lv</v>
      </c>
      <c r="E681" s="2" t="str">
        <f>MONTH(INDEX([1]Calculation!$H:$H,ROW()))&amp;"/"&amp;DAY(INDEX([1]Calculation!$H:$H,ROW()))</f>
        <v>7/18</v>
      </c>
      <c r="F681" s="12">
        <f>ROUND(INDEX([1]Calculation!AK:AK,ROW()),1)</f>
        <v>3.2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16</v>
      </c>
      <c r="M681" s="8">
        <f>ROUND(INDEX([1]Calculation!Q:Q,ROW()),0)</f>
        <v>1</v>
      </c>
      <c r="N681" s="8">
        <f>ROUND(INDEX([1]Calculation!R:R,ROW()),0)</f>
        <v>19</v>
      </c>
      <c r="O681" s="8">
        <f>ROUND(INDEX([1]Calculation!S:S,ROW()),0)</f>
        <v>1</v>
      </c>
    </row>
    <row r="682" spans="1:15">
      <c r="A682" t="str">
        <f>INDEX([1]Calculation!$E:$E,ROW())</f>
        <v>Michigan</v>
      </c>
      <c r="B682" t="str">
        <f>INDEX([1]Calculation!$C:$C,ROW())</f>
        <v>Climate Nexus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324  lv</v>
      </c>
      <c r="E682" s="2" t="str">
        <f>MONTH(INDEX([1]Calculation!$H:$H,ROW()))&amp;"/"&amp;DAY(INDEX([1]Calculation!$H:$H,ROW()))</f>
        <v>7/17</v>
      </c>
      <c r="F682" s="12">
        <f>ROUND(INDEX([1]Calculation!AK:AK,ROW()),1)</f>
        <v>1.2</v>
      </c>
      <c r="G682" s="8">
        <f>ROUND(INDEX([1]Calculation!K:K,ROW()),0)</f>
        <v>35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4</v>
      </c>
      <c r="K682" s="8">
        <f>ROUND(INDEX([1]Calculation!O:O,ROW()),0)</f>
        <v>1</v>
      </c>
      <c r="L682" s="8">
        <f>ROUND(INDEX([1]Calculation!P:P,ROW()),0)</f>
        <v>16</v>
      </c>
      <c r="M682" s="8">
        <f>ROUND(INDEX([1]Calculation!Q:Q,ROW()),0)</f>
        <v>1</v>
      </c>
      <c r="N682" s="8">
        <f>ROUND(INDEX([1]Calculation!R:R,ROW()),0)</f>
        <v>14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910  rv</v>
      </c>
      <c r="E683" s="2" t="str">
        <f>MONTH(INDEX([1]Calculation!$H:$H,ROW()))&amp;"/"&amp;DAY(INDEX([1]Calculation!$H:$H,ROW()))</f>
        <v>7/17</v>
      </c>
      <c r="F683" s="12">
        <f>ROUND(INDEX([1]Calculation!AK:AK,ROW()),1)</f>
        <v>0</v>
      </c>
      <c r="G683" s="8">
        <f>ROUND(INDEX([1]Calculation!K:K,ROW()),0)</f>
        <v>26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Tennessee</v>
      </c>
      <c r="B684" t="str">
        <f>INDEX([1]Calculation!$C:$C,ROW())</f>
        <v>SurveyMonkey</v>
      </c>
      <c r="C684" t="str">
        <f>IF(INDEX([1]Calculation!$F:$F,ROW())=0,"-",INDEX([1]Calculation!$F:$F,ROW()))</f>
        <v>D-</v>
      </c>
      <c r="D684" t="str">
        <f>INDEX([1]Calculation!$I:$I,ROW())&amp;"  "&amp;INDEX([1]Calculation!$J:$J,ROW())</f>
        <v>128  rv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0.4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6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0</v>
      </c>
      <c r="N684" s="8">
        <f>ROUND(INDEX([1]Calculation!R:R,ROW()),0)</f>
        <v>18</v>
      </c>
      <c r="O684" s="8">
        <f>ROUND(INDEX([1]Calculation!S:S,ROW()),0)</f>
        <v>0</v>
      </c>
    </row>
    <row r="685" spans="1:15">
      <c r="A685" t="str">
        <f>INDEX([1]Calculation!$E:$E,ROW())</f>
        <v>Mississippi</v>
      </c>
      <c r="B685" t="str">
        <f>INDEX([1]Calculation!$C:$C,ROW())</f>
        <v>SurveyMonkey</v>
      </c>
      <c r="C685" t="str">
        <f>IF(INDEX([1]Calculation!$F:$F,ROW())=0,"-",INDEX([1]Calculation!$F:$F,ROW()))</f>
        <v>D-</v>
      </c>
      <c r="D685" t="str">
        <f>INDEX([1]Calculation!$I:$I,ROW())&amp;"  "&amp;INDEX([1]Calculation!$J:$J,ROW())</f>
        <v>282  rv</v>
      </c>
      <c r="E685" s="2" t="str">
        <f>MONTH(INDEX([1]Calculation!$H:$H,ROW()))&amp;"/"&amp;DAY(INDEX([1]Calculation!$H:$H,ROW()))</f>
        <v>7/16</v>
      </c>
      <c r="F685" s="12">
        <f>ROUND(INDEX([1]Calculation!AK:AK,ROW()),1)</f>
        <v>0.4</v>
      </c>
      <c r="G685" s="8">
        <f>ROUND(INDEX([1]Calculation!K:K,ROW()),0)</f>
        <v>47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3</v>
      </c>
      <c r="K685" s="8">
        <f>ROUND(INDEX([1]Calculation!O:O,ROW()),0)</f>
        <v>1</v>
      </c>
      <c r="L685" s="8">
        <f>ROUND(INDEX([1]Calculation!P:P,ROW()),0)</f>
        <v>21</v>
      </c>
      <c r="M685" s="8">
        <f>ROUND(INDEX([1]Calculation!Q:Q,ROW()),0)</f>
        <v>0</v>
      </c>
      <c r="N685" s="8">
        <f>ROUND(INDEX([1]Calculation!R:R,ROW()),0)</f>
        <v>7</v>
      </c>
      <c r="O685" s="8">
        <f>ROUND(INDEX([1]Calculation!S:S,ROW()),0)</f>
        <v>0</v>
      </c>
    </row>
    <row r="686" spans="1:15">
      <c r="A686" t="str">
        <f>INDEX([1]Calculation!$E:$E,ROW())</f>
        <v>Georgia</v>
      </c>
      <c r="B686" t="str">
        <f>INDEX([1]Calculation!$C:$C,ROW())</f>
        <v>SurveyMonkey</v>
      </c>
      <c r="C686" t="str">
        <f>IF(INDEX([1]Calculation!$F:$F,ROW())=0,"-",INDEX([1]Calculation!$F:$F,ROW()))</f>
        <v>D-</v>
      </c>
      <c r="D686" t="str">
        <f>INDEX([1]Calculation!$I:$I,ROW())&amp;"  "&amp;INDEX([1]Calculation!$J:$J,ROW())</f>
        <v>402  rv</v>
      </c>
      <c r="E686" s="2" t="str">
        <f>MONTH(INDEX([1]Calculation!$H:$H,ROW()))&amp;"/"&amp;DAY(INDEX([1]Calculation!$H:$H,ROW()))</f>
        <v>7/16</v>
      </c>
      <c r="F686" s="12">
        <f>ROUND(INDEX([1]Calculation!AK:AK,ROW()),1)</f>
        <v>0.5</v>
      </c>
      <c r="G686" s="8">
        <f>ROUND(INDEX([1]Calculation!K:K,ROW()),0)</f>
        <v>31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2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13</v>
      </c>
      <c r="O686" s="8">
        <f>ROUND(INDEX([1]Calculation!S:S,ROW()),0)</f>
        <v>4</v>
      </c>
    </row>
    <row r="687" spans="1:15">
      <c r="A687" t="str">
        <f>INDEX([1]Calculation!$E:$E,ROW())</f>
        <v>Alabama</v>
      </c>
      <c r="B687" t="str">
        <f>INDEX([1]Calculation!$C:$C,ROW())</f>
        <v>SurveyMonkey</v>
      </c>
      <c r="C687" t="str">
        <f>IF(INDEX([1]Calculation!$F:$F,ROW())=0,"-",INDEX([1]Calculation!$F:$F,ROW()))</f>
        <v>D-</v>
      </c>
      <c r="D687" t="str">
        <f>INDEX([1]Calculation!$I:$I,ROW())&amp;"  "&amp;INDEX([1]Calculation!$J:$J,ROW())</f>
        <v>257  rv</v>
      </c>
      <c r="E687" s="2" t="str">
        <f>MONTH(INDEX([1]Calculation!$H:$H,ROW()))&amp;"/"&amp;DAY(INDEX([1]Calculation!$H:$H,ROW()))</f>
        <v>7/16</v>
      </c>
      <c r="F687" s="12">
        <f>ROUND(INDEX([1]Calculation!AK:AK,ROW()),1)</f>
        <v>0.4</v>
      </c>
      <c r="G687" s="8">
        <f>ROUND(INDEX([1]Calculation!K:K,ROW()),0)</f>
        <v>36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5</v>
      </c>
      <c r="K687" s="8">
        <f>ROUND(INDEX([1]Calculation!O:O,ROW()),0)</f>
        <v>0</v>
      </c>
      <c r="L687" s="8">
        <f>ROUND(INDEX([1]Calculation!P:P,ROW()),0)</f>
        <v>15</v>
      </c>
      <c r="M687" s="8">
        <f>ROUND(INDEX([1]Calculation!Q:Q,ROW()),0)</f>
        <v>0</v>
      </c>
      <c r="N687" s="8">
        <f>ROUND(INDEX([1]Calculation!R:R,ROW()),0)</f>
        <v>9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SurveyMonkey</v>
      </c>
      <c r="C688" t="str">
        <f>IF(INDEX([1]Calculation!$F:$F,ROW())=0,"-",INDEX([1]Calculation!$F:$F,ROW()))</f>
        <v>D-</v>
      </c>
      <c r="D688" t="str">
        <f>INDEX([1]Calculation!$I:$I,ROW())&amp;"  "&amp;INDEX([1]Calculation!$J:$J,ROW())</f>
        <v>5548  rv</v>
      </c>
      <c r="E688" s="2" t="str">
        <f>MONTH(INDEX([1]Calculation!$H:$H,ROW()))&amp;"/"&amp;DAY(INDEX([1]Calculation!$H:$H,ROW()))</f>
        <v>7/16</v>
      </c>
      <c r="F688" s="12">
        <f>ROUND(INDEX([1]Calculation!AK:AK,ROW()),1)</f>
        <v>0.9</v>
      </c>
      <c r="G688" s="8">
        <f>ROUND(INDEX([1]Calculation!K:K,ROW()),0)</f>
        <v>25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8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16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572  lv</v>
      </c>
      <c r="E689" s="2" t="str">
        <f>MONTH(INDEX([1]Calculation!$H:$H,ROW()))&amp;"/"&amp;DAY(INDEX([1]Calculation!$H:$H,ROW()))</f>
        <v>7/16</v>
      </c>
      <c r="F689" s="12">
        <f>ROUND(INDEX([1]Calculation!AK:AK,ROW()),1)</f>
        <v>0</v>
      </c>
      <c r="G689" s="8">
        <f>ROUND(INDEX([1]Calculation!K:K,ROW()),0)</f>
        <v>23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13</v>
      </c>
      <c r="M689" s="8">
        <f>ROUND(INDEX([1]Calculation!Q:Q,ROW()),0)</f>
        <v>1</v>
      </c>
      <c r="N689" s="8">
        <f>ROUND(INDEX([1]Calculation!R:R,ROW()),0)</f>
        <v>15</v>
      </c>
      <c r="O689" s="8">
        <f>ROUND(INDEX([1]Calculation!S:S,ROW()),0)</f>
        <v>1</v>
      </c>
    </row>
    <row r="690" spans="1:15">
      <c r="A690" t="str">
        <f>INDEX([1]Calculation!$E:$E,ROW())</f>
        <v>California</v>
      </c>
      <c r="B690" t="str">
        <f>INDEX([1]Calculation!$C:$C,ROW())</f>
        <v>Quinnipiac University</v>
      </c>
      <c r="C690" t="str">
        <f>IF(INDEX([1]Calculation!$F:$F,ROW())=0,"-",INDEX([1]Calculation!$F:$F,ROW()))</f>
        <v>B+</v>
      </c>
      <c r="D690" t="str">
        <f>INDEX([1]Calculation!$I:$I,ROW())&amp;"  "&amp;INDEX([1]Calculation!$J:$J,ROW())</f>
        <v>519  rv</v>
      </c>
      <c r="E690" s="2" t="str">
        <f>MONTH(INDEX([1]Calculation!$H:$H,ROW()))&amp;"/"&amp;DAY(INDEX([1]Calculation!$H:$H,ROW()))</f>
        <v>7/15</v>
      </c>
      <c r="F690" s="12">
        <f>ROUND(INDEX([1]Calculation!AK:AK,ROW()),1)</f>
        <v>2.8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3</v>
      </c>
      <c r="K690" s="8">
        <f>ROUND(INDEX([1]Calculation!O:O,ROW()),0)</f>
        <v>0</v>
      </c>
      <c r="L690" s="8">
        <f>ROUND(INDEX([1]Calculation!P:P,ROW()),0)</f>
        <v>18</v>
      </c>
      <c r="M690" s="8">
        <f>ROUND(INDEX([1]Calculation!Q:Q,ROW()),0)</f>
        <v>0</v>
      </c>
      <c r="N690" s="8">
        <f>ROUND(INDEX([1]Calculation!R:R,ROW()),0)</f>
        <v>16</v>
      </c>
      <c r="O690" s="8">
        <f>ROUND(INDEX([1]Calculation!S:S,ROW()),0)</f>
        <v>2</v>
      </c>
    </row>
    <row r="691" spans="1:15">
      <c r="A691" t="str">
        <f>INDEX([1]Calculation!$E:$E,ROW())</f>
        <v>New Hampshire</v>
      </c>
      <c r="B691" t="str">
        <f>INDEX([1]Calculation!$C:$C,ROW())</f>
        <v>University of New Hampshire</v>
      </c>
      <c r="C691" t="str">
        <f>IF(INDEX([1]Calculation!$F:$F,ROW())=0,"-",INDEX([1]Calculation!$F:$F,ROW()))</f>
        <v>B</v>
      </c>
      <c r="D691" t="str">
        <f>INDEX([1]Calculation!$I:$I,ROW())&amp;"  "&amp;INDEX([1]Calculation!$J:$J,ROW())</f>
        <v>386  lv</v>
      </c>
      <c r="E691" s="2" t="str">
        <f>MONTH(INDEX([1]Calculation!$H:$H,ROW()))&amp;"/"&amp;DAY(INDEX([1]Calculation!$H:$H,ROW()))</f>
        <v>7/15</v>
      </c>
      <c r="F691" s="12">
        <f>ROUND(INDEX([1]Calculation!AK:AK,ROW()),1)</f>
        <v>0.1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2</v>
      </c>
      <c r="J691" s="8">
        <f>ROUND(INDEX([1]Calculation!N:N,ROW()),0)</f>
        <v>10</v>
      </c>
      <c r="K691" s="8">
        <f>ROUND(INDEX([1]Calculation!O:O,ROW()),0)</f>
        <v>0</v>
      </c>
      <c r="L691" s="8">
        <f>ROUND(INDEX([1]Calculation!P:P,ROW()),0)</f>
        <v>19</v>
      </c>
      <c r="M691" s="8">
        <f>ROUND(INDEX([1]Calculation!Q:Q,ROW()),0)</f>
        <v>0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1097  lv</v>
      </c>
      <c r="E692" s="2" t="str">
        <f>MONTH(INDEX([1]Calculation!$H:$H,ROW()))&amp;"/"&amp;DAY(INDEX([1]Calculation!$H:$H,ROW()))</f>
        <v>7/14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1</v>
      </c>
      <c r="J692" s="8">
        <f>ROUND(INDEX([1]Calculation!N:N,ROW()),0)</f>
        <v>6</v>
      </c>
      <c r="K692" s="8">
        <f>ROUND(INDEX([1]Calculation!O:O,ROW()),0)</f>
        <v>0</v>
      </c>
      <c r="L692" s="8">
        <f>ROUND(INDEX([1]Calculation!P:P,ROW()),0)</f>
        <v>16</v>
      </c>
      <c r="M692" s="8">
        <f>ROUND(INDEX([1]Calculation!Q:Q,ROW()),0)</f>
        <v>0</v>
      </c>
      <c r="N692" s="8">
        <f>ROUND(INDEX([1]Calculation!R:R,ROW()),0)</f>
        <v>23</v>
      </c>
      <c r="O692" s="8">
        <f>ROUND(INDEX([1]Calculation!S:S,ROW()),0)</f>
        <v>2</v>
      </c>
    </row>
    <row r="693" spans="1:15">
      <c r="A693" t="str">
        <f>INDEX([1]Calculation!$E:$E,ROW())</f>
        <v>Colorado</v>
      </c>
      <c r="B693" t="str">
        <f>INDEX([1]Calculation!$C:$C,ROW())</f>
        <v>Public Policy Polling</v>
      </c>
      <c r="C693" t="str">
        <f>IF(INDEX([1]Calculation!$F:$F,ROW())=0,"-",INDEX([1]Calculation!$F:$F,ROW()))</f>
        <v>B</v>
      </c>
      <c r="D693" t="str">
        <f>INDEX([1]Calculation!$I:$I,ROW())&amp;"  "&amp;INDEX([1]Calculation!$J:$J,ROW())</f>
        <v>561  v</v>
      </c>
      <c r="E693" s="2" t="str">
        <f>MONTH(INDEX([1]Calculation!$H:$H,ROW()))&amp;"/"&amp;DAY(INDEX([1]Calculation!$H:$H,ROW()))</f>
        <v>7/14</v>
      </c>
      <c r="F693" s="12">
        <f>ROUND(INDEX([1]Calculation!AK:AK,ROW()),1)</f>
        <v>1.9</v>
      </c>
      <c r="G693" s="8">
        <f>ROUND(INDEX([1]Calculation!K:K,ROW()),0)</f>
        <v>22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7</v>
      </c>
      <c r="K693" s="8">
        <f>ROUND(INDEX([1]Calculation!O:O,ROW()),0)</f>
        <v>0</v>
      </c>
      <c r="L693" s="8">
        <f>ROUND(INDEX([1]Calculation!P:P,ROW()),0)</f>
        <v>15</v>
      </c>
      <c r="M693" s="8">
        <f>ROUND(INDEX([1]Calculation!Q:Q,ROW()),0)</f>
        <v>0</v>
      </c>
      <c r="N693" s="8">
        <f>ROUND(INDEX([1]Calculation!R:R,ROW()),0)</f>
        <v>19</v>
      </c>
      <c r="O693" s="8">
        <f>ROUND(INDEX([1]Calculation!S:S,ROW()),0)</f>
        <v>0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16504  lv</v>
      </c>
      <c r="E694" s="2" t="str">
        <f>MONTH(INDEX([1]Calculation!$H:$H,ROW()))&amp;"/"&amp;DAY(INDEX([1]Calculation!$H:$H,ROW()))</f>
        <v>7/14</v>
      </c>
      <c r="F694" s="12">
        <f>ROUND(INDEX([1]Calculation!AK:AK,ROW()),1)</f>
        <v>0</v>
      </c>
      <c r="G694" s="8">
        <f>ROUND(INDEX([1]Calculation!K:K,ROW()),0)</f>
        <v>32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446  rv</v>
      </c>
      <c r="E695" s="2" t="str">
        <f>MONTH(INDEX([1]Calculation!$H:$H,ROW()))&amp;"/"&amp;DAY(INDEX([1]Calculation!$H:$H,ROW()))</f>
        <v>7/13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9</v>
      </c>
      <c r="O695" s="8">
        <f>ROUND(INDEX([1]Calculation!S:S,ROW()),0)</f>
        <v>0</v>
      </c>
    </row>
    <row r="696" spans="1:15">
      <c r="A696" t="str">
        <f>INDEX([1]Calculation!$E:$E,ROW())</f>
        <v>New Hampshire</v>
      </c>
      <c r="B696" t="str">
        <f>INDEX([1]Calculation!$C:$C,ROW())</f>
        <v>St. Anselm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351  lv</v>
      </c>
      <c r="E696" s="2" t="str">
        <f>MONTH(INDEX([1]Calculation!$H:$H,ROW()))&amp;"/"&amp;DAY(INDEX([1]Calculation!$H:$H,ROW()))</f>
        <v>7/12</v>
      </c>
      <c r="F696" s="12">
        <f>ROUND(INDEX([1]Calculation!AK:AK,ROW()),1)</f>
        <v>0</v>
      </c>
      <c r="G696" s="8">
        <f>ROUND(INDEX([1]Calculation!K:K,ROW()),0)</f>
        <v>21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12</v>
      </c>
      <c r="K696" s="8">
        <f>ROUND(INDEX([1]Calculation!O:O,ROW()),0)</f>
        <v>3</v>
      </c>
      <c r="L696" s="8">
        <f>ROUND(INDEX([1]Calculation!P:P,ROW()),0)</f>
        <v>10</v>
      </c>
      <c r="M696" s="8">
        <f>ROUND(INDEX([1]Calculation!Q:Q,ROW()),0)</f>
        <v>0</v>
      </c>
      <c r="N696" s="8">
        <f>ROUND(INDEX([1]Calculation!R:R,ROW()),0)</f>
        <v>17</v>
      </c>
      <c r="O696" s="8">
        <f>ROUND(INDEX([1]Calculation!S:S,ROW()),0)</f>
        <v>5</v>
      </c>
    </row>
    <row r="697" spans="1:15">
      <c r="A697" t="str">
        <f>INDEX([1]Calculation!$E:$E,ROW())</f>
        <v>Missouri</v>
      </c>
      <c r="B697" t="str">
        <f>INDEX([1]Calculation!$C:$C,ROW())</f>
        <v>Remington Research Group</v>
      </c>
      <c r="C697" t="str">
        <f>IF(INDEX([1]Calculation!$F:$F,ROW())=0,"-",INDEX([1]Calculation!$F:$F,ROW()))</f>
        <v>C-</v>
      </c>
      <c r="D697" t="str">
        <f>INDEX([1]Calculation!$I:$I,ROW())&amp;"  "&amp;INDEX([1]Calculation!$J:$J,ROW())</f>
        <v>1122  lv</v>
      </c>
      <c r="E697" s="2" t="str">
        <f>MONTH(INDEX([1]Calculation!$H:$H,ROW()))&amp;"/"&amp;DAY(INDEX([1]Calculation!$H:$H,ROW()))</f>
        <v>7/11</v>
      </c>
      <c r="F697" s="12">
        <f>ROUND(INDEX([1]Calculation!AK:AK,ROW()),1)</f>
        <v>0.1</v>
      </c>
      <c r="G697" s="8">
        <f>ROUND(INDEX([1]Calculation!K:K,ROW()),0)</f>
        <v>43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0</v>
      </c>
    </row>
    <row r="698" spans="1:15">
      <c r="A698" t="str">
        <f>INDEX([1]Calculation!$E:$E,ROW())</f>
        <v>California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1609  lv</v>
      </c>
      <c r="E698" s="2" t="str">
        <f>MONTH(INDEX([1]Calculation!$H:$H,ROW()))&amp;"/"&amp;DAY(INDEX([1]Calculation!$H:$H,ROW()))</f>
        <v>7/11</v>
      </c>
      <c r="F698" s="12">
        <f>ROUND(INDEX([1]Calculation!AK:AK,ROW()),1)</f>
        <v>0</v>
      </c>
      <c r="G698" s="8">
        <f>ROUND(INDEX([1]Calculation!K:K,ROW()),0)</f>
        <v>17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20</v>
      </c>
      <c r="M698" s="8">
        <f>ROUND(INDEX([1]Calculation!Q:Q,ROW()),0)</f>
        <v>0</v>
      </c>
      <c r="N698" s="8">
        <f>ROUND(INDEX([1]Calculation!R:R,ROW()),0)</f>
        <v>22</v>
      </c>
      <c r="O698" s="8">
        <f>ROUND(INDEX([1]Calculation!S:S,ROW()),0)</f>
        <v>2</v>
      </c>
    </row>
    <row r="699" spans="1:15">
      <c r="A699" t="str">
        <f>INDEX([1]Calculation!$E:$E,ROW())</f>
        <v>South Carolina</v>
      </c>
      <c r="B699" t="str">
        <f>INDEX([1]Calculation!$C:$C,ROW())</f>
        <v>Fox News/Beacon Research/Shaw &amp; Co. Research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701  lv</v>
      </c>
      <c r="E699" s="2" t="str">
        <f>MONTH(INDEX([1]Calculation!$H:$H,ROW()))&amp;"/"&amp;DAY(INDEX([1]Calculation!$H:$H,ROW()))</f>
        <v>7/10</v>
      </c>
      <c r="F699" s="12">
        <f>ROUND(INDEX([1]Calculation!AK:AK,ROW()),1)</f>
        <v>0.2</v>
      </c>
      <c r="G699" s="8">
        <f>ROUND(INDEX([1]Calculation!K:K,ROW()),0)</f>
        <v>35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2</v>
      </c>
      <c r="K699" s="8">
        <f>ROUND(INDEX([1]Calculation!O:O,ROW()),0)</f>
        <v>0</v>
      </c>
      <c r="L699" s="8">
        <f>ROUND(INDEX([1]Calculation!P:P,ROW()),0)</f>
        <v>14</v>
      </c>
      <c r="M699" s="8">
        <f>ROUND(INDEX([1]Calculation!Q:Q,ROW()),0)</f>
        <v>0</v>
      </c>
      <c r="N699" s="8">
        <f>ROUND(INDEX([1]Calculation!R:R,ROW()),0)</f>
        <v>5</v>
      </c>
      <c r="O699" s="8">
        <f>ROUND(INDEX([1]Calculation!S:S,ROW()),0)</f>
        <v>1</v>
      </c>
    </row>
    <row r="700" spans="1:15">
      <c r="A700" t="str">
        <f>INDEX([1]Calculation!$E:$E,ROW())</f>
        <v>New Hampshire</v>
      </c>
      <c r="B700" t="str">
        <f>INDEX([1]Calculation!$C:$C,ROW())</f>
        <v>Change Research</v>
      </c>
      <c r="C700" t="str">
        <f>IF(INDEX([1]Calculation!$F:$F,ROW())=0,"-",INDEX([1]Calculation!$F:$F,ROW()))</f>
        <v>C</v>
      </c>
      <c r="D700" t="str">
        <f>INDEX([1]Calculation!$I:$I,ROW())&amp;"  "&amp;INDEX([1]Calculation!$J:$J,ROW())</f>
        <v>1084  lv</v>
      </c>
      <c r="E700" s="2" t="str">
        <f>MONTH(INDEX([1]Calculation!$H:$H,ROW()))&amp;"/"&amp;DAY(INDEX([1]Calculation!$H:$H,ROW()))</f>
        <v>7/9</v>
      </c>
      <c r="F700" s="12">
        <f>ROUND(INDEX([1]Calculation!AK:AK,ROW()),1)</f>
        <v>1.7</v>
      </c>
      <c r="G700" s="8">
        <f>ROUND(INDEX([1]Calculation!K:K,ROW()),0)</f>
        <v>19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13</v>
      </c>
      <c r="K700" s="8">
        <f>ROUND(INDEX([1]Calculation!O:O,ROW()),0)</f>
        <v>1</v>
      </c>
      <c r="L700" s="8">
        <f>ROUND(INDEX([1]Calculation!P:P,ROW()),0)</f>
        <v>20</v>
      </c>
      <c r="M700" s="8">
        <f>ROUND(INDEX([1]Calculation!Q:Q,ROW()),0)</f>
        <v>0</v>
      </c>
      <c r="N700" s="8">
        <f>ROUND(INDEX([1]Calculation!R:R,ROW()),0)</f>
        <v>22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NBC News/Wall Street Journal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400  lv</v>
      </c>
      <c r="E701" s="2" t="str">
        <f>MONTH(INDEX([1]Calculation!$H:$H,ROW()))&amp;"/"&amp;DAY(INDEX([1]Calculation!$H:$H,ROW()))</f>
        <v>7/9</v>
      </c>
      <c r="F701" s="12">
        <f>ROUND(INDEX([1]Calculation!AK:AK,ROW()),1)</f>
        <v>0</v>
      </c>
      <c r="G701" s="8">
        <f>ROUND(INDEX([1]Calculation!K:K,ROW()),0)</f>
        <v>26</v>
      </c>
      <c r="H701" s="8">
        <f>ROUND(INDEX([1]Calculation!L:L,ROW()),0)</f>
        <v>0</v>
      </c>
      <c r="I701" s="8">
        <f>ROUND(INDEX([1]Calculation!M:M,ROW()),0)</f>
        <v>1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13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592  lv</v>
      </c>
      <c r="E702" s="2" t="str">
        <f>MONTH(INDEX([1]Calculation!$H:$H,ROW()))&amp;"/"&amp;DAY(INDEX([1]Calculation!$H:$H,ROW()))</f>
        <v>7/9</v>
      </c>
      <c r="F702" s="12">
        <f>ROUND(INDEX([1]Calculation!AK:AK,ROW()),1)</f>
        <v>0</v>
      </c>
      <c r="G702" s="8">
        <f>ROUND(INDEX([1]Calculation!K:K,ROW()),0)</f>
        <v>22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5</v>
      </c>
      <c r="K702" s="8">
        <f>ROUND(INDEX([1]Calculation!O:O,ROW()),0)</f>
        <v>1</v>
      </c>
      <c r="L702" s="8">
        <f>ROUND(INDEX([1]Calculation!P:P,ROW()),0)</f>
        <v>11</v>
      </c>
      <c r="M702" s="8">
        <f>ROUND(INDEX([1]Calculation!Q:Q,ROW()),0)</f>
        <v>0</v>
      </c>
      <c r="N702" s="8">
        <f>ROUND(INDEX([1]Calculation!R:R,ROW()),0)</f>
        <v>17</v>
      </c>
      <c r="O702" s="8">
        <f>ROUND(INDEX([1]Calculation!S:S,ROW()),0)</f>
        <v>1</v>
      </c>
    </row>
    <row r="703" spans="1:15">
      <c r="A703" t="str">
        <f>INDEX([1]Calculation!$E:$E,ROW())</f>
        <v>Wisconsin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1261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0.1</v>
      </c>
      <c r="G703" s="8">
        <f>ROUND(INDEX([1]Calculation!K:K,ROW()),0)</f>
        <v>18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15</v>
      </c>
      <c r="K703" s="8">
        <f>ROUND(INDEX([1]Calculation!O:O,ROW()),0)</f>
        <v>1</v>
      </c>
      <c r="L703" s="8">
        <f>ROUND(INDEX([1]Calculation!P:P,ROW()),0)</f>
        <v>19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Emerson College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481  lv</v>
      </c>
      <c r="E704" s="2" t="str">
        <f>MONTH(INDEX([1]Calculation!$H:$H,ROW()))&amp;"/"&amp;DAY(INDEX([1]Calculation!$H:$H,ROW()))</f>
        <v>7/8</v>
      </c>
      <c r="F704" s="12">
        <f>ROUND(INDEX([1]Calculation!AK:AK,ROW()),1)</f>
        <v>0</v>
      </c>
      <c r="G704" s="8">
        <f>ROUND(INDEX([1]Calculation!K:K,ROW()),0)</f>
        <v>30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Morning Consult</v>
      </c>
      <c r="C705" t="str">
        <f>IF(INDEX([1]Calculation!$F:$F,ROW())=0,"-",INDEX([1]Calculation!$F:$F,ROW()))</f>
        <v>B/C</v>
      </c>
      <c r="D705" t="str">
        <f>INDEX([1]Calculation!$I:$I,ROW())&amp;"  "&amp;INDEX([1]Calculation!$J:$J,ROW())</f>
        <v>16599  lv</v>
      </c>
      <c r="E705" s="2" t="str">
        <f>MONTH(INDEX([1]Calculation!$H:$H,ROW()))&amp;"/"&amp;DAY(INDEX([1]Calculation!$H:$H,ROW()))</f>
        <v>7/7</v>
      </c>
      <c r="F705" s="12">
        <f>ROUND(INDEX([1]Calculation!AK:AK,ROW()),1)</f>
        <v>0</v>
      </c>
      <c r="G705" s="8">
        <f>ROUND(INDEX([1]Calculation!K:K,ROW()),0)</f>
        <v>31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6</v>
      </c>
      <c r="K705" s="8">
        <f>ROUND(INDEX([1]Calculation!O:O,ROW()),0)</f>
        <v>1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13</v>
      </c>
      <c r="O705" s="8">
        <f>ROUND(INDEX([1]Calculation!S:S,ROW()),0)</f>
        <v>1</v>
      </c>
    </row>
    <row r="706" spans="1:15">
      <c r="A706" t="str">
        <f>INDEX([1]Calculation!$E:$E,ROW())</f>
        <v>South Carolina</v>
      </c>
      <c r="B706" t="str">
        <f>INDEX([1]Calculation!$C:$C,ROW())</f>
        <v>Change Research</v>
      </c>
      <c r="C706" t="str">
        <f>IF(INDEX([1]Calculation!$F:$F,ROW())=0,"-",INDEX([1]Calculation!$F:$F,ROW()))</f>
        <v>C</v>
      </c>
      <c r="D706" t="str">
        <f>INDEX([1]Calculation!$I:$I,ROW())&amp;"  "&amp;INDEX([1]Calculation!$J:$J,ROW())</f>
        <v>421  lv</v>
      </c>
      <c r="E706" s="2" t="str">
        <f>MONTH(INDEX([1]Calculation!$H:$H,ROW()))&amp;"/"&amp;DAY(INDEX([1]Calculation!$H:$H,ROW()))</f>
        <v>7/4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6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15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420  lv</v>
      </c>
      <c r="E707" s="2" t="str">
        <f>MONTH(INDEX([1]Calculation!$H:$H,ROW()))&amp;"/"&amp;DAY(INDEX([1]Calculation!$H:$H,ROW()))</f>
        <v>7/4</v>
      </c>
      <c r="F707" s="12">
        <f>ROUND(INDEX([1]Calculation!AK:AK,ROW()),1)</f>
        <v>0.1</v>
      </c>
      <c r="G707" s="8">
        <f>ROUND(INDEX([1]Calculation!K:K,ROW()),0)</f>
        <v>13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14</v>
      </c>
      <c r="K707" s="8">
        <f>ROUND(INDEX([1]Calculation!O:O,ROW()),0)</f>
        <v>1</v>
      </c>
      <c r="L707" s="8">
        <f>ROUND(INDEX([1]Calculation!P:P,ROW()),0)</f>
        <v>26</v>
      </c>
      <c r="M707" s="8">
        <f>ROUND(INDEX([1]Calculation!Q:Q,ROW()),0)</f>
        <v>0</v>
      </c>
      <c r="N707" s="8">
        <f>ROUND(INDEX([1]Calculation!R:R,ROW()),0)</f>
        <v>24</v>
      </c>
      <c r="O707" s="8">
        <f>ROUND(INDEX([1]Calculation!S:S,ROW()),0)</f>
        <v>2</v>
      </c>
    </row>
    <row r="708" spans="1:15">
      <c r="A708" t="str">
        <f>INDEX([1]Calculation!$E:$E,ROW())</f>
        <v>Iowa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420  lv</v>
      </c>
      <c r="E708" s="2" t="str">
        <f>MONTH(INDEX([1]Calculation!$H:$H,ROW()))&amp;"/"&amp;DAY(INDEX([1]Calculation!$H:$H,ROW()))</f>
        <v>7/4</v>
      </c>
      <c r="F708" s="12">
        <f>ROUND(INDEX([1]Calculation!AK:AK,ROW()),1)</f>
        <v>0</v>
      </c>
      <c r="G708" s="8">
        <f>ROUND(INDEX([1]Calculation!K:K,ROW()),0)</f>
        <v>16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25</v>
      </c>
      <c r="K708" s="8">
        <f>ROUND(INDEX([1]Calculation!O:O,ROW()),0)</f>
        <v>1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18</v>
      </c>
      <c r="O708" s="8">
        <f>ROUND(INDEX([1]Calculation!S:S,ROW()),0)</f>
        <v>1</v>
      </c>
    </row>
    <row r="709" spans="1:15">
      <c r="A709" t="str">
        <f>INDEX([1]Calculation!$E:$E,ROW())</f>
        <v>US</v>
      </c>
      <c r="B709" t="str">
        <f>INDEX([1]Calculation!$C:$C,ROW())</f>
        <v>Ipsos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1173  rv</v>
      </c>
      <c r="E709" s="2" t="str">
        <f>MONTH(INDEX([1]Calculation!$H:$H,ROW()))&amp;"/"&amp;DAY(INDEX([1]Calculation!$H:$H,ROW()))</f>
        <v>7/2</v>
      </c>
      <c r="F709" s="12">
        <f>ROUND(INDEX([1]Calculation!AK:AK,ROW()),1)</f>
        <v>0</v>
      </c>
      <c r="G709" s="8">
        <f>ROUND(INDEX([1]Calculation!K:K,ROW()),0)</f>
        <v>24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3</v>
      </c>
    </row>
    <row r="710" spans="1:15">
      <c r="A710" t="str">
        <f>INDEX([1]Calculation!$E:$E,ROW())</f>
        <v>US</v>
      </c>
      <c r="B710" t="str">
        <f>INDEX([1]Calculation!$C:$C,ROW())</f>
        <v>YouGov</v>
      </c>
      <c r="C710" t="str">
        <f>IF(INDEX([1]Calculation!$F:$F,ROW())=0,"-",INDEX([1]Calculation!$F:$F,ROW()))</f>
        <v>B-</v>
      </c>
      <c r="D710" t="str">
        <f>INDEX([1]Calculation!$I:$I,ROW())&amp;"  "&amp;INDEX([1]Calculation!$J:$J,ROW())</f>
        <v>631  lv</v>
      </c>
      <c r="E710" s="2" t="str">
        <f>MONTH(INDEX([1]Calculation!$H:$H,ROW()))&amp;"/"&amp;DAY(INDEX([1]Calculation!$H:$H,ROW()))</f>
        <v>7/2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9</v>
      </c>
      <c r="K710" s="8">
        <f>ROUND(INDEX([1]Calculation!O:O,ROW()),0)</f>
        <v>1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18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Ipsos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1367  a</v>
      </c>
      <c r="E711" s="2" t="str">
        <f>MONTH(INDEX([1]Calculation!$H:$H,ROW()))&amp;"/"&amp;DAY(INDEX([1]Calculation!$H:$H,ROW()))</f>
        <v>7/2</v>
      </c>
      <c r="F711" s="12">
        <f>ROUND(INDEX([1]Calculation!AK:AK,ROW()),1)</f>
        <v>0</v>
      </c>
      <c r="G711" s="8">
        <f>ROUND(INDEX([1]Calculation!K:K,ROW()),0)</f>
        <v>22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3</v>
      </c>
      <c r="K711" s="8">
        <f>ROUND(INDEX([1]Calculation!O:O,ROW()),0)</f>
        <v>0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 Blue/Data for Progress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1522  lv</v>
      </c>
      <c r="E712" s="2" t="str">
        <f>MONTH(INDEX([1]Calculation!$H:$H,ROW()))&amp;"/"&amp;DAY(INDEX([1]Calculation!$H:$H,ROW()))</f>
        <v>7/2</v>
      </c>
      <c r="F712" s="12">
        <f>ROUND(INDEX([1]Calculation!AK:AK,ROW()),1)</f>
        <v>0</v>
      </c>
      <c r="G712" s="8">
        <f>ROUND(INDEX([1]Calculation!K:K,ROW()),0)</f>
        <v>23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15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1185  lv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10</v>
      </c>
      <c r="K713" s="8">
        <f>ROUND(INDEX([1]Calculation!O:O,ROW()),0)</f>
        <v>1</v>
      </c>
      <c r="L713" s="8">
        <f>ROUND(INDEX([1]Calculation!P:P,ROW()),0)</f>
        <v>17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2</v>
      </c>
    </row>
    <row r="714" spans="1:15">
      <c r="A714" t="str">
        <f>INDEX([1]Calculation!$E:$E,ROW())</f>
        <v>Iowa</v>
      </c>
      <c r="B714" t="str">
        <f>INDEX([1]Calculation!$C:$C,ROW())</f>
        <v>David Binder Research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600  lv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10</v>
      </c>
      <c r="K714" s="8">
        <f>ROUND(INDEX([1]Calculation!O:O,ROW()),0)</f>
        <v>4</v>
      </c>
      <c r="L714" s="8">
        <f>ROUND(INDEX([1]Calculation!P:P,ROW()),0)</f>
        <v>12</v>
      </c>
      <c r="M714" s="8">
        <f>ROUND(INDEX([1]Calculation!Q:Q,ROW()),0)</f>
        <v>0</v>
      </c>
      <c r="N714" s="8">
        <f>ROUND(INDEX([1]Calculation!R:R,ROW()),0)</f>
        <v>20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ABC News/Washington Post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460  a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</v>
      </c>
      <c r="G715" s="8">
        <f>ROUND(INDEX([1]Calculation!K:K,ROW()),0)</f>
        <v>29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4</v>
      </c>
      <c r="K715" s="8">
        <f>ROUND(INDEX([1]Calculation!O:O,ROW()),0)</f>
        <v>2</v>
      </c>
      <c r="L715" s="8">
        <f>ROUND(INDEX([1]Calculation!P:P,ROW()),0)</f>
        <v>23</v>
      </c>
      <c r="M715" s="8">
        <f>ROUND(INDEX([1]Calculation!Q:Q,ROW()),0)</f>
        <v>0</v>
      </c>
      <c r="N715" s="8">
        <f>ROUND(INDEX([1]Calculation!R:R,ROW()),0)</f>
        <v>11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ABC News/Washington Post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397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30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2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0</v>
      </c>
    </row>
    <row r="717" spans="1:15">
      <c r="A717" t="str">
        <f>INDEX([1]Calculation!$E:$E,ROW())</f>
        <v>US</v>
      </c>
      <c r="B717" t="str">
        <f>INDEX([1]Calculation!$C:$C,ROW())</f>
        <v>ABC News/Washington Post</v>
      </c>
      <c r="C717" t="str">
        <f>IF(INDEX([1]Calculation!$F:$F,ROW())=0,"-",INDEX([1]Calculation!$F:$F,ROW()))</f>
        <v>A+</v>
      </c>
      <c r="D717" t="str">
        <f>INDEX([1]Calculation!$I:$I,ROW())&amp;"  "&amp;INDEX([1]Calculation!$J:$J,ROW())</f>
        <v>460  a</v>
      </c>
      <c r="E717" s="2" t="str">
        <f>MONTH(INDEX([1]Calculation!$H:$H,ROW()))&amp;"/"&amp;DAY(INDEX([1]Calculation!$H:$H,ROW()))</f>
        <v>7/1</v>
      </c>
      <c r="F717" s="12">
        <f>ROUND(INDEX([1]Calculation!AK:AK,ROW()),1)</f>
        <v>0</v>
      </c>
      <c r="G717" s="8">
        <f>ROUND(INDEX([1]Calculation!K:K,ROW()),0)</f>
        <v>25</v>
      </c>
      <c r="H717" s="8">
        <f>ROUND(INDEX([1]Calculation!L:L,ROW()),0)</f>
        <v>0</v>
      </c>
      <c r="I717" s="8">
        <f>ROUND(INDEX([1]Calculation!M:M,ROW()),0)</f>
        <v>0</v>
      </c>
      <c r="J717" s="8">
        <f>ROUND(INDEX([1]Calculation!N:N,ROW()),0)</f>
        <v>3</v>
      </c>
      <c r="K717" s="8">
        <f>ROUND(INDEX([1]Calculation!O:O,ROW()),0)</f>
        <v>1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ABC News/Washington Post</v>
      </c>
      <c r="C718" t="str">
        <f>IF(INDEX([1]Calculation!$F:$F,ROW())=0,"-",INDEX([1]Calculation!$F:$F,ROW()))</f>
        <v>A+</v>
      </c>
      <c r="D718" t="str">
        <f>INDEX([1]Calculation!$I:$I,ROW())&amp;"  "&amp;INDEX([1]Calculation!$J:$J,ROW())</f>
        <v>397  rv</v>
      </c>
      <c r="E718" s="2" t="str">
        <f>MONTH(INDEX([1]Calculation!$H:$H,ROW()))&amp;"/"&amp;DAY(INDEX([1]Calculation!$H:$H,ROW()))</f>
        <v>7/1</v>
      </c>
      <c r="F718" s="12">
        <f>ROUND(INDEX([1]Calculation!AK:AK,ROW()),1)</f>
        <v>0</v>
      </c>
      <c r="G718" s="8">
        <f>ROUND(INDEX([1]Calculation!K:K,ROW()),0)</f>
        <v>28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3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10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Quinnipiac University</v>
      </c>
      <c r="C719" t="str">
        <f>IF(INDEX([1]Calculation!$F:$F,ROW())=0,"-",INDEX([1]Calculation!$F:$F,ROW()))</f>
        <v>B+</v>
      </c>
      <c r="D719" t="str">
        <f>INDEX([1]Calculation!$I:$I,ROW())&amp;"  "&amp;INDEX([1]Calculation!$J:$J,ROW())</f>
        <v>554  rv</v>
      </c>
      <c r="E719" s="2" t="str">
        <f>MONTH(INDEX([1]Calculation!$H:$H,ROW()))&amp;"/"&amp;DAY(INDEX([1]Calculation!$H:$H,ROW()))</f>
        <v>7/1</v>
      </c>
      <c r="F719" s="12">
        <f>ROUND(INDEX([1]Calculation!AK:AK,ROW()),1)</f>
        <v>0</v>
      </c>
      <c r="G719" s="8">
        <f>ROUND(INDEX([1]Calculation!K:K,ROW()),0)</f>
        <v>22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13</v>
      </c>
      <c r="M719" s="8">
        <f>ROUND(INDEX([1]Calculation!Q:Q,ROW()),0)</f>
        <v>0</v>
      </c>
      <c r="N719" s="8">
        <f>ROUND(INDEX([1]Calculation!R:R,ROW()),0)</f>
        <v>14</v>
      </c>
      <c r="O719" s="8">
        <f>ROUND(INDEX([1]Calculation!S:S,ROW()),0)</f>
        <v>1</v>
      </c>
    </row>
    <row r="720" spans="1:15">
      <c r="A720" t="str">
        <f>INDEX([1]Calculation!$E:$E,ROW())</f>
        <v>Iowa</v>
      </c>
      <c r="B720" t="str">
        <f>INDEX([1]Calculation!$C:$C,ROW())</f>
        <v>Suffolk University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500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0.1</v>
      </c>
      <c r="G720" s="8">
        <f>ROUND(INDEX([1]Calculation!K:K,ROW()),0)</f>
        <v>24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6</v>
      </c>
      <c r="K720" s="8">
        <f>ROUND(INDEX([1]Calculation!O:O,ROW()),0)</f>
        <v>2</v>
      </c>
      <c r="L720" s="8">
        <f>ROUND(INDEX([1]Calculation!P:P,ROW()),0)</f>
        <v>9</v>
      </c>
      <c r="M720" s="8">
        <f>ROUND(INDEX([1]Calculation!Q:Q,ROW()),0)</f>
        <v>0</v>
      </c>
      <c r="N720" s="8">
        <f>ROUND(INDEX([1]Calculation!R:R,ROW()),0)</f>
        <v>13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882  rv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28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4</v>
      </c>
      <c r="K721" s="8">
        <f>ROUND(INDEX([1]Calculation!O:O,ROW()),0)</f>
        <v>1</v>
      </c>
      <c r="L721" s="8">
        <f>ROUND(INDEX([1]Calculation!P:P,ROW()),0)</f>
        <v>14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1</v>
      </c>
    </row>
    <row r="722" spans="1:15">
      <c r="A722" t="str">
        <f>INDEX([1]Calculation!$E:$E,ROW())</f>
        <v>California</v>
      </c>
      <c r="B722" t="str">
        <f>INDEX([1]Calculation!$C:$C,ROW())</f>
        <v>Capitol Weekly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703  lv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8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23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41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40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449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33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6</v>
      </c>
      <c r="K724" s="8">
        <f>ROUND(INDEX([1]Calculation!O:O,ROW()),0)</f>
        <v>0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SSRS</v>
      </c>
      <c r="C725" t="str">
        <f>IF(INDEX([1]Calculation!$F:$F,ROW())=0,"-",INDEX([1]Calculation!$F:$F,ROW()))</f>
        <v>A/B</v>
      </c>
      <c r="D725" t="str">
        <f>INDEX([1]Calculation!$I:$I,ROW())&amp;"  "&amp;INDEX([1]Calculation!$J:$J,ROW())</f>
        <v>656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14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0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0</v>
      </c>
      <c r="K726" s="8">
        <f>ROUND(INDEX([1]Calculation!O:O,ROW()),0)</f>
        <v>0</v>
      </c>
      <c r="L726" s="8">
        <f>ROUND(INDEX([1]Calculation!P:P,ROW()),0)</f>
        <v>41</v>
      </c>
      <c r="M726" s="8">
        <f>ROUND(INDEX([1]Calculation!Q:Q,ROW()),0)</f>
        <v>0</v>
      </c>
      <c r="N726" s="8">
        <f>ROUND(INDEX([1]Calculation!R:R,ROW()),0)</f>
        <v>36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909  rv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41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0</v>
      </c>
      <c r="K727" s="8">
        <f>ROUND(INDEX([1]Calculation!O:O,ROW()),0)</f>
        <v>0</v>
      </c>
      <c r="L727" s="8">
        <f>ROUND(INDEX([1]Calculation!P:P,ROW()),0)</f>
        <v>40</v>
      </c>
      <c r="M727" s="8">
        <f>ROUND(INDEX([1]Calculation!Q:Q,ROW()),0)</f>
        <v>0</v>
      </c>
      <c r="N727" s="8">
        <f>ROUND(INDEX([1]Calculation!R:R,ROW()),0)</f>
        <v>0</v>
      </c>
      <c r="O727" s="8">
        <f>ROUND(INDEX([1]Calculation!S:S,ROW()),0)</f>
        <v>0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909  rv</v>
      </c>
      <c r="E728" s="2" t="str">
        <f>MONTH(INDEX([1]Calculation!$H:$H,ROW()))&amp;"/"&amp;DAY(INDEX([1]Calculation!$H:$H,ROW()))</f>
        <v>6/30</v>
      </c>
      <c r="F728" s="12">
        <f>ROUND(INDEX([1]Calculation!AK:AK,ROW()),1)</f>
        <v>0</v>
      </c>
      <c r="G728" s="8">
        <f>ROUND(INDEX([1]Calculation!K:K,ROW()),0)</f>
        <v>0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0</v>
      </c>
      <c r="K728" s="8">
        <f>ROUND(INDEX([1]Calculation!O:O,ROW()),0)</f>
        <v>0</v>
      </c>
      <c r="L728" s="8">
        <f>ROUND(INDEX([1]Calculation!P:P,ROW()),0)</f>
        <v>0</v>
      </c>
      <c r="M728" s="8">
        <f>ROUND(INDEX([1]Calculation!Q:Q,ROW()),0)</f>
        <v>0</v>
      </c>
      <c r="N728" s="8">
        <f>ROUND(INDEX([1]Calculation!R:R,ROW()),0)</f>
        <v>35</v>
      </c>
      <c r="O728" s="8">
        <f>ROUND(INDEX([1]Calculation!S:S,ROW()),0)</f>
        <v>0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909  rv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0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0</v>
      </c>
      <c r="K729" s="8">
        <f>ROUND(INDEX([1]Calculation!O:O,ROW()),0)</f>
        <v>0</v>
      </c>
      <c r="L729" s="8">
        <f>ROUND(INDEX([1]Calculation!P:P,ROW()),0)</f>
        <v>41</v>
      </c>
      <c r="M729" s="8">
        <f>ROUND(INDEX([1]Calculation!Q:Q,ROW()),0)</f>
        <v>0</v>
      </c>
      <c r="N729" s="8">
        <f>ROUND(INDEX([1]Calculation!R:R,ROW()),0)</f>
        <v>0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40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909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8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2485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6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14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845  rv</v>
      </c>
      <c r="E733" s="2" t="str">
        <f>MONTH(INDEX([1]Calculation!$H:$H,ROW()))&amp;"/"&amp;DAY(INDEX([1]Calculation!$H:$H,ROW()))</f>
        <v>6/29</v>
      </c>
      <c r="F733" s="12">
        <f>ROUND(INDEX([1]Calculation!AK:AK,ROW()),1)</f>
        <v>0</v>
      </c>
      <c r="G733" s="8">
        <f>ROUND(INDEX([1]Calculation!K:K,ROW()),0)</f>
        <v>34</v>
      </c>
      <c r="H733" s="8">
        <f>ROUND(INDEX([1]Calculation!L:L,ROW()),0)</f>
        <v>1</v>
      </c>
      <c r="I733" s="8">
        <f>ROUND(INDEX([1]Calculation!M:M,ROW()),0)</f>
        <v>3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15</v>
      </c>
      <c r="M733" s="8">
        <f>ROUND(INDEX([1]Calculation!Q:Q,ROW()),0)</f>
        <v>0</v>
      </c>
      <c r="N733" s="8">
        <f>ROUND(INDEX([1]Calculation!R:R,ROW()),0)</f>
        <v>11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903  rv</v>
      </c>
      <c r="E734" s="2" t="str">
        <f>MONTH(INDEX([1]Calculation!$H:$H,ROW()))&amp;"/"&amp;DAY(INDEX([1]Calculation!$H:$H,ROW()))</f>
        <v>6/29</v>
      </c>
      <c r="F734" s="12">
        <f>ROUND(INDEX([1]Calculation!AK:AK,ROW()),1)</f>
        <v>0</v>
      </c>
      <c r="G734" s="8">
        <f>ROUND(INDEX([1]Calculation!K:K,ROW()),0)</f>
        <v>27</v>
      </c>
      <c r="H734" s="8">
        <f>ROUND(INDEX([1]Calculation!L:L,ROW()),0)</f>
        <v>0</v>
      </c>
      <c r="I734" s="8">
        <f>ROUND(INDEX([1]Calculation!M:M,ROW()),0)</f>
        <v>3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18</v>
      </c>
      <c r="M734" s="8">
        <f>ROUND(INDEX([1]Calculation!Q:Q,ROW()),0)</f>
        <v>0</v>
      </c>
      <c r="N734" s="8">
        <f>ROUND(INDEX([1]Calculation!R:R,ROW()),0)</f>
        <v>8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888  rv</v>
      </c>
      <c r="E735" s="2" t="str">
        <f>MONTH(INDEX([1]Calculation!$H:$H,ROW()))&amp;"/"&amp;DAY(INDEX([1]Calculation!$H:$H,ROW()))</f>
        <v>6/28</v>
      </c>
      <c r="F735" s="12">
        <f>ROUND(INDEX([1]Calculation!AK:AK,ROW()),1)</f>
        <v>0</v>
      </c>
      <c r="G735" s="8">
        <f>ROUND(INDEX([1]Calculation!K:K,ROW()),0)</f>
        <v>30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20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2407  lv</v>
      </c>
      <c r="E736" s="2" t="str">
        <f>MONTH(INDEX([1]Calculation!$H:$H,ROW()))&amp;"/"&amp;DAY(INDEX([1]Calculation!$H:$H,ROW()))</f>
        <v>6/28</v>
      </c>
      <c r="F736" s="12">
        <f>ROUND(INDEX([1]Calculation!AK:AK,ROW()),1)</f>
        <v>0</v>
      </c>
      <c r="G736" s="8">
        <f>ROUND(INDEX([1]Calculation!K:K,ROW()),0)</f>
        <v>33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889  rv</v>
      </c>
      <c r="E737" s="2" t="str">
        <f>MONTH(INDEX([1]Calculation!$H:$H,ROW()))&amp;"/"&amp;DAY(INDEX([1]Calculation!$H:$H,ROW()))</f>
        <v>6/27</v>
      </c>
      <c r="F737" s="12">
        <f>ROUND(INDEX([1]Calculation!AK:AK,ROW()),1)</f>
        <v>0</v>
      </c>
      <c r="G737" s="8">
        <f>ROUND(INDEX([1]Calculation!K:K,ROW()),0)</f>
        <v>31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17</v>
      </c>
      <c r="M737" s="8">
        <f>ROUND(INDEX([1]Calculation!Q:Q,ROW()),0)</f>
        <v>0</v>
      </c>
      <c r="N737" s="8">
        <f>ROUND(INDEX([1]Calculation!R:R,ROW()),0)</f>
        <v>10</v>
      </c>
      <c r="O737" s="8">
        <f>ROUND(INDEX([1]Calculation!S:S,ROW()),0)</f>
        <v>1</v>
      </c>
    </row>
    <row r="738" spans="1:15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2041  lv</v>
      </c>
      <c r="E738" s="2" t="str">
        <f>MONTH(INDEX([1]Calculation!$H:$H,ROW()))&amp;"/"&amp;DAY(INDEX([1]Calculation!$H:$H,ROW()))</f>
        <v>6/27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4</v>
      </c>
      <c r="J738" s="8">
        <f>ROUND(INDEX([1]Calculation!N:N,ROW()),0)</f>
        <v>5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 Blue/Data for Progress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1402  lv</v>
      </c>
      <c r="E739" s="2" t="str">
        <f>MONTH(INDEX([1]Calculation!$H:$H,ROW()))&amp;"/"&amp;DAY(INDEX([1]Calculation!$H:$H,ROW()))</f>
        <v>6/26</v>
      </c>
      <c r="F739" s="12">
        <f>ROUND(INDEX([1]Calculation!AK:AK,ROW()),1)</f>
        <v>0</v>
      </c>
      <c r="G739" s="8">
        <f>ROUND(INDEX([1]Calculation!K:K,ROW()),0)</f>
        <v>30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7</v>
      </c>
      <c r="K739" s="8">
        <f>ROUND(INDEX([1]Calculation!O:O,ROW()),0)</f>
        <v>1</v>
      </c>
      <c r="L739" s="8">
        <f>ROUND(INDEX([1]Calculation!P:P,ROW()),0)</f>
        <v>16</v>
      </c>
      <c r="M739" s="8">
        <f>ROUND(INDEX([1]Calculation!Q:Q,ROW()),0)</f>
        <v>0</v>
      </c>
      <c r="N739" s="8">
        <f>ROUND(INDEX([1]Calculation!R:R,ROW()),0)</f>
        <v>24</v>
      </c>
      <c r="O739" s="8">
        <f>ROUND(INDEX([1]Calculation!S:S,ROW()),0)</f>
        <v>2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892  rv</v>
      </c>
      <c r="E740" s="2" t="str">
        <f>MONTH(INDEX([1]Calculation!$H:$H,ROW()))&amp;"/"&amp;DAY(INDEX([1]Calculation!$H:$H,ROW()))</f>
        <v>6/26</v>
      </c>
      <c r="F740" s="12">
        <f>ROUND(INDEX([1]Calculation!AK:AK,ROW()),1)</f>
        <v>0</v>
      </c>
      <c r="G740" s="8">
        <f>ROUND(INDEX([1]Calculation!K:K,ROW()),0)</f>
        <v>29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17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Morning Consult</v>
      </c>
      <c r="C741" t="str">
        <f>IF(INDEX([1]Calculation!$F:$F,ROW())=0,"-",INDEX([1]Calculation!$F:$F,ROW()))</f>
        <v>B/C</v>
      </c>
      <c r="D741" t="str">
        <f>INDEX([1]Calculation!$I:$I,ROW())&amp;"  "&amp;INDEX([1]Calculation!$J:$J,ROW())</f>
        <v>7150  lv</v>
      </c>
      <c r="E741" s="2" t="str">
        <f>MONTH(INDEX([1]Calculation!$H:$H,ROW()))&amp;"/"&amp;DAY(INDEX([1]Calculation!$H:$H,ROW()))</f>
        <v>6/26</v>
      </c>
      <c r="F741" s="12">
        <f>ROUND(INDEX([1]Calculation!AK:AK,ROW()),1)</f>
        <v>0</v>
      </c>
      <c r="G741" s="8">
        <f>ROUND(INDEX([1]Calculation!K:K,ROW()),0)</f>
        <v>35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6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12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Echelon Insights</v>
      </c>
      <c r="C742" t="str">
        <f>IF(INDEX([1]Calculation!$F:$F,ROW())=0,"-",INDEX([1]Calculation!$F:$F,ROW()))</f>
        <v>-</v>
      </c>
      <c r="D742" t="str">
        <f>INDEX([1]Calculation!$I:$I,ROW())&amp;"  "&amp;INDEX([1]Calculation!$J:$J,ROW())</f>
        <v>484  rv</v>
      </c>
      <c r="E742" s="2" t="str">
        <f>MONTH(INDEX([1]Calculation!$H:$H,ROW()))&amp;"/"&amp;DAY(INDEX([1]Calculation!$H:$H,ROW()))</f>
        <v>6/25</v>
      </c>
      <c r="F742" s="12">
        <f>ROUND(INDEX([1]Calculation!AK:AK,ROW()),1)</f>
        <v>0</v>
      </c>
      <c r="G742" s="8">
        <f>ROUND(INDEX([1]Calculation!K:K,ROW()),0)</f>
        <v>56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26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Echelon Insights</v>
      </c>
      <c r="C743" t="str">
        <f>IF(INDEX([1]Calculation!$F:$F,ROW())=0,"-",INDEX([1]Calculation!$F:$F,ROW()))</f>
        <v>-</v>
      </c>
      <c r="D743" t="str">
        <f>INDEX([1]Calculation!$I:$I,ROW())&amp;"  "&amp;INDEX([1]Calculation!$J:$J,ROW())</f>
        <v>484  rv</v>
      </c>
      <c r="E743" s="2" t="str">
        <f>MONTH(INDEX([1]Calculation!$H:$H,ROW()))&amp;"/"&amp;DAY(INDEX([1]Calculation!$H:$H,ROW()))</f>
        <v>6/25</v>
      </c>
      <c r="F743" s="12">
        <f>ROUND(INDEX([1]Calculation!AK:AK,ROW()),1)</f>
        <v>0</v>
      </c>
      <c r="G743" s="8">
        <f>ROUND(INDEX([1]Calculation!K:K,ROW()),0)</f>
        <v>57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Echelon Insights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484  rv</v>
      </c>
      <c r="E744" s="2" t="str">
        <f>MONTH(INDEX([1]Calculation!$H:$H,ROW()))&amp;"/"&amp;DAY(INDEX([1]Calculation!$H:$H,ROW()))</f>
        <v>6/25</v>
      </c>
      <c r="F744" s="12">
        <f>ROUND(INDEX([1]Calculation!AK:AK,ROW()),1)</f>
        <v>0</v>
      </c>
      <c r="G744" s="8">
        <f>ROUND(INDEX([1]Calculation!K:K,ROW()),0)</f>
        <v>32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1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11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YouGov</v>
      </c>
      <c r="C745" t="str">
        <f>IF(INDEX([1]Calculation!$F:$F,ROW())=0,"-",INDEX([1]Calculation!$F:$F,ROW()))</f>
        <v>B-</v>
      </c>
      <c r="D745" t="str">
        <f>INDEX([1]Calculation!$I:$I,ROW())&amp;"  "&amp;INDEX([1]Calculation!$J:$J,ROW())</f>
        <v>522  lv</v>
      </c>
      <c r="E745" s="2" t="str">
        <f>MONTH(INDEX([1]Calculation!$H:$H,ROW()))&amp;"/"&amp;DAY(INDEX([1]Calculation!$H:$H,ROW()))</f>
        <v>6/25</v>
      </c>
      <c r="F745" s="12">
        <f>ROUND(INDEX([1]Calculation!AK:AK,ROW()),1)</f>
        <v>0</v>
      </c>
      <c r="G745" s="8">
        <f>ROUND(INDEX([1]Calculation!K:K,ROW()),0)</f>
        <v>24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15</v>
      </c>
      <c r="M745" s="8">
        <f>ROUND(INDEX([1]Calculation!Q:Q,ROW()),0)</f>
        <v>0</v>
      </c>
      <c r="N745" s="8">
        <f>ROUND(INDEX([1]Calculation!R:R,ROW()),0)</f>
        <v>18</v>
      </c>
      <c r="O745" s="8">
        <f>ROUND(INDEX([1]Calculation!S:S,ROW()),0)</f>
        <v>1</v>
      </c>
    </row>
    <row r="746" spans="1:15">
      <c r="A746" t="str">
        <f>INDEX([1]Calculation!$E:$E,ROW())</f>
        <v>Maine</v>
      </c>
      <c r="B746" t="str">
        <f>INDEX([1]Calculation!$C:$C,ROW())</f>
        <v>Gravis Marketing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243  rv</v>
      </c>
      <c r="E746" s="2" t="str">
        <f>MONTH(INDEX([1]Calculation!$H:$H,ROW()))&amp;"/"&amp;DAY(INDEX([1]Calculation!$H:$H,ROW()))</f>
        <v>6/24</v>
      </c>
      <c r="F746" s="12">
        <f>ROUND(INDEX([1]Calculation!AK:AK,ROW()),1)</f>
        <v>1</v>
      </c>
      <c r="G746" s="8">
        <f>ROUND(INDEX([1]Calculation!K:K,ROW()),0)</f>
        <v>25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8</v>
      </c>
      <c r="K746" s="8">
        <f>ROUND(INDEX([1]Calculation!O:O,ROW()),0)</f>
        <v>0</v>
      </c>
      <c r="L746" s="8">
        <f>ROUND(INDEX([1]Calculation!P:P,ROW()),0)</f>
        <v>15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5</v>
      </c>
    </row>
    <row r="747" spans="1:15">
      <c r="A747" t="str">
        <f>INDEX([1]Calculation!$E:$E,ROW())</f>
        <v>US</v>
      </c>
      <c r="B747" t="str">
        <f>INDEX([1]Calculation!$C:$C,ROW())</f>
        <v>McLaughlin &amp; Associates</v>
      </c>
      <c r="C747" t="str">
        <f>IF(INDEX([1]Calculation!$F:$F,ROW())=0,"-",INDEX([1]Calculation!$F:$F,ROW()))</f>
        <v>C/D</v>
      </c>
      <c r="D747" t="str">
        <f>INDEX([1]Calculation!$I:$I,ROW())&amp;"  "&amp;INDEX([1]Calculation!$J:$J,ROW())</f>
        <v>459  lv</v>
      </c>
      <c r="E747" s="2" t="str">
        <f>MONTH(INDEX([1]Calculation!$H:$H,ROW()))&amp;"/"&amp;DAY(INDEX([1]Calculation!$H:$H,ROW()))</f>
        <v>6/24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6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Emerson College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457  lv</v>
      </c>
      <c r="E748" s="2" t="str">
        <f>MONTH(INDEX([1]Calculation!$H:$H,ROW()))&amp;"/"&amp;DAY(INDEX([1]Calculation!$H:$H,ROW()))</f>
        <v>6/24</v>
      </c>
      <c r="F748" s="12">
        <f>ROUND(INDEX([1]Calculation!AK:AK,ROW()),1)</f>
        <v>0</v>
      </c>
      <c r="G748" s="8">
        <f>ROUND(INDEX([1]Calculation!K:K,ROW()),0)</f>
        <v>34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27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Florida</v>
      </c>
      <c r="B749" t="str">
        <f>INDEX([1]Calculation!$C:$C,ROW())</f>
        <v>St. Pete Polls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2022  lv</v>
      </c>
      <c r="E749" s="2" t="str">
        <f>MONTH(INDEX([1]Calculation!$H:$H,ROW()))&amp;"/"&amp;DAY(INDEX([1]Calculation!$H:$H,ROW()))</f>
        <v>6/23</v>
      </c>
      <c r="F749" s="12">
        <f>ROUND(INDEX([1]Calculation!AK:AK,ROW()),1)</f>
        <v>0.3</v>
      </c>
      <c r="G749" s="8">
        <f>ROUND(INDEX([1]Calculation!K:K,ROW()),0)</f>
        <v>47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8</v>
      </c>
      <c r="K749" s="8">
        <f>ROUND(INDEX([1]Calculation!O:O,ROW()),0)</f>
        <v>0</v>
      </c>
      <c r="L749" s="8">
        <f>ROUND(INDEX([1]Calculation!P:P,ROW()),0)</f>
        <v>8</v>
      </c>
      <c r="M749" s="8">
        <f>ROUND(INDEX([1]Calculation!Q:Q,ROW()),0)</f>
        <v>0</v>
      </c>
      <c r="N749" s="8">
        <f>ROUND(INDEX([1]Calculation!R:R,ROW()),0)</f>
        <v>12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16188  lv</v>
      </c>
      <c r="E750" s="2" t="str">
        <f>MONTH(INDEX([1]Calculation!$H:$H,ROW()))&amp;"/"&amp;DAY(INDEX([1]Calculation!$H:$H,ROW()))</f>
        <v>6/23</v>
      </c>
      <c r="F750" s="12">
        <f>ROUND(INDEX([1]Calculation!AK:AK,ROW()),1)</f>
        <v>0</v>
      </c>
      <c r="G750" s="8">
        <f>ROUND(INDEX([1]Calculation!K:K,ROW()),0)</f>
        <v>38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7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13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Change Research</v>
      </c>
      <c r="C751" t="str">
        <f>IF(INDEX([1]Calculation!$F:$F,ROW())=0,"-",INDEX([1]Calculation!$F:$F,ROW()))</f>
        <v>C</v>
      </c>
      <c r="D751" t="str">
        <f>INDEX([1]Calculation!$I:$I,ROW())&amp;"  "&amp;INDEX([1]Calculation!$J:$J,ROW())</f>
        <v>1071  lv</v>
      </c>
      <c r="E751" s="2" t="str">
        <f>MONTH(INDEX([1]Calculation!$H:$H,ROW()))&amp;"/"&amp;DAY(INDEX([1]Calculation!$H:$H,ROW()))</f>
        <v>6/21</v>
      </c>
      <c r="F751" s="12">
        <f>ROUND(INDEX([1]Calculation!AK:AK,ROW()),1)</f>
        <v>0</v>
      </c>
      <c r="G751" s="8">
        <f>ROUND(INDEX([1]Calculation!K:K,ROW()),0)</f>
        <v>24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13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22</v>
      </c>
      <c r="O751" s="8">
        <f>ROUND(INDEX([1]Calculation!S:S,ROW()),0)</f>
        <v>1</v>
      </c>
    </row>
    <row r="752" spans="1:15">
      <c r="A752" t="str">
        <f>INDEX([1]Calculation!$E:$E,ROW())</f>
        <v>Mississippi</v>
      </c>
      <c r="B752" t="str">
        <f>INDEX([1]Calculation!$C:$C,ROW())</f>
        <v>Chism Strategies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523  lv</v>
      </c>
      <c r="E752" s="2" t="str">
        <f>MONTH(INDEX([1]Calculation!$H:$H,ROW()))&amp;"/"&amp;DAY(INDEX([1]Calculation!$H:$H,ROW()))</f>
        <v>6/21</v>
      </c>
      <c r="F752" s="12">
        <f>ROUND(INDEX([1]Calculation!AK:AK,ROW()),1)</f>
        <v>1.2</v>
      </c>
      <c r="G752" s="8">
        <f>ROUND(INDEX([1]Calculation!K:K,ROW()),0)</f>
        <v>50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2</v>
      </c>
      <c r="K752" s="8">
        <f>ROUND(INDEX([1]Calculation!O:O,ROW()),0)</f>
        <v>1</v>
      </c>
      <c r="L752" s="8">
        <f>ROUND(INDEX([1]Calculation!P:P,ROW()),0)</f>
        <v>7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South Carolina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308  lv</v>
      </c>
      <c r="E753" s="2" t="str">
        <f>MONTH(INDEX([1]Calculation!$H:$H,ROW()))&amp;"/"&amp;DAY(INDEX([1]Calculation!$H:$H,ROW()))</f>
        <v>6/20</v>
      </c>
      <c r="F753" s="12">
        <f>ROUND(INDEX([1]Calculation!AK:AK,ROW()),1)</f>
        <v>0</v>
      </c>
      <c r="G753" s="8">
        <f>ROUND(INDEX([1]Calculation!K:K,ROW()),0)</f>
        <v>39</v>
      </c>
      <c r="H753" s="8">
        <f>ROUND(INDEX([1]Calculation!L:L,ROW()),0)</f>
        <v>0</v>
      </c>
      <c r="I753" s="8">
        <f>ROUND(INDEX([1]Calculation!M:M,ROW()),0)</f>
        <v>5</v>
      </c>
      <c r="J753" s="8">
        <f>ROUND(INDEX([1]Calculation!N:N,ROW()),0)</f>
        <v>11</v>
      </c>
      <c r="K753" s="8">
        <f>ROUND(INDEX([1]Calculation!O:O,ROW()),0)</f>
        <v>0</v>
      </c>
      <c r="L753" s="8">
        <f>ROUND(INDEX([1]Calculation!P:P,ROW()),0)</f>
        <v>13</v>
      </c>
      <c r="M753" s="8">
        <f>ROUND(INDEX([1]Calculation!Q:Q,ROW()),0)</f>
        <v>0</v>
      </c>
      <c r="N753" s="8">
        <f>ROUND(INDEX([1]Calculation!R:R,ROW()),0)</f>
        <v>15</v>
      </c>
      <c r="O753" s="8">
        <f>ROUND(INDEX([1]Calculation!S:S,ROW()),0)</f>
        <v>2</v>
      </c>
    </row>
    <row r="754" spans="1:15">
      <c r="A754" t="str">
        <f>INDEX([1]Calculation!$E:$E,ROW())</f>
        <v>New Hampshire</v>
      </c>
      <c r="B754" t="str">
        <f>INDEX([1]Calculation!$C:$C,ROW())</f>
        <v>Change Research</v>
      </c>
      <c r="C754" t="str">
        <f>IF(INDEX([1]Calculation!$F:$F,ROW())=0,"-",INDEX([1]Calculation!$F:$F,ROW()))</f>
        <v>C</v>
      </c>
      <c r="D754" t="str">
        <f>INDEX([1]Calculation!$I:$I,ROW())&amp;"  "&amp;INDEX([1]Calculation!$J:$J,ROW())</f>
        <v>308  lv</v>
      </c>
      <c r="E754" s="2" t="str">
        <f>MONTH(INDEX([1]Calculation!$H:$H,ROW()))&amp;"/"&amp;DAY(INDEX([1]Calculation!$H:$H,ROW()))</f>
        <v>6/20</v>
      </c>
      <c r="F754" s="12">
        <f>ROUND(INDEX([1]Calculation!AK:AK,ROW()),1)</f>
        <v>0</v>
      </c>
      <c r="G754" s="8">
        <f>ROUND(INDEX([1]Calculation!K:K,ROW()),0)</f>
        <v>24</v>
      </c>
      <c r="H754" s="8">
        <f>ROUND(INDEX([1]Calculation!L:L,ROW()),0)</f>
        <v>0</v>
      </c>
      <c r="I754" s="8">
        <f>ROUND(INDEX([1]Calculation!M:M,ROW()),0)</f>
        <v>0</v>
      </c>
      <c r="J754" s="8">
        <f>ROUND(INDEX([1]Calculation!N:N,ROW()),0)</f>
        <v>14</v>
      </c>
      <c r="K754" s="8">
        <f>ROUND(INDEX([1]Calculation!O:O,ROW()),0)</f>
        <v>1</v>
      </c>
      <c r="L754" s="8">
        <f>ROUND(INDEX([1]Calculation!P:P,ROW()),0)</f>
        <v>28</v>
      </c>
      <c r="M754" s="8">
        <f>ROUND(INDEX([1]Calculation!Q:Q,ROW()),0)</f>
        <v>0</v>
      </c>
      <c r="N754" s="8">
        <f>ROUND(INDEX([1]Calculation!R:R,ROW()),0)</f>
        <v>21</v>
      </c>
      <c r="O754" s="8">
        <f>ROUND(INDEX([1]Calculation!S:S,ROW()),0)</f>
        <v>1</v>
      </c>
    </row>
    <row r="755" spans="1:15">
      <c r="A755" t="str">
        <f>INDEX([1]Calculation!$E:$E,ROW())</f>
        <v>Iowa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308  lv</v>
      </c>
      <c r="E755" s="2" t="str">
        <f>MONTH(INDEX([1]Calculation!$H:$H,ROW()))&amp;"/"&amp;DAY(INDEX([1]Calculation!$H:$H,ROW()))</f>
        <v>6/20</v>
      </c>
      <c r="F755" s="12">
        <f>ROUND(INDEX([1]Calculation!AK:AK,ROW()),1)</f>
        <v>0</v>
      </c>
      <c r="G755" s="8">
        <f>ROUND(INDEX([1]Calculation!K:K,ROW()),0)</f>
        <v>27</v>
      </c>
      <c r="H755" s="8">
        <f>ROUND(INDEX([1]Calculation!L:L,ROW()),0)</f>
        <v>0</v>
      </c>
      <c r="I755" s="8">
        <f>ROUND(INDEX([1]Calculation!M:M,ROW()),0)</f>
        <v>5</v>
      </c>
      <c r="J755" s="8">
        <f>ROUND(INDEX([1]Calculation!N:N,ROW()),0)</f>
        <v>17</v>
      </c>
      <c r="K755" s="8">
        <f>ROUND(INDEX([1]Calculation!O:O,ROW()),0)</f>
        <v>2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20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Park Street Strategies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6/4</v>
      </c>
      <c r="F756" s="12">
        <f>ROUND(INDEX([1]Calculation!AK:AK,ROW()),1)</f>
        <v>1.2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7</v>
      </c>
      <c r="K756" s="8">
        <f>ROUND(INDEX([1]Calculation!O:O,ROW()),0)</f>
        <v>2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13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Swayable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977  lv</v>
      </c>
      <c r="E757" s="2" t="str">
        <f>MONTH(INDEX([1]Calculation!$H:$H,ROW()))&amp;"/"&amp;DAY(INDEX([1]Calculation!$H:$H,ROW()))</f>
        <v>6/3</v>
      </c>
      <c r="F757" s="12">
        <f>ROUND(INDEX([1]Calculation!AK:AK,ROW()),1)</f>
        <v>0</v>
      </c>
      <c r="G757" s="8">
        <f>ROUND(INDEX([1]Calculation!K:K,ROW()),0)</f>
        <v>40</v>
      </c>
      <c r="H757" s="8">
        <f>ROUND(INDEX([1]Calculation!L:L,ROW()),0)</f>
        <v>0</v>
      </c>
      <c r="I757" s="8">
        <f>ROUND(INDEX([1]Calculation!M:M,ROW()),0)</f>
        <v>4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20</v>
      </c>
      <c r="M757" s="8">
        <f>ROUND(INDEX([1]Calculation!Q:Q,ROW()),0)</f>
        <v>0</v>
      </c>
      <c r="N757" s="8">
        <f>ROUND(INDEX([1]Calculation!R:R,ROW()),0)</f>
        <v>7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Swayable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1961  a</v>
      </c>
      <c r="E758" s="2" t="str">
        <f>MONTH(INDEX([1]Calculation!$H:$H,ROW()))&amp;"/"&amp;DAY(INDEX([1]Calculation!$H:$H,ROW()))</f>
        <v>6/3</v>
      </c>
      <c r="F758" s="12">
        <f>ROUND(INDEX([1]Calculation!AK:AK,ROW()),1)</f>
        <v>0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5</v>
      </c>
      <c r="K758" s="8">
        <f>ROUND(INDEX([1]Calculation!O:O,ROW()),0)</f>
        <v>2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6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576  lv</v>
      </c>
      <c r="E759" s="2" t="str">
        <f>MONTH(INDEX([1]Calculation!$H:$H,ROW()))&amp;"/"&amp;DAY(INDEX([1]Calculation!$H:$H,ROW()))</f>
        <v>6/18</v>
      </c>
      <c r="F759" s="12">
        <f>ROUND(INDEX([1]Calculation!AK:AK,ROW()),1)</f>
        <v>0</v>
      </c>
      <c r="G759" s="8">
        <f>ROUND(INDEX([1]Calculation!K:K,ROW()),0)</f>
        <v>26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1</v>
      </c>
      <c r="L759" s="8">
        <f>ROUND(INDEX([1]Calculation!P:P,ROW()),0)</f>
        <v>13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1</v>
      </c>
    </row>
    <row r="760" spans="1:15">
      <c r="A760" t="str">
        <f>INDEX([1]Calculation!$E:$E,ROW())</f>
        <v>Florida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1130  lv</v>
      </c>
      <c r="E760" s="2" t="str">
        <f>MONTH(INDEX([1]Calculation!$H:$H,ROW()))&amp;"/"&amp;DAY(INDEX([1]Calculation!$H:$H,ROW()))</f>
        <v>6/17</v>
      </c>
      <c r="F760" s="12">
        <f>ROUND(INDEX([1]Calculation!AK:AK,ROW()),1)</f>
        <v>1.5</v>
      </c>
      <c r="G760" s="8">
        <f>ROUND(INDEX([1]Calculation!K:K,ROW()),0)</f>
        <v>33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15</v>
      </c>
      <c r="K760" s="8">
        <f>ROUND(INDEX([1]Calculation!O:O,ROW()),0)</f>
        <v>2</v>
      </c>
      <c r="L760" s="8">
        <f>ROUND(INDEX([1]Calculation!P:P,ROW()),0)</f>
        <v>20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3</v>
      </c>
    </row>
    <row r="761" spans="1:15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306  rv</v>
      </c>
      <c r="E761" s="2" t="str">
        <f>MONTH(INDEX([1]Calculation!$H:$H,ROW()))&amp;"/"&amp;DAY(INDEX([1]Calculation!$H:$H,ROW()))</f>
        <v>6/17</v>
      </c>
      <c r="F761" s="12">
        <f>ROUND(INDEX([1]Calculation!AK:AK,ROW()),1)</f>
        <v>0</v>
      </c>
      <c r="G761" s="8">
        <f>ROUND(INDEX([1]Calculation!K:K,ROW()),0)</f>
        <v>32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14</v>
      </c>
      <c r="M761" s="8">
        <f>ROUND(INDEX([1]Calculation!Q:Q,ROW()),0)</f>
        <v>0</v>
      </c>
      <c r="N761" s="8">
        <f>ROUND(INDEX([1]Calculation!R:R,ROW()),0)</f>
        <v>15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417  rv</v>
      </c>
      <c r="E762" s="2" t="str">
        <f>MONTH(INDEX([1]Calculation!$H:$H,ROW()))&amp;"/"&amp;DAY(INDEX([1]Calculation!$H:$H,ROW()))</f>
        <v>6/17</v>
      </c>
      <c r="F762" s="12">
        <f>ROUND(INDEX([1]Calculation!AK:AK,ROW()),1)</f>
        <v>2.2000000000000002</v>
      </c>
      <c r="G762" s="8">
        <f>ROUND(INDEX([1]Calculation!K:K,ROW()),0)</f>
        <v>41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12</v>
      </c>
      <c r="O762" s="8">
        <f>ROUND(INDEX([1]Calculation!S:S,ROW()),0)</f>
        <v>0</v>
      </c>
    </row>
    <row r="763" spans="1:15">
      <c r="A763" t="str">
        <f>INDEX([1]Calculation!$E:$E,ROW())</f>
        <v>US</v>
      </c>
      <c r="B763" t="str">
        <f>INDEX([1]Calculation!$C:$C,ROW())</f>
        <v>Morning Consult</v>
      </c>
      <c r="C763" t="str">
        <f>IF(INDEX([1]Calculation!$F:$F,ROW())=0,"-",INDEX([1]Calculation!$F:$F,ROW()))</f>
        <v>B/C</v>
      </c>
      <c r="D763" t="str">
        <f>INDEX([1]Calculation!$I:$I,ROW())&amp;"  "&amp;INDEX([1]Calculation!$J:$J,ROW())</f>
        <v>17226  lv</v>
      </c>
      <c r="E763" s="2" t="str">
        <f>MONTH(INDEX([1]Calculation!$H:$H,ROW()))&amp;"/"&amp;DAY(INDEX([1]Calculation!$H:$H,ROW()))</f>
        <v>6/16</v>
      </c>
      <c r="F763" s="12">
        <f>ROUND(INDEX([1]Calculation!AK:AK,ROW()),1)</f>
        <v>0</v>
      </c>
      <c r="G763" s="8">
        <f>ROUND(INDEX([1]Calculation!K:K,ROW()),0)</f>
        <v>38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7</v>
      </c>
      <c r="K763" s="8">
        <f>ROUND(INDEX([1]Calculation!O:O,ROW()),0)</f>
        <v>1</v>
      </c>
      <c r="L763" s="8">
        <f>ROUND(INDEX([1]Calculation!P:P,ROW()),0)</f>
        <v>19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Suffolk University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385  lv</v>
      </c>
      <c r="E764" s="2" t="str">
        <f>MONTH(INDEX([1]Calculation!$H:$H,ROW()))&amp;"/"&amp;DAY(INDEX([1]Calculation!$H:$H,ROW()))</f>
        <v>6/15</v>
      </c>
      <c r="F764" s="12">
        <f>ROUND(INDEX([1]Calculation!AK:AK,ROW()),1)</f>
        <v>0</v>
      </c>
      <c r="G764" s="8">
        <f>ROUND(INDEX([1]Calculation!K:K,ROW()),0)</f>
        <v>30</v>
      </c>
      <c r="H764" s="8">
        <f>ROUND(INDEX([1]Calculation!L:L,ROW()),0)</f>
        <v>0</v>
      </c>
      <c r="I764" s="8">
        <f>ROUND(INDEX([1]Calculation!M:M,ROW()),0)</f>
        <v>2</v>
      </c>
      <c r="J764" s="8">
        <f>ROUND(INDEX([1]Calculation!N:N,ROW()),0)</f>
        <v>9</v>
      </c>
      <c r="K764" s="8">
        <f>ROUND(INDEX([1]Calculation!O:O,ROW()),0)</f>
        <v>0</v>
      </c>
      <c r="L764" s="8">
        <f>ROUND(INDEX([1]Calculation!P:P,ROW()),0)</f>
        <v>15</v>
      </c>
      <c r="M764" s="8">
        <f>ROUND(INDEX([1]Calculation!Q:Q,ROW()),0)</f>
        <v>0</v>
      </c>
      <c r="N764" s="8">
        <f>ROUND(INDEX([1]Calculation!R:R,ROW()),0)</f>
        <v>10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424  rv</v>
      </c>
      <c r="E765" s="2" t="str">
        <f>MONTH(INDEX([1]Calculation!$H:$H,ROW()))&amp;"/"&amp;DAY(INDEX([1]Calculation!$H:$H,ROW()))</f>
        <v>6/15</v>
      </c>
      <c r="F765" s="12">
        <f>ROUND(INDEX([1]Calculation!AK:AK,ROW()),1)</f>
        <v>0</v>
      </c>
      <c r="G765" s="8">
        <f>ROUND(INDEX([1]Calculation!K:K,ROW()),0)</f>
        <v>35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4</v>
      </c>
      <c r="K765" s="8">
        <f>ROUND(INDEX([1]Calculation!O:O,ROW()),0)</f>
        <v>1</v>
      </c>
      <c r="L765" s="8">
        <f>ROUND(INDEX([1]Calculation!P:P,ROW()),0)</f>
        <v>13</v>
      </c>
      <c r="M765" s="8">
        <f>ROUND(INDEX([1]Calculation!Q:Q,ROW()),0)</f>
        <v>0</v>
      </c>
      <c r="N765" s="8">
        <f>ROUND(INDEX([1]Calculation!R:R,ROW()),0)</f>
        <v>7</v>
      </c>
      <c r="O765" s="8">
        <f>ROUND(INDEX([1]Calculation!S:S,ROW()),0)</f>
        <v>0</v>
      </c>
    </row>
    <row r="766" spans="1:15">
      <c r="A766" t="str">
        <f>INDEX([1]Calculation!$E:$E,ROW())</f>
        <v>South Carolina</v>
      </c>
      <c r="B766" t="str">
        <f>INDEX([1]Calculation!$C:$C,ROW())</f>
        <v>Change Research</v>
      </c>
      <c r="C766" t="str">
        <f>IF(INDEX([1]Calculation!$F:$F,ROW())=0,"-",INDEX([1]Calculation!$F:$F,ROW()))</f>
        <v>C</v>
      </c>
      <c r="D766" t="str">
        <f>INDEX([1]Calculation!$I:$I,ROW())&amp;"  "&amp;INDEX([1]Calculation!$J:$J,ROW())</f>
        <v>933  lv</v>
      </c>
      <c r="E766" s="2" t="str">
        <f>MONTH(INDEX([1]Calculation!$H:$H,ROW()))&amp;"/"&amp;DAY(INDEX([1]Calculation!$H:$H,ROW()))</f>
        <v>6/14</v>
      </c>
      <c r="F766" s="12">
        <f>ROUND(INDEX([1]Calculation!AK:AK,ROW()),1)</f>
        <v>0</v>
      </c>
      <c r="G766" s="8">
        <f>ROUND(INDEX([1]Calculation!K:K,ROW()),0)</f>
        <v>37</v>
      </c>
      <c r="H766" s="8">
        <f>ROUND(INDEX([1]Calculation!L:L,ROW()),0)</f>
        <v>0</v>
      </c>
      <c r="I766" s="8">
        <f>ROUND(INDEX([1]Calculation!M:M,ROW()),0)</f>
        <v>5</v>
      </c>
      <c r="J766" s="8">
        <f>ROUND(INDEX([1]Calculation!N:N,ROW()),0)</f>
        <v>11</v>
      </c>
      <c r="K766" s="8">
        <f>ROUND(INDEX([1]Calculation!O:O,ROW()),0)</f>
        <v>1</v>
      </c>
      <c r="L766" s="8">
        <f>ROUND(INDEX([1]Calculation!P:P,ROW()),0)</f>
        <v>9</v>
      </c>
      <c r="M766" s="8">
        <f>ROUND(INDEX([1]Calculation!Q:Q,ROW()),0)</f>
        <v>0</v>
      </c>
      <c r="N766" s="8">
        <f>ROUND(INDEX([1]Calculation!R:R,ROW()),0)</f>
        <v>17</v>
      </c>
      <c r="O766" s="8">
        <f>ROUND(INDEX([1]Calculation!S:S,ROW()),0)</f>
        <v>3</v>
      </c>
    </row>
    <row r="767" spans="1:15">
      <c r="A767" t="str">
        <f>INDEX([1]Calculation!$E:$E,ROW())</f>
        <v>US</v>
      </c>
      <c r="B767" t="str">
        <f>INDEX([1]Calculation!$C:$C,ROW())</f>
        <v>WPA Intelligence (WPAi)</v>
      </c>
      <c r="C767" t="str">
        <f>IF(INDEX([1]Calculation!$F:$F,ROW())=0,"-",INDEX([1]Calculation!$F:$F,ROW()))</f>
        <v>B/C</v>
      </c>
      <c r="D767" t="str">
        <f>INDEX([1]Calculation!$I:$I,ROW())&amp;"  "&amp;INDEX([1]Calculation!$J:$J,ROW())</f>
        <v>1000  lv</v>
      </c>
      <c r="E767" s="2" t="str">
        <f>MONTH(INDEX([1]Calculation!$H:$H,ROW()))&amp;"/"&amp;DAY(INDEX([1]Calculation!$H:$H,ROW()))</f>
        <v>6/13</v>
      </c>
      <c r="F767" s="12">
        <f>ROUND(INDEX([1]Calculation!AK:AK,ROW()),1)</f>
        <v>2</v>
      </c>
      <c r="G767" s="8">
        <f>ROUND(INDEX([1]Calculation!K:K,ROW()),0)</f>
        <v>35</v>
      </c>
      <c r="H767" s="8">
        <f>ROUND(INDEX([1]Calculation!L:L,ROW()),0)</f>
        <v>0</v>
      </c>
      <c r="I767" s="8">
        <f>ROUND(INDEX([1]Calculation!M:M,ROW()),0)</f>
        <v>3</v>
      </c>
      <c r="J767" s="8">
        <f>ROUND(INDEX([1]Calculation!N:N,ROW()),0)</f>
        <v>8</v>
      </c>
      <c r="K767" s="8">
        <f>ROUND(INDEX([1]Calculation!O:O,ROW()),0)</f>
        <v>1</v>
      </c>
      <c r="L767" s="8">
        <f>ROUND(INDEX([1]Calculation!P:P,ROW()),0)</f>
        <v>14</v>
      </c>
      <c r="M767" s="8">
        <f>ROUND(INDEX([1]Calculation!Q:Q,ROW()),0)</f>
        <v>0</v>
      </c>
      <c r="N767" s="8">
        <f>ROUND(INDEX([1]Calculation!R:R,ROW()),0)</f>
        <v>10</v>
      </c>
      <c r="O767" s="8">
        <f>ROUND(INDEX([1]Calculation!S:S,ROW()),0)</f>
        <v>1</v>
      </c>
    </row>
    <row r="768" spans="1:15">
      <c r="A768" t="str">
        <f>INDEX([1]Calculation!$E:$E,ROW())</f>
        <v>South Carolina</v>
      </c>
      <c r="B768" t="str">
        <f>INDEX([1]Calculation!$C:$C,ROW())</f>
        <v>YouGov</v>
      </c>
      <c r="C768" t="str">
        <f>IF(INDEX([1]Calculation!$F:$F,ROW())=0,"-",INDEX([1]Calculation!$F:$F,ROW()))</f>
        <v>B-</v>
      </c>
      <c r="D768" t="str">
        <f>INDEX([1]Calculation!$I:$I,ROW())&amp;"  "&amp;INDEX([1]Calculation!$J:$J,ROW())</f>
        <v>559  lv</v>
      </c>
      <c r="E768" s="2" t="str">
        <f>MONTH(INDEX([1]Calculation!$H:$H,ROW()))&amp;"/"&amp;DAY(INDEX([1]Calculation!$H:$H,ROW()))</f>
        <v>6/12</v>
      </c>
      <c r="F768" s="12">
        <f>ROUND(INDEX([1]Calculation!AK:AK,ROW()),1)</f>
        <v>0</v>
      </c>
      <c r="G768" s="8">
        <f>ROUND(INDEX([1]Calculation!K:K,ROW()),0)</f>
        <v>45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18</v>
      </c>
      <c r="M768" s="8">
        <f>ROUND(INDEX([1]Calculation!Q:Q,ROW()),0)</f>
        <v>0</v>
      </c>
      <c r="N768" s="8">
        <f>ROUND(INDEX([1]Calculation!R:R,ROW()),0)</f>
        <v>8</v>
      </c>
      <c r="O768" s="8">
        <f>ROUND(INDEX([1]Calculation!S:S,ROW()),0)</f>
        <v>1</v>
      </c>
    </row>
    <row r="769" spans="1:15">
      <c r="A769" t="str">
        <f>INDEX([1]Calculation!$E:$E,ROW())</f>
        <v>New Hampshire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448  lv</v>
      </c>
      <c r="E769" s="2" t="str">
        <f>MONTH(INDEX([1]Calculation!$H:$H,ROW()))&amp;"/"&amp;DAY(INDEX([1]Calculation!$H:$H,ROW()))</f>
        <v>6/12</v>
      </c>
      <c r="F769" s="12">
        <f>ROUND(INDEX([1]Calculation!AK:AK,ROW()),1)</f>
        <v>0</v>
      </c>
      <c r="G769" s="8">
        <f>ROUND(INDEX([1]Calculation!K:K,ROW()),0)</f>
        <v>33</v>
      </c>
      <c r="H769" s="8">
        <f>ROUND(INDEX([1]Calculation!L:L,ROW()),0)</f>
        <v>0</v>
      </c>
      <c r="I769" s="8">
        <f>ROUND(INDEX([1]Calculation!M:M,ROW()),0)</f>
        <v>3</v>
      </c>
      <c r="J769" s="8">
        <f>ROUND(INDEX([1]Calculation!N:N,ROW()),0)</f>
        <v>10</v>
      </c>
      <c r="K769" s="8">
        <f>ROUND(INDEX([1]Calculation!O:O,ROW()),0)</f>
        <v>1</v>
      </c>
      <c r="L769" s="8">
        <f>ROUND(INDEX([1]Calculation!P:P,ROW()),0)</f>
        <v>20</v>
      </c>
      <c r="M769" s="8">
        <f>ROUND(INDEX([1]Calculation!Q:Q,ROW()),0)</f>
        <v>0</v>
      </c>
      <c r="N769" s="8">
        <f>ROUND(INDEX([1]Calculation!R:R,ROW()),0)</f>
        <v>17</v>
      </c>
      <c r="O769" s="8">
        <f>ROUND(INDEX([1]Calculation!S:S,ROW()),0)</f>
        <v>1</v>
      </c>
    </row>
    <row r="770" spans="1:15">
      <c r="A770" t="str">
        <f>INDEX([1]Calculation!$E:$E,ROW())</f>
        <v>Iowa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441  lv</v>
      </c>
      <c r="E770" s="2" t="str">
        <f>MONTH(INDEX([1]Calculation!$H:$H,ROW()))&amp;"/"&amp;DAY(INDEX([1]Calculation!$H:$H,ROW()))</f>
        <v>6/12</v>
      </c>
      <c r="F770" s="12">
        <f>ROUND(INDEX([1]Calculation!AK:AK,ROW()),1)</f>
        <v>0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11</v>
      </c>
      <c r="K770" s="8">
        <f>ROUND(INDEX([1]Calculation!O:O,ROW()),0)</f>
        <v>4</v>
      </c>
      <c r="L770" s="8">
        <f>ROUND(INDEX([1]Calculation!P:P,ROW()),0)</f>
        <v>22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0</v>
      </c>
    </row>
    <row r="771" spans="1:15">
      <c r="A771" t="str">
        <f>INDEX([1]Calculation!$E:$E,ROW())</f>
        <v>US</v>
      </c>
      <c r="B771" t="str">
        <f>INDEX([1]Calculation!$C:$C,ROW())</f>
        <v>Fox News/Beacon Research/Shaw &amp; Co. Research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449  lv</v>
      </c>
      <c r="E771" s="2" t="str">
        <f>MONTH(INDEX([1]Calculation!$H:$H,ROW()))&amp;"/"&amp;DAY(INDEX([1]Calculation!$H:$H,ROW()))</f>
        <v>6/12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3</v>
      </c>
      <c r="J771" s="8">
        <f>ROUND(INDEX([1]Calculation!N:N,ROW()),0)</f>
        <v>8</v>
      </c>
      <c r="K771" s="8">
        <f>ROUND(INDEX([1]Calculation!O:O,ROW()),0)</f>
        <v>2</v>
      </c>
      <c r="L771" s="8">
        <f>ROUND(INDEX([1]Calculation!P:P,ROW()),0)</f>
        <v>13</v>
      </c>
      <c r="M771" s="8">
        <f>ROUND(INDEX([1]Calculation!Q:Q,ROW()),0)</f>
        <v>0</v>
      </c>
      <c r="N771" s="8">
        <f>ROUND(INDEX([1]Calculation!R:R,ROW()),0)</f>
        <v>9</v>
      </c>
      <c r="O771" s="8">
        <f>ROUND(INDEX([1]Calculation!S:S,ROW()),0)</f>
        <v>2</v>
      </c>
    </row>
    <row r="772" spans="1:15">
      <c r="A772" t="str">
        <f>INDEX([1]Calculation!$E:$E,ROW())</f>
        <v>Minnesota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772  lv</v>
      </c>
      <c r="E772" s="2" t="str">
        <f>MONTH(INDEX([1]Calculation!$H:$H,ROW()))&amp;"/"&amp;DAY(INDEX([1]Calculation!$H:$H,ROW()))</f>
        <v>6/12</v>
      </c>
      <c r="F772" s="12">
        <f>ROUND(INDEX([1]Calculation!AK:AK,ROW()),1)</f>
        <v>1.3</v>
      </c>
      <c r="G772" s="8">
        <f>ROUND(INDEX([1]Calculation!K:K,ROW()),0)</f>
        <v>20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11</v>
      </c>
      <c r="K772" s="8">
        <f>ROUND(INDEX([1]Calculation!O:O,ROW()),0)</f>
        <v>16</v>
      </c>
      <c r="L772" s="8">
        <f>ROUND(INDEX([1]Calculation!P:P,ROW()),0)</f>
        <v>19</v>
      </c>
      <c r="M772" s="8">
        <f>ROUND(INDEX([1]Calculation!Q:Q,ROW()),0)</f>
        <v>0</v>
      </c>
      <c r="N772" s="8">
        <f>ROUND(INDEX([1]Calculation!R:R,ROW()),0)</f>
        <v>21</v>
      </c>
      <c r="O772" s="8">
        <f>ROUND(INDEX([1]Calculation!S:S,ROW()),0)</f>
        <v>2</v>
      </c>
    </row>
    <row r="773" spans="1:15">
      <c r="A773" t="str">
        <f>INDEX([1]Calculation!$E:$E,ROW())</f>
        <v>Florida</v>
      </c>
      <c r="B773" t="str">
        <f>INDEX([1]Calculation!$C:$C,ROW())</f>
        <v>Climate Nexus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676  rv</v>
      </c>
      <c r="E773" s="2" t="str">
        <f>MONTH(INDEX([1]Calculation!$H:$H,ROW()))&amp;"/"&amp;DAY(INDEX([1]Calculation!$H:$H,ROW()))</f>
        <v>6/11</v>
      </c>
      <c r="F773" s="12">
        <f>ROUND(INDEX([1]Calculation!AK:AK,ROW()),1)</f>
        <v>1.1000000000000001</v>
      </c>
      <c r="G773" s="8">
        <f>ROUND(INDEX([1]Calculation!K:K,ROW()),0)</f>
        <v>32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2</v>
      </c>
    </row>
    <row r="774" spans="1:15">
      <c r="A774" t="str">
        <f>INDEX([1]Calculation!$E:$E,ROW())</f>
        <v>Nevada</v>
      </c>
      <c r="B774" t="str">
        <f>INDEX([1]Calculation!$C:$C,ROW())</f>
        <v>Monmouth University</v>
      </c>
      <c r="C774" t="str">
        <f>IF(INDEX([1]Calculation!$F:$F,ROW())=0,"-",INDEX([1]Calculation!$F:$F,ROW()))</f>
        <v>A+</v>
      </c>
      <c r="D774" t="str">
        <f>INDEX([1]Calculation!$I:$I,ROW())&amp;"  "&amp;INDEX([1]Calculation!$J:$J,ROW())</f>
        <v>370  lv</v>
      </c>
      <c r="E774" s="2" t="str">
        <f>MONTH(INDEX([1]Calculation!$H:$H,ROW()))&amp;"/"&amp;DAY(INDEX([1]Calculation!$H:$H,ROW()))</f>
        <v>6/11</v>
      </c>
      <c r="F774" s="12">
        <f>ROUND(INDEX([1]Calculation!AK:AK,ROW()),1)</f>
        <v>4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7</v>
      </c>
      <c r="K774" s="8">
        <f>ROUND(INDEX([1]Calculation!O:O,ROW()),0)</f>
        <v>1</v>
      </c>
      <c r="L774" s="8">
        <f>ROUND(INDEX([1]Calculation!P:P,ROW()),0)</f>
        <v>13</v>
      </c>
      <c r="M774" s="8">
        <f>ROUND(INDEX([1]Calculation!Q:Q,ROW()),0)</f>
        <v>0</v>
      </c>
      <c r="N774" s="8">
        <f>ROUND(INDEX([1]Calculation!R:R,ROW()),0)</f>
        <v>19</v>
      </c>
      <c r="O774" s="8">
        <f>ROUND(INDEX([1]Calculation!S:S,ROW()),0)</f>
        <v>2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513  lv</v>
      </c>
      <c r="E775" s="2" t="str">
        <f>MONTH(INDEX([1]Calculation!$H:$H,ROW()))&amp;"/"&amp;DAY(INDEX([1]Calculation!$H:$H,ROW()))</f>
        <v>6/11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8</v>
      </c>
      <c r="K775" s="8">
        <f>ROUND(INDEX([1]Calculation!O:O,ROW()),0)</f>
        <v>1</v>
      </c>
      <c r="L775" s="8">
        <f>ROUND(INDEX([1]Calculation!P:P,ROW()),0)</f>
        <v>12</v>
      </c>
      <c r="M775" s="8">
        <f>ROUND(INDEX([1]Calculation!Q:Q,ROW()),0)</f>
        <v>0</v>
      </c>
      <c r="N775" s="8">
        <f>ROUND(INDEX([1]Calculation!R:R,ROW()),0)</f>
        <v>16</v>
      </c>
      <c r="O775" s="8">
        <f>ROUND(INDEX([1]Calculation!S:S,ROW()),0)</f>
        <v>1</v>
      </c>
    </row>
    <row r="776" spans="1:15">
      <c r="A776" t="str">
        <f>INDEX([1]Calculation!$E:$E,ROW())</f>
        <v>California</v>
      </c>
      <c r="B776" t="str">
        <f>INDEX([1]Calculation!$C:$C,ROW())</f>
        <v>University of California, Berkeley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2131  lv</v>
      </c>
      <c r="E776" s="2" t="str">
        <f>MONTH(INDEX([1]Calculation!$H:$H,ROW()))&amp;"/"&amp;DAY(INDEX([1]Calculation!$H:$H,ROW()))</f>
        <v>6/10</v>
      </c>
      <c r="F776" s="12">
        <f>ROUND(INDEX([1]Calculation!AK:AK,ROW()),1)</f>
        <v>0</v>
      </c>
      <c r="G776" s="8">
        <f>ROUND(INDEX([1]Calculation!K:K,ROW()),0)</f>
        <v>22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17</v>
      </c>
      <c r="M776" s="8">
        <f>ROUND(INDEX([1]Calculation!Q:Q,ROW()),0)</f>
        <v>0</v>
      </c>
      <c r="N776" s="8">
        <f>ROUND(INDEX([1]Calculation!R:R,ROW()),0)</f>
        <v>18</v>
      </c>
      <c r="O776" s="8">
        <f>ROUND(INDEX([1]Calculation!S:S,ROW()),0)</f>
        <v>1</v>
      </c>
    </row>
    <row r="777" spans="1:15">
      <c r="A777" t="str">
        <f>INDEX([1]Calculation!$E:$E,ROW())</f>
        <v>US</v>
      </c>
      <c r="B777" t="str">
        <f>INDEX([1]Calculation!$C:$C,ROW())</f>
        <v>Change Research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1621  lv</v>
      </c>
      <c r="E777" s="2" t="str">
        <f>MONTH(INDEX([1]Calculation!$H:$H,ROW()))&amp;"/"&amp;DAY(INDEX([1]Calculation!$H:$H,ROW()))</f>
        <v>6/10</v>
      </c>
      <c r="F777" s="12">
        <f>ROUND(INDEX([1]Calculation!AK:AK,ROW()),1)</f>
        <v>0</v>
      </c>
      <c r="G777" s="8">
        <f>ROUND(INDEX([1]Calculation!K:K,ROW()),0)</f>
        <v>26</v>
      </c>
      <c r="H777" s="8">
        <f>ROUND(INDEX([1]Calculation!L:L,ROW()),0)</f>
        <v>0</v>
      </c>
      <c r="I777" s="8">
        <f>ROUND(INDEX([1]Calculation!M:M,ROW()),0)</f>
        <v>1</v>
      </c>
      <c r="J777" s="8">
        <f>ROUND(INDEX([1]Calculation!N:N,ROW()),0)</f>
        <v>14</v>
      </c>
      <c r="K777" s="8">
        <f>ROUND(INDEX([1]Calculation!O:O,ROW()),0)</f>
        <v>1</v>
      </c>
      <c r="L777" s="8">
        <f>ROUND(INDEX([1]Calculation!P:P,ROW()),0)</f>
        <v>21</v>
      </c>
      <c r="M777" s="8">
        <f>ROUND(INDEX([1]Calculation!Q:Q,ROW()),0)</f>
        <v>0</v>
      </c>
      <c r="N777" s="8">
        <f>ROUND(INDEX([1]Calculation!R:R,ROW()),0)</f>
        <v>19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503  rv</v>
      </c>
      <c r="E778" s="2" t="str">
        <f>MONTH(INDEX([1]Calculation!$H:$H,ROW()))&amp;"/"&amp;DAY(INDEX([1]Calculation!$H:$H,ROW()))</f>
        <v>6/10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15</v>
      </c>
      <c r="O778" s="8">
        <f>ROUND(INDEX([1]Calculation!S:S,ROW()),0)</f>
        <v>1</v>
      </c>
    </row>
    <row r="779" spans="1:15">
      <c r="A779" t="str">
        <f>INDEX([1]Calculation!$E:$E,ROW())</f>
        <v>Texas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483  lv</v>
      </c>
      <c r="E779" s="2" t="str">
        <f>MONTH(INDEX([1]Calculation!$H:$H,ROW()))&amp;"/"&amp;DAY(INDEX([1]Calculation!$H:$H,ROW()))</f>
        <v>6/9</v>
      </c>
      <c r="F779" s="12">
        <f>ROUND(INDEX([1]Calculation!AK:AK,ROW()),1)</f>
        <v>0</v>
      </c>
      <c r="G779" s="8">
        <f>ROUND(INDEX([1]Calculation!K:K,ROW()),0)</f>
        <v>23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8</v>
      </c>
      <c r="K779" s="8">
        <f>ROUND(INDEX([1]Calculation!O:O,ROW()),0)</f>
        <v>1</v>
      </c>
      <c r="L779" s="8">
        <f>ROUND(INDEX([1]Calculation!P:P,ROW()),0)</f>
        <v>12</v>
      </c>
      <c r="M779" s="8">
        <f>ROUND(INDEX([1]Calculation!Q:Q,ROW()),0)</f>
        <v>0</v>
      </c>
      <c r="N779" s="8">
        <f>ROUND(INDEX([1]Calculation!R:R,ROW()),0)</f>
        <v>14</v>
      </c>
      <c r="O779" s="8">
        <f>ROUND(INDEX([1]Calculation!S:S,ROW()),0)</f>
        <v>0</v>
      </c>
    </row>
    <row r="780" spans="1:15">
      <c r="A780" t="str">
        <f>INDEX([1]Calculation!$E:$E,ROW())</f>
        <v>Massachusetts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370  lv</v>
      </c>
      <c r="E780" s="2" t="str">
        <f>MONTH(INDEX([1]Calculation!$H:$H,ROW()))&amp;"/"&amp;DAY(INDEX([1]Calculation!$H:$H,ROW()))</f>
        <v>6/9</v>
      </c>
      <c r="F780" s="12">
        <f>ROUND(INDEX([1]Calculation!AK:AK,ROW()),1)</f>
        <v>0.3</v>
      </c>
      <c r="G780" s="8">
        <f>ROUND(INDEX([1]Calculation!K:K,ROW()),0)</f>
        <v>22</v>
      </c>
      <c r="H780" s="8">
        <f>ROUND(INDEX([1]Calculation!L:L,ROW()),0)</f>
        <v>0</v>
      </c>
      <c r="I780" s="8">
        <f>ROUND(INDEX([1]Calculation!M:M,ROW()),0)</f>
        <v>1</v>
      </c>
      <c r="J780" s="8">
        <f>ROUND(INDEX([1]Calculation!N:N,ROW()),0)</f>
        <v>8</v>
      </c>
      <c r="K780" s="8">
        <f>ROUND(INDEX([1]Calculation!O:O,ROW()),0)</f>
        <v>0</v>
      </c>
      <c r="L780" s="8">
        <f>ROUND(INDEX([1]Calculation!P:P,ROW()),0)</f>
        <v>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Morning Consult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17012  lv</v>
      </c>
      <c r="E781" s="2" t="str">
        <f>MONTH(INDEX([1]Calculation!$H:$H,ROW()))&amp;"/"&amp;DAY(INDEX([1]Calculation!$H:$H,ROW()))</f>
        <v>6/9</v>
      </c>
      <c r="F781" s="12">
        <f>ROUND(INDEX([1]Calculation!AK:AK,ROW()),1)</f>
        <v>0</v>
      </c>
      <c r="G781" s="8">
        <f>ROUND(INDEX([1]Calculation!K:K,ROW()),0)</f>
        <v>37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7</v>
      </c>
      <c r="K781" s="8">
        <f>ROUND(INDEX([1]Calculation!O:O,ROW()),0)</f>
        <v>2</v>
      </c>
      <c r="L781" s="8">
        <f>ROUND(INDEX([1]Calculation!P:P,ROW()),0)</f>
        <v>19</v>
      </c>
      <c r="M781" s="8">
        <f>ROUND(INDEX([1]Calculation!Q:Q,ROW()),0)</f>
        <v>0</v>
      </c>
      <c r="N781" s="8">
        <f>ROUND(INDEX([1]Calculation!R:R,ROW()),0)</f>
        <v>11</v>
      </c>
      <c r="O781" s="8">
        <f>ROUND(INDEX([1]Calculation!S:S,ROW()),0)</f>
        <v>1</v>
      </c>
    </row>
    <row r="782" spans="1:15">
      <c r="A782" t="str">
        <f>INDEX([1]Calculation!$E:$E,ROW())</f>
        <v>Virginia</v>
      </c>
      <c r="B782" t="str">
        <f>INDEX([1]Calculation!$C:$C,ROW())</f>
        <v>Hampton University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1126  rv</v>
      </c>
      <c r="E782" s="2" t="str">
        <f>MONTH(INDEX([1]Calculation!$H:$H,ROW()))&amp;"/"&amp;DAY(INDEX([1]Calculation!$H:$H,ROW()))</f>
        <v>6/6</v>
      </c>
      <c r="F782" s="12">
        <f>ROUND(INDEX([1]Calculation!AK:AK,ROW()),1)</f>
        <v>1.9</v>
      </c>
      <c r="G782" s="8">
        <f>ROUND(INDEX([1]Calculation!K:K,ROW()),0)</f>
        <v>36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11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13</v>
      </c>
      <c r="O782" s="8">
        <f>ROUND(INDEX([1]Calculation!S:S,ROW()),0)</f>
        <v>1</v>
      </c>
    </row>
    <row r="783" spans="1:15">
      <c r="A783" t="str">
        <f>INDEX([1]Calculation!$E:$E,ROW())</f>
        <v>New York</v>
      </c>
      <c r="B783" t="str">
        <f>INDEX([1]Calculation!$C:$C,ROW())</f>
        <v>Siena College</v>
      </c>
      <c r="C783" t="str">
        <f>IF(INDEX([1]Calculation!$F:$F,ROW())=0,"-",INDEX([1]Calculation!$F:$F,ROW()))</f>
        <v>A-</v>
      </c>
      <c r="D783" t="str">
        <f>INDEX([1]Calculation!$I:$I,ROW())&amp;"  "&amp;INDEX([1]Calculation!$J:$J,ROW())</f>
        <v>385  rv</v>
      </c>
      <c r="E783" s="2" t="str">
        <f>MONTH(INDEX([1]Calculation!$H:$H,ROW()))&amp;"/"&amp;DAY(INDEX([1]Calculation!$H:$H,ROW()))</f>
        <v>6/6</v>
      </c>
      <c r="F783" s="12">
        <f>ROUND(INDEX([1]Calculation!AK:AK,ROW()),1)</f>
        <v>0</v>
      </c>
      <c r="G783" s="8">
        <f>ROUND(INDEX([1]Calculation!K:K,ROW()),0)</f>
        <v>0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0</v>
      </c>
      <c r="O783" s="8">
        <f>ROUND(INDEX([1]Calculation!S:S,ROW()),0)</f>
        <v>0</v>
      </c>
    </row>
    <row r="784" spans="1:15">
      <c r="A784" t="str">
        <f>INDEX([1]Calculation!$E:$E,ROW())</f>
        <v>Iowa</v>
      </c>
      <c r="B784" t="str">
        <f>INDEX([1]Calculation!$C:$C,ROW())</f>
        <v>Selzer &amp; Co.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6/5</v>
      </c>
      <c r="F784" s="12">
        <f>ROUND(INDEX([1]Calculation!AK:AK,ROW()),1)</f>
        <v>0.1</v>
      </c>
      <c r="G784" s="8">
        <f>ROUND(INDEX([1]Calculation!K:K,ROW()),0)</f>
        <v>24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2</v>
      </c>
      <c r="L784" s="8">
        <f>ROUND(INDEX([1]Calculation!P:P,ROW()),0)</f>
        <v>16</v>
      </c>
      <c r="M784" s="8">
        <f>ROUND(INDEX([1]Calculation!Q:Q,ROW()),0)</f>
        <v>0</v>
      </c>
      <c r="N784" s="8">
        <f>ROUND(INDEX([1]Calculation!R:R,ROW()),0)</f>
        <v>15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Ipsos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2271  rv</v>
      </c>
      <c r="E785" s="2" t="str">
        <f>MONTH(INDEX([1]Calculation!$H:$H,ROW()))&amp;"/"&amp;DAY(INDEX([1]Calculation!$H:$H,ROW()))</f>
        <v>6/5</v>
      </c>
      <c r="F785" s="12">
        <f>ROUND(INDEX([1]Calculation!AK:AK,ROW()),1)</f>
        <v>0</v>
      </c>
      <c r="G785" s="8">
        <f>ROUND(INDEX([1]Calculation!K:K,ROW()),0)</f>
        <v>31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5</v>
      </c>
      <c r="K785" s="8">
        <f>ROUND(INDEX([1]Calculation!O:O,ROW()),0)</f>
        <v>2</v>
      </c>
      <c r="L785" s="8">
        <f>ROUND(INDEX([1]Calculation!P:P,ROW()),0)</f>
        <v>14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Ipsos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2525  a</v>
      </c>
      <c r="E786" s="2" t="str">
        <f>MONTH(INDEX([1]Calculation!$H:$H,ROW()))&amp;"/"&amp;DAY(INDEX([1]Calculation!$H:$H,ROW()))</f>
        <v>6/5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5</v>
      </c>
      <c r="K786" s="8">
        <f>ROUND(INDEX([1]Calculation!O:O,ROW()),0)</f>
        <v>1</v>
      </c>
      <c r="L786" s="8">
        <f>ROUND(INDEX([1]Calculation!P:P,ROW()),0)</f>
        <v>15</v>
      </c>
      <c r="M786" s="8">
        <f>ROUND(INDEX([1]Calculation!Q:Q,ROW()),0)</f>
        <v>0</v>
      </c>
      <c r="N786" s="8">
        <f>ROUND(INDEX([1]Calculation!R:R,ROW()),0)</f>
        <v>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Avalanche Strategy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1109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0.2</v>
      </c>
      <c r="G787" s="8">
        <f>ROUND(INDEX([1]Calculation!K:K,ROW()),0)</f>
        <v>29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13</v>
      </c>
      <c r="K787" s="8">
        <f>ROUND(INDEX([1]Calculation!O:O,ROW()),0)</f>
        <v>0</v>
      </c>
      <c r="L787" s="8">
        <f>ROUND(INDEX([1]Calculation!P:P,ROW()),0)</f>
        <v>17</v>
      </c>
      <c r="M787" s="8">
        <f>ROUND(INDEX([1]Calculation!Q:Q,ROW()),0)</f>
        <v>0</v>
      </c>
      <c r="N787" s="8">
        <f>ROUND(INDEX([1]Calculation!R:R,ROW()),0)</f>
        <v>16</v>
      </c>
      <c r="O787" s="8">
        <f>ROUND(INDEX([1]Calculation!S:S,ROW()),0)</f>
        <v>0</v>
      </c>
    </row>
    <row r="788" spans="1:15">
      <c r="A788" t="str">
        <f>INDEX([1]Calculation!$E:$E,ROW())</f>
        <v>Texas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1218  lv</v>
      </c>
      <c r="E788" s="2" t="str">
        <f>MONTH(INDEX([1]Calculation!$H:$H,ROW()))&amp;"/"&amp;DAY(INDEX([1]Calculation!$H:$H,ROW()))</f>
        <v>6/3</v>
      </c>
      <c r="F788" s="12">
        <f>ROUND(INDEX([1]Calculation!AK:AK,ROW()),1)</f>
        <v>1.5</v>
      </c>
      <c r="G788" s="8">
        <f>ROUND(INDEX([1]Calculation!K:K,ROW()),0)</f>
        <v>24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12</v>
      </c>
      <c r="O788" s="8">
        <f>ROUND(INDEX([1]Calculation!S:S,ROW()),0)</f>
        <v>1</v>
      </c>
    </row>
    <row r="789" spans="1:15">
      <c r="A789" t="str">
        <f>INDEX([1]Calculation!$E:$E,ROW())</f>
        <v>California</v>
      </c>
      <c r="B789" t="str">
        <f>INDEX([1]Calculation!$C:$C,ROW())</f>
        <v>Capitol Weekly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951  lv</v>
      </c>
      <c r="E789" s="2" t="str">
        <f>MONTH(INDEX([1]Calculation!$H:$H,ROW()))&amp;"/"&amp;DAY(INDEX([1]Calculation!$H:$H,ROW()))</f>
        <v>5/31</v>
      </c>
      <c r="F789" s="12">
        <f>ROUND(INDEX([1]Calculation!AK:AK,ROW()),1)</f>
        <v>0</v>
      </c>
      <c r="G789" s="8">
        <f>ROUND(INDEX([1]Calculation!K:K,ROW()),0)</f>
        <v>29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9</v>
      </c>
      <c r="K789" s="8">
        <f>ROUND(INDEX([1]Calculation!O:O,ROW()),0)</f>
        <v>1</v>
      </c>
      <c r="L789" s="8">
        <f>ROUND(INDEX([1]Calculation!P:P,ROW()),0)</f>
        <v>22</v>
      </c>
      <c r="M789" s="8">
        <f>ROUND(INDEX([1]Calculation!Q:Q,ROW()),0)</f>
        <v>0</v>
      </c>
      <c r="N789" s="8">
        <f>ROUND(INDEX([1]Calculation!R:R,ROW()),0)</f>
        <v>11</v>
      </c>
      <c r="O789" s="8">
        <f>ROUND(INDEX([1]Calculation!S:S,ROW()),0)</f>
        <v>0</v>
      </c>
    </row>
    <row r="790" spans="1:15">
      <c r="A790" t="str">
        <f>INDEX([1]Calculation!$E:$E,ROW())</f>
        <v>Texas</v>
      </c>
      <c r="B790" t="str">
        <f>INDEX([1]Calculation!$C:$C,ROW())</f>
        <v>Quinnipiac University</v>
      </c>
      <c r="C790" t="str">
        <f>IF(INDEX([1]Calculation!$F:$F,ROW())=0,"-",INDEX([1]Calculation!$F:$F,ROW()))</f>
        <v>B+</v>
      </c>
      <c r="D790" t="str">
        <f>INDEX([1]Calculation!$I:$I,ROW())&amp;"  "&amp;INDEX([1]Calculation!$J:$J,ROW())</f>
        <v>407  rv</v>
      </c>
      <c r="E790" s="2" t="str">
        <f>MONTH(INDEX([1]Calculation!$H:$H,ROW()))&amp;"/"&amp;DAY(INDEX([1]Calculation!$H:$H,ROW()))</f>
        <v>6/4</v>
      </c>
      <c r="F790" s="12">
        <f>ROUND(INDEX([1]Calculation!AK:AK,ROW()),1)</f>
        <v>0.3</v>
      </c>
      <c r="G790" s="8">
        <f>ROUND(INDEX([1]Calculation!K:K,ROW()),0)</f>
        <v>30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3</v>
      </c>
      <c r="K790" s="8">
        <f>ROUND(INDEX([1]Calculation!O:O,ROW()),0)</f>
        <v>0</v>
      </c>
      <c r="L790" s="8">
        <f>ROUND(INDEX([1]Calculation!P:P,ROW()),0)</f>
        <v>15</v>
      </c>
      <c r="M790" s="8">
        <f>ROUND(INDEX([1]Calculation!Q:Q,ROW()),0)</f>
        <v>0</v>
      </c>
      <c r="N790" s="8">
        <f>ROUND(INDEX([1]Calculation!R:R,ROW()),0)</f>
        <v>11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550  lv</v>
      </c>
      <c r="E791" s="2" t="str">
        <f>MONTH(INDEX([1]Calculation!$H:$H,ROW()))&amp;"/"&amp;DAY(INDEX([1]Calculation!$H:$H,ROW()))</f>
        <v>6/4</v>
      </c>
      <c r="F791" s="12">
        <f>ROUND(INDEX([1]Calculation!AK:AK,ROW()),1)</f>
        <v>0</v>
      </c>
      <c r="G791" s="8">
        <f>ROUND(INDEX([1]Calculation!K:K,ROW()),0)</f>
        <v>27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9</v>
      </c>
      <c r="K791" s="8">
        <f>ROUND(INDEX([1]Calculation!O:O,ROW()),0)</f>
        <v>1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North Carolina</v>
      </c>
      <c r="B792" t="str">
        <f>INDEX([1]Calculation!$C:$C,ROW())</f>
        <v>Emerson College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397  lv</v>
      </c>
      <c r="E792" s="2" t="str">
        <f>MONTH(INDEX([1]Calculation!$H:$H,ROW()))&amp;"/"&amp;DAY(INDEX([1]Calculation!$H:$H,ROW()))</f>
        <v>6/3</v>
      </c>
      <c r="F792" s="12">
        <f>ROUND(INDEX([1]Calculation!AK:AK,ROW()),1)</f>
        <v>1.5</v>
      </c>
      <c r="G792" s="8">
        <f>ROUND(INDEX([1]Calculation!K:K,ROW()),0)</f>
        <v>39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16587  lv</v>
      </c>
      <c r="E793" s="2" t="str">
        <f>MONTH(INDEX([1]Calculation!$H:$H,ROW()))&amp;"/"&amp;DAY(INDEX([1]Calculation!$H:$H,ROW()))</f>
        <v>6/2</v>
      </c>
      <c r="F793" s="12">
        <f>ROUND(INDEX([1]Calculation!AK:AK,ROW()),1)</f>
        <v>0</v>
      </c>
      <c r="G793" s="8">
        <f>ROUND(INDEX([1]Calculation!K:K,ROW()),0)</f>
        <v>38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7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10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Harris Insights &amp; Analytics</v>
      </c>
      <c r="C794" t="str">
        <f>IF(INDEX([1]Calculation!$F:$F,ROW())=0,"-",INDEX([1]Calculation!$F:$F,ROW()))</f>
        <v>C+</v>
      </c>
      <c r="D794" t="str">
        <f>INDEX([1]Calculation!$I:$I,ROW())&amp;"  "&amp;INDEX([1]Calculation!$J:$J,ROW())</f>
        <v>431  rv</v>
      </c>
      <c r="E794" s="2" t="str">
        <f>MONTH(INDEX([1]Calculation!$H:$H,ROW()))&amp;"/"&amp;DAY(INDEX([1]Calculation!$H:$H,ROW()))</f>
        <v>6/2</v>
      </c>
      <c r="F794" s="12">
        <f>ROUND(INDEX([1]Calculation!AK:AK,ROW()),1)</f>
        <v>0</v>
      </c>
      <c r="G794" s="8">
        <f>ROUND(INDEX([1]Calculation!K:K,ROW()),0)</f>
        <v>35</v>
      </c>
      <c r="H794" s="8">
        <f>ROUND(INDEX([1]Calculation!L:L,ROW()),0)</f>
        <v>0</v>
      </c>
      <c r="I794" s="8">
        <f>ROUND(INDEX([1]Calculation!M:M,ROW()),0)</f>
        <v>3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5</v>
      </c>
      <c r="O794" s="8">
        <f>ROUND(INDEX([1]Calculation!S:S,ROW()),0)</f>
        <v>0</v>
      </c>
    </row>
    <row r="795" spans="1:15">
      <c r="A795" t="str">
        <f>INDEX([1]Calculation!$E:$E,ROW())</f>
        <v>Wisconsin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238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28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7</v>
      </c>
      <c r="K795" s="8">
        <f>ROUND(INDEX([1]Calculation!O:O,ROW()),0)</f>
        <v>3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South Carolina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183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0.1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4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12</v>
      </c>
      <c r="O796" s="8">
        <f>ROUND(INDEX([1]Calculation!S:S,ROW()),0)</f>
        <v>0</v>
      </c>
    </row>
    <row r="797" spans="1:15">
      <c r="A797" t="str">
        <f>INDEX([1]Calculation!$E:$E,ROW())</f>
        <v>Pennsylvania</v>
      </c>
      <c r="B797" t="str">
        <f>INDEX([1]Calculation!$C:$C,ROW())</f>
        <v>Zogby Interactive/JZ Analytics</v>
      </c>
      <c r="C797" t="str">
        <f>IF(INDEX([1]Calculation!$F:$F,ROW())=0,"-",INDEX([1]Calculation!$F:$F,ROW()))</f>
        <v>C</v>
      </c>
      <c r="D797" t="str">
        <f>INDEX([1]Calculation!$I:$I,ROW())&amp;"  "&amp;INDEX([1]Calculation!$J:$J,ROW())</f>
        <v>246  lv</v>
      </c>
      <c r="E797" s="2" t="str">
        <f>MONTH(INDEX([1]Calculation!$H:$H,ROW()))&amp;"/"&amp;DAY(INDEX([1]Calculation!$H:$H,ROW()))</f>
        <v>5/29</v>
      </c>
      <c r="F797" s="12">
        <f>ROUND(INDEX([1]Calculation!AK:AK,ROW()),1)</f>
        <v>0.8</v>
      </c>
      <c r="G797" s="8">
        <f>ROUND(INDEX([1]Calculation!K:K,ROW()),0)</f>
        <v>46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9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8</v>
      </c>
      <c r="O797" s="8">
        <f>ROUND(INDEX([1]Calculation!S:S,ROW()),0)</f>
        <v>1</v>
      </c>
    </row>
    <row r="798" spans="1:15">
      <c r="A798" t="str">
        <f>INDEX([1]Calculation!$E:$E,ROW())</f>
        <v>Ohio</v>
      </c>
      <c r="B798" t="str">
        <f>INDEX([1]Calculation!$C:$C,ROW())</f>
        <v>Zogby Interactive/JZ Analytics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222  lv</v>
      </c>
      <c r="E798" s="2" t="str">
        <f>MONTH(INDEX([1]Calculation!$H:$H,ROW()))&amp;"/"&amp;DAY(INDEX([1]Calculation!$H:$H,ROW()))</f>
        <v>5/29</v>
      </c>
      <c r="F798" s="12">
        <f>ROUND(INDEX([1]Calculation!AK:AK,ROW()),1)</f>
        <v>0.8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3</v>
      </c>
      <c r="J798" s="8">
        <f>ROUND(INDEX([1]Calculation!N:N,ROW()),0)</f>
        <v>6</v>
      </c>
      <c r="K798" s="8">
        <f>ROUND(INDEX([1]Calculation!O:O,ROW()),0)</f>
        <v>1</v>
      </c>
      <c r="L798" s="8">
        <f>ROUND(INDEX([1]Calculation!P:P,ROW()),0)</f>
        <v>19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3</v>
      </c>
    </row>
    <row r="799" spans="1:15">
      <c r="A799" t="str">
        <f>INDEX([1]Calculation!$E:$E,ROW())</f>
        <v>Michigan</v>
      </c>
      <c r="B799" t="str">
        <f>INDEX([1]Calculation!$C:$C,ROW())</f>
        <v>Zogby Interactive/JZ Analytics</v>
      </c>
      <c r="C799" t="str">
        <f>IF(INDEX([1]Calculation!$F:$F,ROW())=0,"-",INDEX([1]Calculation!$F:$F,ROW()))</f>
        <v>C</v>
      </c>
      <c r="D799" t="str">
        <f>INDEX([1]Calculation!$I:$I,ROW())&amp;"  "&amp;INDEX([1]Calculation!$J:$J,ROW())</f>
        <v>268  lv</v>
      </c>
      <c r="E799" s="2" t="str">
        <f>MONTH(INDEX([1]Calculation!$H:$H,ROW()))&amp;"/"&amp;DAY(INDEX([1]Calculation!$H:$H,ROW()))</f>
        <v>5/29</v>
      </c>
      <c r="F799" s="12">
        <f>ROUND(INDEX([1]Calculation!AK:AK,ROW()),1)</f>
        <v>0.8</v>
      </c>
      <c r="G799" s="8">
        <f>ROUND(INDEX([1]Calculation!K:K,ROW()),0)</f>
        <v>27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18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2</v>
      </c>
    </row>
    <row r="800" spans="1:15">
      <c r="A800" t="str">
        <f>INDEX([1]Calculation!$E:$E,ROW())</f>
        <v>Florida</v>
      </c>
      <c r="B800" t="str">
        <f>INDEX([1]Calculation!$C:$C,ROW())</f>
        <v>Zogby Interactive/JZ Analytics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228  lv</v>
      </c>
      <c r="E800" s="2" t="str">
        <f>MONTH(INDEX([1]Calculation!$H:$H,ROW()))&amp;"/"&amp;DAY(INDEX([1]Calculation!$H:$H,ROW()))</f>
        <v>5/29</v>
      </c>
      <c r="F800" s="12">
        <f>ROUND(INDEX([1]Calculation!AK:AK,ROW()),1)</f>
        <v>0.8</v>
      </c>
      <c r="G800" s="8">
        <f>ROUND(INDEX([1]Calculation!K:K,ROW()),0)</f>
        <v>34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6</v>
      </c>
      <c r="K800" s="8">
        <f>ROUND(INDEX([1]Calculation!O:O,ROW()),0)</f>
        <v>1</v>
      </c>
      <c r="L800" s="8">
        <f>ROUND(INDEX([1]Calculation!P:P,ROW()),0)</f>
        <v>18</v>
      </c>
      <c r="M800" s="8">
        <f>ROUND(INDEX([1]Calculation!Q:Q,ROW()),0)</f>
        <v>0</v>
      </c>
      <c r="N800" s="8">
        <f>ROUND(INDEX([1]Calculation!R:R,ROW()),0)</f>
        <v>7</v>
      </c>
      <c r="O800" s="8">
        <f>ROUND(INDEX([1]Calculation!S:S,ROW()),0)</f>
        <v>1</v>
      </c>
    </row>
    <row r="801" spans="1:15">
      <c r="A801" t="str">
        <f>INDEX([1]Calculation!$E:$E,ROW())</f>
        <v>Arizona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197  lv</v>
      </c>
      <c r="E801" s="2" t="str">
        <f>MONTH(INDEX([1]Calculation!$H:$H,ROW()))&amp;"/"&amp;DAY(INDEX([1]Calculation!$H:$H,ROW()))</f>
        <v>5/29</v>
      </c>
      <c r="F801" s="12">
        <f>ROUND(INDEX([1]Calculation!AK:AK,ROW()),1)</f>
        <v>0.8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6</v>
      </c>
      <c r="K801" s="8">
        <f>ROUND(INDEX([1]Calculation!O:O,ROW()),0)</f>
        <v>0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SSRS</v>
      </c>
      <c r="C802" t="str">
        <f>IF(INDEX([1]Calculation!$F:$F,ROW())=0,"-",INDEX([1]Calculation!$F:$F,ROW()))</f>
        <v>A/B</v>
      </c>
      <c r="D802" t="str">
        <f>INDEX([1]Calculation!$I:$I,ROW())&amp;"  "&amp;INDEX([1]Calculation!$J:$J,ROW())</f>
        <v>412  rv</v>
      </c>
      <c r="E802" s="2" t="str">
        <f>MONTH(INDEX([1]Calculation!$H:$H,ROW()))&amp;"/"&amp;DAY(INDEX([1]Calculation!$H:$H,ROW()))</f>
        <v>5/31</v>
      </c>
      <c r="F802" s="12">
        <f>ROUND(INDEX([1]Calculation!AK:AK,ROW()),1)</f>
        <v>0</v>
      </c>
      <c r="G802" s="8">
        <f>ROUND(INDEX([1]Calculation!K:K,ROW()),0)</f>
        <v>32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5</v>
      </c>
      <c r="K802" s="8">
        <f>ROUND(INDEX([1]Calculation!O:O,ROW()),0)</f>
        <v>2</v>
      </c>
      <c r="L802" s="8">
        <f>ROUND(INDEX([1]Calculation!P:P,ROW()),0)</f>
        <v>18</v>
      </c>
      <c r="M802" s="8">
        <f>ROUND(INDEX([1]Calculation!Q:Q,ROW()),0)</f>
        <v>0</v>
      </c>
      <c r="N802" s="8">
        <f>ROUND(INDEX([1]Calculation!R:R,ROW()),0)</f>
        <v>7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471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36</v>
      </c>
      <c r="H803" s="8">
        <f>ROUND(INDEX([1]Calculation!L:L,ROW()),0)</f>
        <v>1</v>
      </c>
      <c r="I803" s="8">
        <f>ROUND(INDEX([1]Calculation!M:M,ROW()),0)</f>
        <v>3</v>
      </c>
      <c r="J803" s="8">
        <f>ROUND(INDEX([1]Calculation!N:N,ROW()),0)</f>
        <v>5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5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881  rv</v>
      </c>
      <c r="E804" s="2" t="str">
        <f>MONTH(INDEX([1]Calculation!$H:$H,ROW()))&amp;"/"&amp;DAY(INDEX([1]Calculation!$H:$H,ROW()))</f>
        <v>5/30</v>
      </c>
      <c r="F804" s="12">
        <f>ROUND(INDEX([1]Calculation!AK:AK,ROW()),1)</f>
        <v>0</v>
      </c>
      <c r="G804" s="8">
        <f>ROUND(INDEX([1]Calculation!K:K,ROW()),0)</f>
        <v>0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42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Harris Insights &amp; Analytics</v>
      </c>
      <c r="C805" t="str">
        <f>IF(INDEX([1]Calculation!$F:$F,ROW())=0,"-",INDEX([1]Calculation!$F:$F,ROW()))</f>
        <v>C+</v>
      </c>
      <c r="D805" t="str">
        <f>INDEX([1]Calculation!$I:$I,ROW())&amp;"  "&amp;INDEX([1]Calculation!$J:$J,ROW())</f>
        <v>881  rv</v>
      </c>
      <c r="E805" s="2" t="str">
        <f>MONTH(INDEX([1]Calculation!$H:$H,ROW()))&amp;"/"&amp;DAY(INDEX([1]Calculation!$H:$H,ROW()))</f>
        <v>5/30</v>
      </c>
      <c r="F805" s="12">
        <f>ROUND(INDEX([1]Calculation!AK:AK,ROW()),1)</f>
        <v>0</v>
      </c>
      <c r="G805" s="8">
        <f>ROUND(INDEX([1]Calculation!K:K,ROW()),0)</f>
        <v>41</v>
      </c>
      <c r="H805" s="8">
        <f>ROUND(INDEX([1]Calculation!L:L,ROW()),0)</f>
        <v>0</v>
      </c>
      <c r="I805" s="8">
        <f>ROUND(INDEX([1]Calculation!M:M,ROW()),0)</f>
        <v>0</v>
      </c>
      <c r="J805" s="8">
        <f>ROUND(INDEX([1]Calculation!N:N,ROW()),0)</f>
        <v>0</v>
      </c>
      <c r="K805" s="8">
        <f>ROUND(INDEX([1]Calculation!O:O,ROW()),0)</f>
        <v>0</v>
      </c>
      <c r="L805" s="8">
        <f>ROUND(INDEX([1]Calculation!P:P,ROW()),0)</f>
        <v>0</v>
      </c>
      <c r="M805" s="8">
        <f>ROUND(INDEX([1]Calculation!Q:Q,ROW()),0)</f>
        <v>0</v>
      </c>
      <c r="N805" s="8">
        <f>ROUND(INDEX([1]Calculation!R:R,ROW()),0)</f>
        <v>0</v>
      </c>
      <c r="O805" s="8">
        <f>ROUND(INDEX([1]Calculation!S:S,ROW()),0)</f>
        <v>0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5/30</v>
      </c>
      <c r="F806" s="12">
        <f>ROUND(INDEX([1]Calculation!AK:AK,ROW()),1)</f>
        <v>0</v>
      </c>
      <c r="G806" s="8">
        <f>ROUND(INDEX([1]Calculation!K:K,ROW()),0)</f>
        <v>43</v>
      </c>
      <c r="H806" s="8">
        <f>ROUND(INDEX([1]Calculation!L:L,ROW()),0)</f>
        <v>0</v>
      </c>
      <c r="I806" s="8">
        <f>ROUND(INDEX([1]Calculation!M:M,ROW()),0)</f>
        <v>0</v>
      </c>
      <c r="J806" s="8">
        <f>ROUND(INDEX([1]Calculation!N:N,ROW()),0)</f>
        <v>0</v>
      </c>
      <c r="K806" s="8">
        <f>ROUND(INDEX([1]Calculation!O:O,ROW()),0)</f>
        <v>0</v>
      </c>
      <c r="L806" s="8">
        <f>ROUND(INDEX([1]Calculation!P:P,ROW()),0)</f>
        <v>41</v>
      </c>
      <c r="M806" s="8">
        <f>ROUND(INDEX([1]Calculation!Q:Q,ROW()),0)</f>
        <v>0</v>
      </c>
      <c r="N806" s="8">
        <f>ROUND(INDEX([1]Calculation!R:R,ROW()),0)</f>
        <v>0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Harris Insights &amp; Analytics</v>
      </c>
      <c r="C807" t="str">
        <f>IF(INDEX([1]Calculation!$F:$F,ROW())=0,"-",INDEX([1]Calculation!$F:$F,ROW()))</f>
        <v>C+</v>
      </c>
      <c r="D807" t="str">
        <f>INDEX([1]Calculation!$I:$I,ROW())&amp;"  "&amp;INDEX([1]Calculation!$J:$J,ROW())</f>
        <v>881  rv</v>
      </c>
      <c r="E807" s="2" t="str">
        <f>MONTH(INDEX([1]Calculation!$H:$H,ROW()))&amp;"/"&amp;DAY(INDEX([1]Calculation!$H:$H,ROW()))</f>
        <v>5/30</v>
      </c>
      <c r="F807" s="12">
        <f>ROUND(INDEX([1]Calculation!AK:AK,ROW()),1)</f>
        <v>0</v>
      </c>
      <c r="G807" s="8">
        <f>ROUND(INDEX([1]Calculation!K:K,ROW()),0)</f>
        <v>0</v>
      </c>
      <c r="H807" s="8">
        <f>ROUND(INDEX([1]Calculation!L:L,ROW()),0)</f>
        <v>0</v>
      </c>
      <c r="I807" s="8">
        <f>ROUND(INDEX([1]Calculation!M:M,ROW()),0)</f>
        <v>0</v>
      </c>
      <c r="J807" s="8">
        <f>ROUND(INDEX([1]Calculation!N:N,ROW()),0)</f>
        <v>0</v>
      </c>
      <c r="K807" s="8">
        <f>ROUND(INDEX([1]Calculation!O:O,ROW()),0)</f>
        <v>0</v>
      </c>
      <c r="L807" s="8">
        <f>ROUND(INDEX([1]Calculation!P:P,ROW()),0)</f>
        <v>37</v>
      </c>
      <c r="M807" s="8">
        <f>ROUND(INDEX([1]Calculation!Q:Q,ROW()),0)</f>
        <v>0</v>
      </c>
      <c r="N807" s="8">
        <f>ROUND(INDEX([1]Calculation!R:R,ROW()),0)</f>
        <v>40</v>
      </c>
      <c r="O807" s="8">
        <f>ROUND(INDEX([1]Calculation!S:S,ROW()),0)</f>
        <v>0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881  rv</v>
      </c>
      <c r="E808" s="2" t="str">
        <f>MONTH(INDEX([1]Calculation!$H:$H,ROW()))&amp;"/"&amp;DAY(INDEX([1]Calculation!$H:$H,ROW()))</f>
        <v>5/30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0</v>
      </c>
      <c r="M808" s="8">
        <f>ROUND(INDEX([1]Calculation!Q:Q,ROW()),0)</f>
        <v>0</v>
      </c>
      <c r="N808" s="8">
        <f>ROUND(INDEX([1]Calculation!R:R,ROW()),0)</f>
        <v>41</v>
      </c>
      <c r="O808" s="8">
        <f>ROUND(INDEX([1]Calculation!S:S,ROW()),0)</f>
        <v>0</v>
      </c>
    </row>
    <row r="809" spans="1:15">
      <c r="A809" t="str">
        <f>INDEX([1]Calculation!$E:$E,ROW())</f>
        <v>California</v>
      </c>
      <c r="B809" t="str">
        <f>INDEX([1]Calculation!$C:$C,ROW())</f>
        <v>Change Research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1649  lv</v>
      </c>
      <c r="E809" s="2" t="str">
        <f>MONTH(INDEX([1]Calculation!$H:$H,ROW()))&amp;"/"&amp;DAY(INDEX([1]Calculation!$H:$H,ROW()))</f>
        <v>5/28</v>
      </c>
      <c r="F809" s="12">
        <f>ROUND(INDEX([1]Calculation!AK:AK,ROW()),1)</f>
        <v>0</v>
      </c>
      <c r="G809" s="8">
        <f>ROUND(INDEX([1]Calculation!K:K,ROW()),0)</f>
        <v>30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12</v>
      </c>
      <c r="K809" s="8">
        <f>ROUND(INDEX([1]Calculation!O:O,ROW()),0)</f>
        <v>0</v>
      </c>
      <c r="L809" s="8">
        <f>ROUND(INDEX([1]Calculation!P:P,ROW()),0)</f>
        <v>23</v>
      </c>
      <c r="M809" s="8">
        <f>ROUND(INDEX([1]Calculation!Q:Q,ROW()),0)</f>
        <v>0</v>
      </c>
      <c r="N809" s="8">
        <f>ROUND(INDEX([1]Calculation!R:R,ROW()),0)</f>
        <v>12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Morning Consult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16368  lv</v>
      </c>
      <c r="E810" s="2" t="str">
        <f>MONTH(INDEX([1]Calculation!$H:$H,ROW()))&amp;"/"&amp;DAY(INDEX([1]Calculation!$H:$H,ROW()))</f>
        <v>5/26</v>
      </c>
      <c r="F810" s="12">
        <f>ROUND(INDEX([1]Calculation!AK:AK,ROW()),1)</f>
        <v>0</v>
      </c>
      <c r="G810" s="8">
        <f>ROUND(INDEX([1]Calculation!K:K,ROW()),0)</f>
        <v>38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7</v>
      </c>
      <c r="K810" s="8">
        <f>ROUND(INDEX([1]Calculation!O:O,ROW()),0)</f>
        <v>1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9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5/25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3</v>
      </c>
      <c r="J811" s="8">
        <f>ROUND(INDEX([1]Calculation!N:N,ROW()),0)</f>
        <v>5</v>
      </c>
      <c r="K811" s="8">
        <f>ROUND(INDEX([1]Calculation!O:O,ROW()),0)</f>
        <v>1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7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5/24</v>
      </c>
      <c r="F812" s="12">
        <f>ROUND(INDEX([1]Calculation!AK:AK,ROW()),1)</f>
        <v>0</v>
      </c>
      <c r="G812" s="8">
        <f>ROUND(INDEX([1]Calculation!K:K,ROW()),0)</f>
        <v>37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3</v>
      </c>
      <c r="K812" s="8">
        <f>ROUND(INDEX([1]Calculation!O:O,ROW()),0)</f>
        <v>0</v>
      </c>
      <c r="L812" s="8">
        <f>ROUND(INDEX([1]Calculation!P:P,ROW()),0)</f>
        <v>10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South Carolina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5/24</v>
      </c>
      <c r="F813" s="12">
        <f>ROUND(INDEX([1]Calculation!AK:AK,ROW()),1)</f>
        <v>0</v>
      </c>
      <c r="G813" s="8">
        <f>ROUND(INDEX([1]Calculation!K:K,ROW()),0)</f>
        <v>70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South Carolina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5/24</v>
      </c>
      <c r="F814" s="12">
        <f>ROUND(INDEX([1]Calculation!AK:AK,ROW()),1)</f>
        <v>0</v>
      </c>
      <c r="G814" s="8">
        <f>ROUND(INDEX([1]Calculation!K:K,ROW()),0)</f>
        <v>71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10</v>
      </c>
      <c r="K814" s="8">
        <f>ROUND(INDEX([1]Calculation!O:O,ROW()),0)</f>
        <v>0</v>
      </c>
      <c r="L814" s="8">
        <f>ROUND(INDEX([1]Calculation!P:P,ROW()),0)</f>
        <v>0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South Carolina</v>
      </c>
      <c r="B815" t="str">
        <f>INDEX([1]Calculation!$C:$C,ROW())</f>
        <v>Tel Opinion Research</v>
      </c>
      <c r="C815" t="str">
        <f>IF(INDEX([1]Calculation!$F:$F,ROW())=0,"-",INDEX([1]Calculation!$F:$F,ROW()))</f>
        <v>B/C</v>
      </c>
      <c r="D815" t="str">
        <f>INDEX([1]Calculation!$I:$I,ROW())&amp;"  "&amp;INDEX([1]Calculation!$J:$J,ROW())</f>
        <v>600  lv</v>
      </c>
      <c r="E815" s="2" t="str">
        <f>MONTH(INDEX([1]Calculation!$H:$H,ROW()))&amp;"/"&amp;DAY(INDEX([1]Calculation!$H:$H,ROW()))</f>
        <v>5/24</v>
      </c>
      <c r="F815" s="12">
        <f>ROUND(INDEX([1]Calculation!AK:AK,ROW()),1)</f>
        <v>0</v>
      </c>
      <c r="G815" s="8">
        <f>ROUND(INDEX([1]Calculation!K:K,ROW()),0)</f>
        <v>67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Tel Opinion Research</v>
      </c>
      <c r="C816" t="str">
        <f>IF(INDEX([1]Calculation!$F:$F,ROW())=0,"-",INDEX([1]Calculation!$F:$F,ROW()))</f>
        <v>B/C</v>
      </c>
      <c r="D816" t="str">
        <f>INDEX([1]Calculation!$I:$I,ROW())&amp;"  "&amp;INDEX([1]Calculation!$J:$J,ROW())</f>
        <v>600  lv</v>
      </c>
      <c r="E816" s="2" t="str">
        <f>MONTH(INDEX([1]Calculation!$H:$H,ROW()))&amp;"/"&amp;DAY(INDEX([1]Calculation!$H:$H,ROW()))</f>
        <v>5/22</v>
      </c>
      <c r="F816" s="12">
        <f>ROUND(INDEX([1]Calculation!AK:AK,ROW()),1)</f>
        <v>0</v>
      </c>
      <c r="G816" s="8">
        <f>ROUND(INDEX([1]Calculation!K:K,ROW()),0)</f>
        <v>33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7</v>
      </c>
      <c r="K816" s="8">
        <f>ROUND(INDEX([1]Calculation!O:O,ROW()),0)</f>
        <v>0</v>
      </c>
      <c r="L816" s="8">
        <f>ROUND(INDEX([1]Calculation!P:P,ROW()),0)</f>
        <v>12</v>
      </c>
      <c r="M816" s="8">
        <f>ROUND(INDEX([1]Calculation!Q:Q,ROW()),0)</f>
        <v>0</v>
      </c>
      <c r="N816" s="8">
        <f>ROUND(INDEX([1]Calculation!R:R,ROW()),0)</f>
        <v>11</v>
      </c>
      <c r="O816" s="8">
        <f>ROUND(INDEX([1]Calculation!S:S,ROW()),0)</f>
        <v>0</v>
      </c>
    </row>
    <row r="817" spans="1:15">
      <c r="A817" t="str">
        <f>INDEX([1]Calculation!$E:$E,ROW())</f>
        <v>New Hampshire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600  lv</v>
      </c>
      <c r="E817" s="2" t="str">
        <f>MONTH(INDEX([1]Calculation!$H:$H,ROW()))&amp;"/"&amp;DAY(INDEX([1]Calculation!$H:$H,ROW()))</f>
        <v>5/22</v>
      </c>
      <c r="F817" s="12">
        <f>ROUND(INDEX([1]Calculation!AK:AK,ROW()),1)</f>
        <v>0</v>
      </c>
      <c r="G817" s="8">
        <f>ROUND(INDEX([1]Calculation!K:K,ROW()),0)</f>
        <v>63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21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Tel Opinion Research</v>
      </c>
      <c r="C818" t="str">
        <f>IF(INDEX([1]Calculation!$F:$F,ROW())=0,"-",INDEX([1]Calculation!$F:$F,ROW()))</f>
        <v>B/C</v>
      </c>
      <c r="D818" t="str">
        <f>INDEX([1]Calculation!$I:$I,ROW())&amp;"  "&amp;INDEX([1]Calculation!$J:$J,ROW())</f>
        <v>600  lv</v>
      </c>
      <c r="E818" s="2" t="str">
        <f>MONTH(INDEX([1]Calculation!$H:$H,ROW()))&amp;"/"&amp;DAY(INDEX([1]Calculation!$H:$H,ROW()))</f>
        <v>5/22</v>
      </c>
      <c r="F818" s="12">
        <f>ROUND(INDEX([1]Calculation!AK:AK,ROW()),1)</f>
        <v>0</v>
      </c>
      <c r="G818" s="8">
        <f>ROUND(INDEX([1]Calculation!K:K,ROW()),0)</f>
        <v>58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29</v>
      </c>
      <c r="O818" s="8">
        <f>ROUND(INDEX([1]Calculation!S:S,ROW()),0)</f>
        <v>0</v>
      </c>
    </row>
    <row r="819" spans="1:15">
      <c r="A819" t="str">
        <f>INDEX([1]Calculation!$E:$E,ROW())</f>
        <v>New Hampshire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5/22</v>
      </c>
      <c r="F819" s="12">
        <f>ROUND(INDEX([1]Calculation!AK:AK,ROW()),1)</f>
        <v>0</v>
      </c>
      <c r="G819" s="8">
        <f>ROUND(INDEX([1]Calculation!K:K,ROW()),0)</f>
        <v>66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22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1420  lv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31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9</v>
      </c>
      <c r="K820" s="8">
        <f>ROUND(INDEX([1]Calculation!O:O,ROW()),0)</f>
        <v>1</v>
      </c>
      <c r="L820" s="8">
        <f>ROUND(INDEX([1]Calculation!P:P,ROW()),0)</f>
        <v>22</v>
      </c>
      <c r="M820" s="8">
        <f>ROUND(INDEX([1]Calculation!Q:Q,ROW()),0)</f>
        <v>0</v>
      </c>
      <c r="N820" s="8">
        <f>ROUND(INDEX([1]Calculation!R:R,ROW()),0)</f>
        <v>15</v>
      </c>
      <c r="O820" s="8">
        <f>ROUND(INDEX([1]Calculation!S:S,ROW()),0)</f>
        <v>2</v>
      </c>
    </row>
    <row r="821" spans="1:15">
      <c r="A821" t="str">
        <f>INDEX([1]Calculation!$E:$E,ROW())</f>
        <v>US</v>
      </c>
      <c r="B821" t="str">
        <f>INDEX([1]Calculation!$C:$C,ROW())</f>
        <v>Echelon Insights</v>
      </c>
      <c r="C821" t="str">
        <f>IF(INDEX([1]Calculation!$F:$F,ROW())=0,"-",INDEX([1]Calculation!$F:$F,ROW()))</f>
        <v>-</v>
      </c>
      <c r="D821" t="str">
        <f>INDEX([1]Calculation!$I:$I,ROW())&amp;"  "&amp;INDEX([1]Calculation!$J:$J,ROW())</f>
        <v>447  rv</v>
      </c>
      <c r="E821" s="2" t="str">
        <f>MONTH(INDEX([1]Calculation!$H:$H,ROW()))&amp;"/"&amp;DAY(INDEX([1]Calculation!$H:$H,ROW()))</f>
        <v>5/21</v>
      </c>
      <c r="F821" s="12">
        <f>ROUND(INDEX([1]Calculation!AK:AK,ROW()),1)</f>
        <v>0</v>
      </c>
      <c r="G821" s="8">
        <f>ROUND(INDEX([1]Calculation!K:K,ROW()),0)</f>
        <v>66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19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Echelon Insights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447  rv</v>
      </c>
      <c r="E822" s="2" t="str">
        <f>MONTH(INDEX([1]Calculation!$H:$H,ROW()))&amp;"/"&amp;DAY(INDEX([1]Calculation!$H:$H,ROW()))</f>
        <v>5/21</v>
      </c>
      <c r="F822" s="12">
        <f>ROUND(INDEX([1]Calculation!AK:AK,ROW()),1)</f>
        <v>0</v>
      </c>
      <c r="G822" s="8">
        <f>ROUND(INDEX([1]Calculation!K:K,ROW()),0)</f>
        <v>65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17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Echelon Insights</v>
      </c>
      <c r="C823" t="str">
        <f>IF(INDEX([1]Calculation!$F:$F,ROW())=0,"-",INDEX([1]Calculation!$F:$F,ROW()))</f>
        <v>-</v>
      </c>
      <c r="D823" t="str">
        <f>INDEX([1]Calculation!$I:$I,ROW())&amp;"  "&amp;INDEX([1]Calculation!$J:$J,ROW())</f>
        <v>447  rv</v>
      </c>
      <c r="E823" s="2" t="str">
        <f>MONTH(INDEX([1]Calculation!$H:$H,ROW()))&amp;"/"&amp;DAY(INDEX([1]Calculation!$H:$H,ROW()))</f>
        <v>5/21</v>
      </c>
      <c r="F823" s="12">
        <f>ROUND(INDEX([1]Calculation!AK:AK,ROW()),1)</f>
        <v>0</v>
      </c>
      <c r="G823" s="8">
        <f>ROUND(INDEX([1]Calculation!K:K,ROW()),0)</f>
        <v>63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0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Echelon Insights</v>
      </c>
      <c r="C824" t="str">
        <f>IF(INDEX([1]Calculation!$F:$F,ROW())=0,"-",INDEX([1]Calculation!$F:$F,ROW()))</f>
        <v>-</v>
      </c>
      <c r="D824" t="str">
        <f>INDEX([1]Calculation!$I:$I,ROW())&amp;"  "&amp;INDEX([1]Calculation!$J:$J,ROW())</f>
        <v>447  rv</v>
      </c>
      <c r="E824" s="2" t="str">
        <f>MONTH(INDEX([1]Calculation!$H:$H,ROW()))&amp;"/"&amp;DAY(INDEX([1]Calculation!$H:$H,ROW()))</f>
        <v>5/21</v>
      </c>
      <c r="F824" s="12">
        <f>ROUND(INDEX([1]Calculation!AK:AK,ROW()),1)</f>
        <v>0</v>
      </c>
      <c r="G824" s="8">
        <f>ROUND(INDEX([1]Calculation!K:K,ROW()),0)</f>
        <v>61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25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US</v>
      </c>
      <c r="B825" t="str">
        <f>INDEX([1]Calculation!$C:$C,ROW())</f>
        <v>Echelon Insights</v>
      </c>
      <c r="C825" t="str">
        <f>IF(INDEX([1]Calculation!$F:$F,ROW())=0,"-",INDEX([1]Calculation!$F:$F,ROW()))</f>
        <v>-</v>
      </c>
      <c r="D825" t="str">
        <f>INDEX([1]Calculation!$I:$I,ROW())&amp;"  "&amp;INDEX([1]Calculation!$J:$J,ROW())</f>
        <v>447  rv</v>
      </c>
      <c r="E825" s="2" t="str">
        <f>MONTH(INDEX([1]Calculation!$H:$H,ROW()))&amp;"/"&amp;DAY(INDEX([1]Calculation!$H:$H,ROW()))</f>
        <v>5/21</v>
      </c>
      <c r="F825" s="12">
        <f>ROUND(INDEX([1]Calculation!AK:AK,ROW()),1)</f>
        <v>0</v>
      </c>
      <c r="G825" s="8">
        <f>ROUND(INDEX([1]Calculation!K:K,ROW()),0)</f>
        <v>38</v>
      </c>
      <c r="H825" s="8">
        <f>ROUND(INDEX([1]Calculation!L:L,ROW()),0)</f>
        <v>0</v>
      </c>
      <c r="I825" s="8">
        <f>ROUND(INDEX([1]Calculation!M:M,ROW()),0)</f>
        <v>2</v>
      </c>
      <c r="J825" s="8">
        <f>ROUND(INDEX([1]Calculation!N:N,ROW()),0)</f>
        <v>5</v>
      </c>
      <c r="K825" s="8">
        <f>ROUND(INDEX([1]Calculation!O:O,ROW()),0)</f>
        <v>2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334  rv</v>
      </c>
      <c r="E826" s="2" t="str">
        <f>MONTH(INDEX([1]Calculation!$H:$H,ROW()))&amp;"/"&amp;DAY(INDEX([1]Calculation!$H:$H,ROW()))</f>
        <v>5/20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3</v>
      </c>
      <c r="L826" s="8">
        <f>ROUND(INDEX([1]Calculation!P:P,ROW()),0)</f>
        <v>15</v>
      </c>
      <c r="M826" s="8">
        <f>ROUND(INDEX([1]Calculation!Q:Q,ROW()),0)</f>
        <v>0</v>
      </c>
      <c r="N826" s="8">
        <f>ROUND(INDEX([1]Calculation!R:R,ROW()),0)</f>
        <v>10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Quinnipiac University</v>
      </c>
      <c r="C827" t="str">
        <f>IF(INDEX([1]Calculation!$F:$F,ROW())=0,"-",INDEX([1]Calculation!$F:$F,ROW()))</f>
        <v>B+</v>
      </c>
      <c r="D827" t="str">
        <f>INDEX([1]Calculation!$I:$I,ROW())&amp;"  "&amp;INDEX([1]Calculation!$J:$J,ROW())</f>
        <v>454  rv</v>
      </c>
      <c r="E827" s="2" t="str">
        <f>MONTH(INDEX([1]Calculation!$H:$H,ROW()))&amp;"/"&amp;DAY(INDEX([1]Calculation!$H:$H,ROW()))</f>
        <v>5/20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2</v>
      </c>
      <c r="L827" s="8">
        <f>ROUND(INDEX([1]Calculation!P:P,ROW()),0)</f>
        <v>16</v>
      </c>
      <c r="M827" s="8">
        <f>ROUND(INDEX([1]Calculation!Q:Q,ROW()),0)</f>
        <v>0</v>
      </c>
      <c r="N827" s="8">
        <f>ROUND(INDEX([1]Calculation!R:R,ROW()),0)</f>
        <v>13</v>
      </c>
      <c r="O827" s="8">
        <f>ROUND(INDEX([1]Calculation!S:S,ROW()),0)</f>
        <v>1</v>
      </c>
    </row>
    <row r="828" spans="1:15">
      <c r="A828" t="str">
        <f>INDEX([1]Calculation!$E:$E,ROW())</f>
        <v>Florida</v>
      </c>
      <c r="B828" t="str">
        <f>INDEX([1]Calculation!$C:$C,ROW())</f>
        <v>Florida Atlantic University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403  lv</v>
      </c>
      <c r="E828" s="2" t="str">
        <f>MONTH(INDEX([1]Calculation!$H:$H,ROW()))&amp;"/"&amp;DAY(INDEX([1]Calculation!$H:$H,ROW()))</f>
        <v>5/19</v>
      </c>
      <c r="F828" s="12">
        <f>ROUND(INDEX([1]Calculation!AK:AK,ROW()),1)</f>
        <v>0</v>
      </c>
      <c r="G828" s="8">
        <f>ROUND(INDEX([1]Calculation!K:K,ROW()),0)</f>
        <v>39</v>
      </c>
      <c r="H828" s="8">
        <f>ROUND(INDEX([1]Calculation!L:L,ROW()),0)</f>
        <v>0</v>
      </c>
      <c r="I828" s="8">
        <f>ROUND(INDEX([1]Calculation!M:M,ROW()),0)</f>
        <v>1</v>
      </c>
      <c r="J828" s="8">
        <f>ROUND(INDEX([1]Calculation!N:N,ROW()),0)</f>
        <v>9</v>
      </c>
      <c r="K828" s="8">
        <f>ROUND(INDEX([1]Calculation!O:O,ROW()),0)</f>
        <v>1</v>
      </c>
      <c r="L828" s="8">
        <f>ROUND(INDEX([1]Calculation!P:P,ROW()),0)</f>
        <v>12</v>
      </c>
      <c r="M828" s="8">
        <f>ROUND(INDEX([1]Calculation!Q:Q,ROW()),0)</f>
        <v>0</v>
      </c>
      <c r="N828" s="8">
        <f>ROUND(INDEX([1]Calculation!R:R,ROW()),0)</f>
        <v>12</v>
      </c>
      <c r="O828" s="8">
        <f>ROUND(INDEX([1]Calculation!S:S,ROW()),0)</f>
        <v>1</v>
      </c>
    </row>
    <row r="829" spans="1:15">
      <c r="A829" t="str">
        <f>INDEX([1]Calculation!$E:$E,ROW())</f>
        <v>US</v>
      </c>
      <c r="B829" t="str">
        <f>INDEX([1]Calculation!$C:$C,ROW())</f>
        <v>Morning Consult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14830  lv</v>
      </c>
      <c r="E829" s="2" t="str">
        <f>MONTH(INDEX([1]Calculation!$H:$H,ROW()))&amp;"/"&amp;DAY(INDEX([1]Calculation!$H:$H,ROW()))</f>
        <v>5/19</v>
      </c>
      <c r="F829" s="12">
        <f>ROUND(INDEX([1]Calculation!AK:AK,ROW()),1)</f>
        <v>0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3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19</v>
      </c>
      <c r="M829" s="8">
        <f>ROUND(INDEX([1]Calculation!Q:Q,ROW()),0)</f>
        <v>0</v>
      </c>
      <c r="N829" s="8">
        <f>ROUND(INDEX([1]Calculation!R:R,ROW()),0)</f>
        <v>9</v>
      </c>
      <c r="O829" s="8">
        <f>ROUND(INDEX([1]Calculation!S:S,ROW()),0)</f>
        <v>1</v>
      </c>
    </row>
    <row r="830" spans="1:15">
      <c r="A830" t="str">
        <f>INDEX([1]Calculation!$E:$E,ROW())</f>
        <v>Iowa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615  lv</v>
      </c>
      <c r="E830" s="2" t="str">
        <f>MONTH(INDEX([1]Calculation!$H:$H,ROW()))&amp;"/"&amp;DAY(INDEX([1]Calculation!$H:$H,ROW()))</f>
        <v>5/19</v>
      </c>
      <c r="F830" s="12">
        <f>ROUND(INDEX([1]Calculation!AK:AK,ROW()),1)</f>
        <v>0</v>
      </c>
      <c r="G830" s="8">
        <f>ROUND(INDEX([1]Calculation!K:K,ROW()),0)</f>
        <v>24</v>
      </c>
      <c r="H830" s="8">
        <f>ROUND(INDEX([1]Calculation!L:L,ROW()),0)</f>
        <v>0</v>
      </c>
      <c r="I830" s="8">
        <f>ROUND(INDEX([1]Calculation!M:M,ROW()),0)</f>
        <v>1</v>
      </c>
      <c r="J830" s="8">
        <f>ROUND(INDEX([1]Calculation!N:N,ROW()),0)</f>
        <v>14</v>
      </c>
      <c r="K830" s="8">
        <f>ROUND(INDEX([1]Calculation!O:O,ROW()),0)</f>
        <v>2</v>
      </c>
      <c r="L830" s="8">
        <f>ROUND(INDEX([1]Calculation!P:P,ROW()),0)</f>
        <v>24</v>
      </c>
      <c r="M830" s="8">
        <f>ROUND(INDEX([1]Calculation!Q:Q,ROW()),0)</f>
        <v>0</v>
      </c>
      <c r="N830" s="8">
        <f>ROUND(INDEX([1]Calculation!R:R,ROW()),0)</f>
        <v>12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Harris Insights &amp; Analytics</v>
      </c>
      <c r="C831" t="str">
        <f>IF(INDEX([1]Calculation!$F:$F,ROW())=0,"-",INDEX([1]Calculation!$F:$F,ROW()))</f>
        <v>C+</v>
      </c>
      <c r="D831" t="str">
        <f>INDEX([1]Calculation!$I:$I,ROW())&amp;"  "&amp;INDEX([1]Calculation!$J:$J,ROW())</f>
        <v>448  rv</v>
      </c>
      <c r="E831" s="2" t="str">
        <f>MONTH(INDEX([1]Calculation!$H:$H,ROW()))&amp;"/"&amp;DAY(INDEX([1]Calculation!$H:$H,ROW()))</f>
        <v>5/18</v>
      </c>
      <c r="F831" s="12">
        <f>ROUND(INDEX([1]Calculation!AK:AK,ROW()),1)</f>
        <v>0</v>
      </c>
      <c r="G831" s="8">
        <f>ROUND(INDEX([1]Calculation!K:K,ROW()),0)</f>
        <v>33</v>
      </c>
      <c r="H831" s="8">
        <f>ROUND(INDEX([1]Calculation!L:L,ROW()),0)</f>
        <v>0</v>
      </c>
      <c r="I831" s="8">
        <f>ROUND(INDEX([1]Calculation!M:M,ROW()),0)</f>
        <v>1</v>
      </c>
      <c r="J831" s="8">
        <f>ROUND(INDEX([1]Calculation!N:N,ROW()),0)</f>
        <v>6</v>
      </c>
      <c r="K831" s="8">
        <f>ROUND(INDEX([1]Calculation!O:O,ROW()),0)</f>
        <v>1</v>
      </c>
      <c r="L831" s="8">
        <f>ROUND(INDEX([1]Calculation!P:P,ROW()),0)</f>
        <v>14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South Carolina</v>
      </c>
      <c r="B832" t="str">
        <f>INDEX([1]Calculation!$C:$C,ROW())</f>
        <v>Crantford Research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381  lv</v>
      </c>
      <c r="E832" s="2" t="str">
        <f>MONTH(INDEX([1]Calculation!$H:$H,ROW()))&amp;"/"&amp;DAY(INDEX([1]Calculation!$H:$H,ROW()))</f>
        <v>5/16</v>
      </c>
      <c r="F832" s="12">
        <f>ROUND(INDEX([1]Calculation!AK:AK,ROW()),1)</f>
        <v>0.8</v>
      </c>
      <c r="G832" s="8">
        <f>ROUND(INDEX([1]Calculation!K:K,ROW()),0)</f>
        <v>42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7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Fox News/Beacon Research/Shaw &amp; Co. Research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469  lv</v>
      </c>
      <c r="E833" s="2" t="str">
        <f>MONTH(INDEX([1]Calculation!$H:$H,ROW()))&amp;"/"&amp;DAY(INDEX([1]Calculation!$H:$H,ROW()))</f>
        <v>5/14</v>
      </c>
      <c r="F833" s="12">
        <f>ROUND(INDEX([1]Calculation!AK:AK,ROW()),1)</f>
        <v>0</v>
      </c>
      <c r="G833" s="8">
        <f>ROUND(INDEX([1]Calculation!K:K,ROW()),0)</f>
        <v>35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6</v>
      </c>
      <c r="K833" s="8">
        <f>ROUND(INDEX([1]Calculation!O:O,ROW()),0)</f>
        <v>2</v>
      </c>
      <c r="L833" s="8">
        <f>ROUND(INDEX([1]Calculation!P:P,ROW()),0)</f>
        <v>17</v>
      </c>
      <c r="M833" s="8">
        <f>ROUND(INDEX([1]Calculation!Q:Q,ROW()),0)</f>
        <v>0</v>
      </c>
      <c r="N833" s="8">
        <f>ROUND(INDEX([1]Calculation!R:R,ROW()),0)</f>
        <v>9</v>
      </c>
      <c r="O833" s="8">
        <f>ROUND(INDEX([1]Calculation!S:S,ROW()),0)</f>
        <v>1</v>
      </c>
    </row>
    <row r="834" spans="1:15">
      <c r="A834" t="str">
        <f>INDEX([1]Calculation!$E:$E,ROW())</f>
        <v>Pennsylvania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431  rv</v>
      </c>
      <c r="E834" s="2" t="str">
        <f>MONTH(INDEX([1]Calculation!$H:$H,ROW()))&amp;"/"&amp;DAY(INDEX([1]Calculation!$H:$H,ROW()))</f>
        <v>5/14</v>
      </c>
      <c r="F834" s="12">
        <f>ROUND(INDEX([1]Calculation!AK:AK,ROW()),1)</f>
        <v>1.9</v>
      </c>
      <c r="G834" s="8">
        <f>ROUND(INDEX([1]Calculation!K:K,ROW()),0)</f>
        <v>39</v>
      </c>
      <c r="H834" s="8">
        <f>ROUND(INDEX([1]Calculation!L:L,ROW()),0)</f>
        <v>0</v>
      </c>
      <c r="I834" s="8">
        <f>ROUND(INDEX([1]Calculation!M:M,ROW()),0)</f>
        <v>5</v>
      </c>
      <c r="J834" s="8">
        <f>ROUND(INDEX([1]Calculation!N:N,ROW()),0)</f>
        <v>6</v>
      </c>
      <c r="K834" s="8">
        <f>ROUND(INDEX([1]Calculation!O:O,ROW()),0)</f>
        <v>1</v>
      </c>
      <c r="L834" s="8">
        <f>ROUND(INDEX([1]Calculation!P:P,ROW()),0)</f>
        <v>13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Ipsos</v>
      </c>
      <c r="C835" t="str">
        <f>IF(INDEX([1]Calculation!$F:$F,ROW())=0,"-",INDEX([1]Calculation!$F:$F,ROW()))</f>
        <v>B-</v>
      </c>
      <c r="D835" t="str">
        <f>INDEX([1]Calculation!$I:$I,ROW())&amp;"  "&amp;INDEX([1]Calculation!$J:$J,ROW())</f>
        <v>964  rv</v>
      </c>
      <c r="E835" s="2" t="str">
        <f>MONTH(INDEX([1]Calculation!$H:$H,ROW()))&amp;"/"&amp;DAY(INDEX([1]Calculation!$H:$H,ROW()))</f>
        <v>5/14</v>
      </c>
      <c r="F835" s="12">
        <f>ROUND(INDEX([1]Calculation!AK:AK,ROW()),1)</f>
        <v>0</v>
      </c>
      <c r="G835" s="8">
        <f>ROUND(INDEX([1]Calculation!K:K,ROW()),0)</f>
        <v>32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4</v>
      </c>
      <c r="K835" s="8">
        <f>ROUND(INDEX([1]Calculation!O:O,ROW()),0)</f>
        <v>1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7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Ipsos</v>
      </c>
      <c r="C836" t="str">
        <f>IF(INDEX([1]Calculation!$F:$F,ROW())=0,"-",INDEX([1]Calculation!$F:$F,ROW()))</f>
        <v>B-</v>
      </c>
      <c r="D836" t="str">
        <f>INDEX([1]Calculation!$I:$I,ROW())&amp;"  "&amp;INDEX([1]Calculation!$J:$J,ROW())</f>
        <v>1132  a</v>
      </c>
      <c r="E836" s="2" t="str">
        <f>MONTH(INDEX([1]Calculation!$H:$H,ROW()))&amp;"/"&amp;DAY(INDEX([1]Calculation!$H:$H,ROW()))</f>
        <v>5/14</v>
      </c>
      <c r="F836" s="12">
        <f>ROUND(INDEX([1]Calculation!AK:AK,ROW()),1)</f>
        <v>0</v>
      </c>
      <c r="G836" s="8">
        <f>ROUND(INDEX([1]Calculation!K:K,ROW()),0)</f>
        <v>29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4</v>
      </c>
      <c r="K836" s="8">
        <f>ROUND(INDEX([1]Calculation!O:O,ROW()),0)</f>
        <v>1</v>
      </c>
      <c r="L836" s="8">
        <f>ROUND(INDEX([1]Calculation!P:P,ROW()),0)</f>
        <v>13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2207  rv</v>
      </c>
      <c r="E837" s="2" t="str">
        <f>MONTH(INDEX([1]Calculation!$H:$H,ROW()))&amp;"/"&amp;DAY(INDEX([1]Calculation!$H:$H,ROW()))</f>
        <v>5/13</v>
      </c>
      <c r="F837" s="12">
        <f>ROUND(INDEX([1]Calculation!AK:AK,ROW()),1)</f>
        <v>0</v>
      </c>
      <c r="G837" s="8">
        <f>ROUND(INDEX([1]Calculation!K:K,ROW()),0)</f>
        <v>39</v>
      </c>
      <c r="H837" s="8">
        <f>ROUND(INDEX([1]Calculation!L:L,ROW()),0)</f>
        <v>0</v>
      </c>
      <c r="I837" s="8">
        <f>ROUND(INDEX([1]Calculation!M:M,ROW()),0)</f>
        <v>4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20</v>
      </c>
      <c r="M837" s="8">
        <f>ROUND(INDEX([1]Calculation!Q:Q,ROW()),0)</f>
        <v>0</v>
      </c>
      <c r="N837" s="8">
        <f>ROUND(INDEX([1]Calculation!R:R,ROW()),0)</f>
        <v>8</v>
      </c>
      <c r="O837" s="8">
        <f>ROUND(INDEX([1]Calculation!S:S,ROW()),0)</f>
        <v>1</v>
      </c>
    </row>
    <row r="838" spans="1:15">
      <c r="A838" t="str">
        <f>INDEX([1]Calculation!$E:$E,ROW())</f>
        <v>US</v>
      </c>
      <c r="B838" t="str">
        <f>INDEX([1]Calculation!$C:$C,ROW())</f>
        <v>Emerson College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429  lv</v>
      </c>
      <c r="E838" s="2" t="str">
        <f>MONTH(INDEX([1]Calculation!$H:$H,ROW()))&amp;"/"&amp;DAY(INDEX([1]Calculation!$H:$H,ROW()))</f>
        <v>5/13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8</v>
      </c>
      <c r="K838" s="8">
        <f>ROUND(INDEX([1]Calculation!O:O,ROW()),0)</f>
        <v>1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Nevada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389  lv</v>
      </c>
      <c r="E839" s="2" t="str">
        <f>MONTH(INDEX([1]Calculation!$H:$H,ROW()))&amp;"/"&amp;DAY(INDEX([1]Calculation!$H:$H,ROW()))</f>
        <v>5/12</v>
      </c>
      <c r="F839" s="12">
        <f>ROUND(INDEX([1]Calculation!AK:AK,ROW()),1)</f>
        <v>0.1</v>
      </c>
      <c r="G839" s="8">
        <f>ROUND(INDEX([1]Calculation!K:K,ROW()),0)</f>
        <v>29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13</v>
      </c>
      <c r="K839" s="8">
        <f>ROUND(INDEX([1]Calculation!O:O,ROW()),0)</f>
        <v>1</v>
      </c>
      <c r="L839" s="8">
        <f>ROUND(INDEX([1]Calculation!P:P,ROW()),0)</f>
        <v>24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Morning Consult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15342  lv</v>
      </c>
      <c r="E840" s="2" t="str">
        <f>MONTH(INDEX([1]Calculation!$H:$H,ROW()))&amp;"/"&amp;DAY(INDEX([1]Calculation!$H:$H,ROW()))</f>
        <v>5/12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McLaughlin &amp; Associates</v>
      </c>
      <c r="C841" t="str">
        <f>IF(INDEX([1]Calculation!$F:$F,ROW())=0,"-",INDEX([1]Calculation!$F:$F,ROW()))</f>
        <v>C/D</v>
      </c>
      <c r="D841" t="str">
        <f>INDEX([1]Calculation!$I:$I,ROW())&amp;"  "&amp;INDEX([1]Calculation!$J:$J,ROW())</f>
        <v>360  lv</v>
      </c>
      <c r="E841" s="2" t="str">
        <f>MONTH(INDEX([1]Calculation!$H:$H,ROW()))&amp;"/"&amp;DAY(INDEX([1]Calculation!$H:$H,ROW()))</f>
        <v>5/11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4</v>
      </c>
      <c r="K841" s="8">
        <f>ROUND(INDEX([1]Calculation!O:O,ROW()),0)</f>
        <v>2</v>
      </c>
      <c r="L841" s="8">
        <f>ROUND(INDEX([1]Calculation!P:P,ROW()),0)</f>
        <v>19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Michigan</v>
      </c>
      <c r="B842" t="str">
        <f>INDEX([1]Calculation!$C:$C,ROW())</f>
        <v>Denno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235  lv</v>
      </c>
      <c r="E842" s="2" t="str">
        <f>MONTH(INDEX([1]Calculation!$H:$H,ROW()))&amp;"/"&amp;DAY(INDEX([1]Calculation!$H:$H,ROW()))</f>
        <v>5/10</v>
      </c>
      <c r="F842" s="12">
        <f>ROUND(INDEX([1]Calculation!AK:AK,ROW()),1)</f>
        <v>0.1</v>
      </c>
      <c r="G842" s="8">
        <f>ROUND(INDEX([1]Calculation!K:K,ROW()),0)</f>
        <v>37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9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Zogby Interactive/JZ Analytics</v>
      </c>
      <c r="C843" t="str">
        <f>IF(INDEX([1]Calculation!$F:$F,ROW())=0,"-",INDEX([1]Calculation!$F:$F,ROW()))</f>
        <v>C</v>
      </c>
      <c r="D843" t="str">
        <f>INDEX([1]Calculation!$I:$I,ROW())&amp;"  "&amp;INDEX([1]Calculation!$J:$J,ROW())</f>
        <v>463  lv</v>
      </c>
      <c r="E843" s="2" t="str">
        <f>MONTH(INDEX([1]Calculation!$H:$H,ROW()))&amp;"/"&amp;DAY(INDEX([1]Calculation!$H:$H,ROW()))</f>
        <v>5/9</v>
      </c>
      <c r="F843" s="12">
        <f>ROUND(INDEX([1]Calculation!AK:AK,ROW()),1)</f>
        <v>0</v>
      </c>
      <c r="G843" s="8">
        <f>ROUND(INDEX([1]Calculation!K:K,ROW()),0)</f>
        <v>37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7</v>
      </c>
      <c r="K843" s="8">
        <f>ROUND(INDEX([1]Calculation!O:O,ROW()),0)</f>
        <v>2</v>
      </c>
      <c r="L843" s="8">
        <f>ROUND(INDEX([1]Calculation!P:P,ROW()),0)</f>
        <v>15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2</v>
      </c>
    </row>
    <row r="844" spans="1:15">
      <c r="A844" t="str">
        <f>INDEX([1]Calculation!$E:$E,ROW())</f>
        <v>South Carolina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595  lv</v>
      </c>
      <c r="E844" s="2" t="str">
        <f>MONTH(INDEX([1]Calculation!$H:$H,ROW()))&amp;"/"&amp;DAY(INDEX([1]Calculation!$H:$H,ROW()))</f>
        <v>5/9</v>
      </c>
      <c r="F844" s="12">
        <f>ROUND(INDEX([1]Calculation!AK:AK,ROW()),1)</f>
        <v>0</v>
      </c>
      <c r="G844" s="8">
        <f>ROUND(INDEX([1]Calculation!K:K,ROW()),0)</f>
        <v>46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8</v>
      </c>
      <c r="K844" s="8">
        <f>ROUND(INDEX([1]Calculation!O:O,ROW()),0)</f>
        <v>1</v>
      </c>
      <c r="L844" s="8">
        <f>ROUND(INDEX([1]Calculation!P:P,ROW()),0)</f>
        <v>15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2</v>
      </c>
    </row>
    <row r="845" spans="1:15">
      <c r="A845" t="str">
        <f>INDEX([1]Calculation!$E:$E,ROW())</f>
        <v>Florida</v>
      </c>
      <c r="B845" t="str">
        <f>INDEX([1]Calculation!$C:$C,ROW())</f>
        <v>Tel Opinion Research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800  lv</v>
      </c>
      <c r="E845" s="2" t="str">
        <f>MONTH(INDEX([1]Calculation!$H:$H,ROW()))&amp;"/"&amp;DAY(INDEX([1]Calculation!$H:$H,ROW()))</f>
        <v>5/8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3</v>
      </c>
      <c r="K845" s="8">
        <f>ROUND(INDEX([1]Calculation!O:O,ROW()),0)</f>
        <v>1</v>
      </c>
      <c r="L845" s="8">
        <f>ROUND(INDEX([1]Calculation!P:P,ROW()),0)</f>
        <v>16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0</v>
      </c>
    </row>
    <row r="846" spans="1:15">
      <c r="A846" t="str">
        <f>INDEX([1]Calculation!$E:$E,ROW())</f>
        <v>New Hampshire</v>
      </c>
      <c r="B846" t="str">
        <f>INDEX([1]Calculation!$C:$C,ROW())</f>
        <v>Monmouth University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376  lv</v>
      </c>
      <c r="E846" s="2" t="str">
        <f>MONTH(INDEX([1]Calculation!$H:$H,ROW()))&amp;"/"&amp;DAY(INDEX([1]Calculation!$H:$H,ROW()))</f>
        <v>5/7</v>
      </c>
      <c r="F846" s="12">
        <f>ROUND(INDEX([1]Calculation!AK:AK,ROW()),1)</f>
        <v>0</v>
      </c>
      <c r="G846" s="8">
        <f>ROUND(INDEX([1]Calculation!K:K,ROW()),0)</f>
        <v>36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9</v>
      </c>
      <c r="K846" s="8">
        <f>ROUND(INDEX([1]Calculation!O:O,ROW()),0)</f>
        <v>2</v>
      </c>
      <c r="L846" s="8">
        <f>ROUND(INDEX([1]Calculation!P:P,ROW()),0)</f>
        <v>18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GBAO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800  lv</v>
      </c>
      <c r="E847" s="2" t="str">
        <f>MONTH(INDEX([1]Calculation!$H:$H,ROW()))&amp;"/"&amp;DAY(INDEX([1]Calculation!$H:$H,ROW()))</f>
        <v>5/5</v>
      </c>
      <c r="F847" s="12">
        <f>ROUND(INDEX([1]Calculation!AK:AK,ROW()),1)</f>
        <v>1.5</v>
      </c>
      <c r="G847" s="8">
        <f>ROUND(INDEX([1]Calculation!K:K,ROW()),0)</f>
        <v>36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5</v>
      </c>
      <c r="K847" s="8">
        <f>ROUND(INDEX([1]Calculation!O:O,ROW()),0)</f>
        <v>1</v>
      </c>
      <c r="L847" s="8">
        <f>ROUND(INDEX([1]Calculation!P:P,ROW()),0)</f>
        <v>13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0</v>
      </c>
    </row>
    <row r="848" spans="1:15">
      <c r="A848" t="str">
        <f>INDEX([1]Calculation!$E:$E,ROW())</f>
        <v>California</v>
      </c>
      <c r="B848" t="str">
        <f>INDEX([1]Calculation!$C:$C,ROW())</f>
        <v>Capitol Weekly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1041  lv</v>
      </c>
      <c r="E848" s="2" t="str">
        <f>MONTH(INDEX([1]Calculation!$H:$H,ROW()))&amp;"/"&amp;DAY(INDEX([1]Calculation!$H:$H,ROW()))</f>
        <v>4/30</v>
      </c>
      <c r="F848" s="12">
        <f>ROUND(INDEX([1]Calculation!AK:AK,ROW()),1)</f>
        <v>0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19</v>
      </c>
      <c r="K848" s="8">
        <f>ROUND(INDEX([1]Calculation!O:O,ROW()),0)</f>
        <v>3</v>
      </c>
      <c r="L848" s="8">
        <f>ROUND(INDEX([1]Calculation!P:P,ROW()),0)</f>
        <v>20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0</v>
      </c>
    </row>
    <row r="849" spans="1:15">
      <c r="A849" t="str">
        <f>INDEX([1]Calculation!$E:$E,ROW())</f>
        <v>Indiana</v>
      </c>
      <c r="B849" t="str">
        <f>INDEX([1]Calculation!$C:$C,ROW())</f>
        <v>We Ask America</v>
      </c>
      <c r="C849" t="str">
        <f>IF(INDEX([1]Calculation!$F:$F,ROW())=0,"-",INDEX([1]Calculation!$F:$F,ROW()))</f>
        <v>C-</v>
      </c>
      <c r="D849" t="str">
        <f>INDEX([1]Calculation!$I:$I,ROW())&amp;"  "&amp;INDEX([1]Calculation!$J:$J,ROW())</f>
        <v>280  lv</v>
      </c>
      <c r="E849" s="2" t="str">
        <f>MONTH(INDEX([1]Calculation!$H:$H,ROW()))&amp;"/"&amp;DAY(INDEX([1]Calculation!$H:$H,ROW()))</f>
        <v>5/5</v>
      </c>
      <c r="F849" s="12">
        <f>ROUND(INDEX([1]Calculation!AK:AK,ROW()),1)</f>
        <v>0.6</v>
      </c>
      <c r="G849" s="8">
        <f>ROUND(INDEX([1]Calculation!K:K,ROW()),0)</f>
        <v>33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20</v>
      </c>
      <c r="K849" s="8">
        <f>ROUND(INDEX([1]Calculation!O:O,ROW()),0)</f>
        <v>0</v>
      </c>
      <c r="L849" s="8">
        <f>ROUND(INDEX([1]Calculation!P:P,ROW()),0)</f>
        <v>23</v>
      </c>
      <c r="M849" s="8">
        <f>ROUND(INDEX([1]Calculation!Q:Q,ROW()),0)</f>
        <v>0</v>
      </c>
      <c r="N849" s="8">
        <f>ROUND(INDEX([1]Calculation!R:R,ROW()),0)</f>
        <v>2</v>
      </c>
      <c r="O849" s="8">
        <f>ROUND(INDEX([1]Calculation!S:S,ROW()),0)</f>
        <v>0</v>
      </c>
    </row>
    <row r="850" spans="1:15">
      <c r="A850" t="str">
        <f>INDEX([1]Calculation!$E:$E,ROW())</f>
        <v>New Hampshire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864  lv</v>
      </c>
      <c r="E850" s="2" t="str">
        <f>MONTH(INDEX([1]Calculation!$H:$H,ROW()))&amp;"/"&amp;DAY(INDEX([1]Calculation!$H:$H,ROW()))</f>
        <v>5/5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12</v>
      </c>
      <c r="K850" s="8">
        <f>ROUND(INDEX([1]Calculation!O:O,ROW()),0)</f>
        <v>1</v>
      </c>
      <c r="L850" s="8">
        <f>ROUND(INDEX([1]Calculation!P:P,ROW()),0)</f>
        <v>30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Morning Consult</v>
      </c>
      <c r="C851" t="str">
        <f>IF(INDEX([1]Calculation!$F:$F,ROW())=0,"-",INDEX([1]Calculation!$F:$F,ROW()))</f>
        <v>B/C</v>
      </c>
      <c r="D851" t="str">
        <f>INDEX([1]Calculation!$I:$I,ROW())&amp;"  "&amp;INDEX([1]Calculation!$J:$J,ROW())</f>
        <v>15770  lv</v>
      </c>
      <c r="E851" s="2" t="str">
        <f>MONTH(INDEX([1]Calculation!$H:$H,ROW()))&amp;"/"&amp;DAY(INDEX([1]Calculation!$H:$H,ROW()))</f>
        <v>5/5</v>
      </c>
      <c r="F851" s="12">
        <f>ROUND(INDEX([1]Calculation!AK:AK,ROW()),1)</f>
        <v>0</v>
      </c>
      <c r="G851" s="8">
        <f>ROUND(INDEX([1]Calculation!K:K,ROW()),0)</f>
        <v>40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6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440  rv</v>
      </c>
      <c r="E852" s="2" t="str">
        <f>MONTH(INDEX([1]Calculation!$H:$H,ROW()))&amp;"/"&amp;DAY(INDEX([1]Calculation!$H:$H,ROW()))</f>
        <v>5/4</v>
      </c>
      <c r="F852" s="12">
        <f>ROUND(INDEX([1]Calculation!AK:AK,ROW()),1)</f>
        <v>0</v>
      </c>
      <c r="G852" s="8">
        <f>ROUND(INDEX([1]Calculation!K:K,ROW()),0)</f>
        <v>46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8</v>
      </c>
      <c r="K852" s="8">
        <f>ROUND(INDEX([1]Calculation!O:O,ROW()),0)</f>
        <v>0</v>
      </c>
      <c r="L852" s="8">
        <f>ROUND(INDEX([1]Calculation!P:P,ROW()),0)</f>
        <v>14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South Carolina</v>
      </c>
      <c r="B853" t="str">
        <f>INDEX([1]Calculation!$C:$C,ROW())</f>
        <v>Optimus</v>
      </c>
      <c r="C853" t="str">
        <f>IF(INDEX([1]Calculation!$F:$F,ROW())=0,"-",INDEX([1]Calculation!$F:$F,ROW()))</f>
        <v>C/D</v>
      </c>
      <c r="D853" t="str">
        <f>INDEX([1]Calculation!$I:$I,ROW())&amp;"  "&amp;INDEX([1]Calculation!$J:$J,ROW())</f>
        <v>568  lv</v>
      </c>
      <c r="E853" s="2" t="str">
        <f>MONTH(INDEX([1]Calculation!$H:$H,ROW()))&amp;"/"&amp;DAY(INDEX([1]Calculation!$H:$H,ROW()))</f>
        <v>5/2</v>
      </c>
      <c r="F853" s="12">
        <f>ROUND(INDEX([1]Calculation!AK:AK,ROW()),1)</f>
        <v>0</v>
      </c>
      <c r="G853" s="8">
        <f>ROUND(INDEX([1]Calculation!K:K,ROW()),0)</f>
        <v>48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1</v>
      </c>
      <c r="L853" s="8">
        <f>ROUND(INDEX([1]Calculation!P:P,ROW()),0)</f>
        <v>12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0</v>
      </c>
    </row>
    <row r="854" spans="1:15">
      <c r="A854" t="str">
        <f>INDEX([1]Calculation!$E:$E,ROW())</f>
        <v>New Hampshire</v>
      </c>
      <c r="B854" t="str">
        <f>INDEX([1]Calculation!$C:$C,ROW())</f>
        <v>Optimus</v>
      </c>
      <c r="C854" t="str">
        <f>IF(INDEX([1]Calculation!$F:$F,ROW())=0,"-",INDEX([1]Calculation!$F:$F,ROW()))</f>
        <v>C/D</v>
      </c>
      <c r="D854" t="str">
        <f>INDEX([1]Calculation!$I:$I,ROW())&amp;"  "&amp;INDEX([1]Calculation!$J:$J,ROW())</f>
        <v>551  lv</v>
      </c>
      <c r="E854" s="2" t="str">
        <f>MONTH(INDEX([1]Calculation!$H:$H,ROW()))&amp;"/"&amp;DAY(INDEX([1]Calculation!$H:$H,ROW()))</f>
        <v>5/2</v>
      </c>
      <c r="F854" s="12">
        <f>ROUND(INDEX([1]Calculation!AK:AK,ROW()),1)</f>
        <v>0</v>
      </c>
      <c r="G854" s="8">
        <f>ROUND(INDEX([1]Calculation!K:K,ROW()),0)</f>
        <v>34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16</v>
      </c>
      <c r="M854" s="8">
        <f>ROUND(INDEX([1]Calculation!Q:Q,ROW()),0)</f>
        <v>0</v>
      </c>
      <c r="N854" s="8">
        <f>ROUND(INDEX([1]Calculation!R:R,ROW()),0)</f>
        <v>9</v>
      </c>
      <c r="O854" s="8">
        <f>ROUND(INDEX([1]Calculation!S:S,ROW()),0)</f>
        <v>0</v>
      </c>
    </row>
    <row r="855" spans="1:15">
      <c r="A855" t="str">
        <f>INDEX([1]Calculation!$E:$E,ROW())</f>
        <v>Iowa</v>
      </c>
      <c r="B855" t="str">
        <f>INDEX([1]Calculation!$C:$C,ROW())</f>
        <v>Optimus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576  lv</v>
      </c>
      <c r="E855" s="2" t="str">
        <f>MONTH(INDEX([1]Calculation!$H:$H,ROW()))&amp;"/"&amp;DAY(INDEX([1]Calculation!$H:$H,ROW()))</f>
        <v>5/2</v>
      </c>
      <c r="F855" s="12">
        <f>ROUND(INDEX([1]Calculation!AK:AK,ROW()),1)</f>
        <v>0</v>
      </c>
      <c r="G855" s="8">
        <f>ROUND(INDEX([1]Calculation!K:K,ROW()),0)</f>
        <v>35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11</v>
      </c>
      <c r="K855" s="8">
        <f>ROUND(INDEX([1]Calculation!O:O,ROW()),0)</f>
        <v>4</v>
      </c>
      <c r="L855" s="8">
        <f>ROUND(INDEX([1]Calculation!P:P,ROW()),0)</f>
        <v>14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Harris Insights &amp; Analytics</v>
      </c>
      <c r="C856" t="str">
        <f>IF(INDEX([1]Calculation!$F:$F,ROW())=0,"-",INDEX([1]Calculation!$F:$F,ROW()))</f>
        <v>C+</v>
      </c>
      <c r="D856" t="str">
        <f>INDEX([1]Calculation!$I:$I,ROW())&amp;"  "&amp;INDEX([1]Calculation!$J:$J,ROW())</f>
        <v>259  rv</v>
      </c>
      <c r="E856" s="2" t="str">
        <f>MONTH(INDEX([1]Calculation!$H:$H,ROW()))&amp;"/"&amp;DAY(INDEX([1]Calculation!$H:$H,ROW()))</f>
        <v>5/1</v>
      </c>
      <c r="F856" s="12">
        <f>ROUND(INDEX([1]Calculation!AK:AK,ROW()),1)</f>
        <v>0</v>
      </c>
      <c r="G856" s="8">
        <f>ROUND(INDEX([1]Calculation!K:K,ROW()),0)</f>
        <v>44</v>
      </c>
      <c r="H856" s="8">
        <f>ROUND(INDEX([1]Calculation!L:L,ROW()),0)</f>
        <v>2</v>
      </c>
      <c r="I856" s="8">
        <f>ROUND(INDEX([1]Calculation!M:M,ROW()),0)</f>
        <v>3</v>
      </c>
      <c r="J856" s="8">
        <f>ROUND(INDEX([1]Calculation!N:N,ROW()),0)</f>
        <v>2</v>
      </c>
      <c r="K856" s="8">
        <f>ROUND(INDEX([1]Calculation!O:O,ROW()),0)</f>
        <v>2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5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254  rv</v>
      </c>
      <c r="E857" s="2" t="str">
        <f>MONTH(INDEX([1]Calculation!$H:$H,ROW()))&amp;"/"&amp;DAY(INDEX([1]Calculation!$H:$H,ROW()))</f>
        <v>5/1</v>
      </c>
      <c r="F857" s="12">
        <f>ROUND(INDEX([1]Calculation!AK:AK,ROW()),1)</f>
        <v>0</v>
      </c>
      <c r="G857" s="8">
        <f>ROUND(INDEX([1]Calculation!K:K,ROW()),0)</f>
        <v>34</v>
      </c>
      <c r="H857" s="8">
        <f>ROUND(INDEX([1]Calculation!L:L,ROW()),0)</f>
        <v>2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1</v>
      </c>
      <c r="L857" s="8">
        <f>ROUND(INDEX([1]Calculation!P:P,ROW()),0)</f>
        <v>17</v>
      </c>
      <c r="M857" s="8">
        <f>ROUND(INDEX([1]Calculation!Q:Q,ROW()),0)</f>
        <v>0</v>
      </c>
      <c r="N857" s="8">
        <f>ROUND(INDEX([1]Calculation!R:R,ROW()),0)</f>
        <v>3</v>
      </c>
      <c r="O857" s="8">
        <f>ROUND(INDEX([1]Calculation!S:S,ROW()),0)</f>
        <v>2</v>
      </c>
    </row>
    <row r="858" spans="1:15">
      <c r="A858" t="str">
        <f>INDEX([1]Calculation!$E:$E,ROW())</f>
        <v>Virginia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551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1</v>
      </c>
      <c r="G858" s="8">
        <f>ROUND(INDEX([1]Calculation!K:K,ROW()),0)</f>
        <v>41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12</v>
      </c>
      <c r="K858" s="8">
        <f>ROUND(INDEX([1]Calculation!O:O,ROW()),0)</f>
        <v>1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Quinnipiac University</v>
      </c>
      <c r="C859" t="str">
        <f>IF(INDEX([1]Calculation!$F:$F,ROW())=0,"-",INDEX([1]Calculation!$F:$F,ROW()))</f>
        <v>B+</v>
      </c>
      <c r="D859" t="str">
        <f>INDEX([1]Calculation!$I:$I,ROW())&amp;"  "&amp;INDEX([1]Calculation!$J:$J,ROW())</f>
        <v>419  rv</v>
      </c>
      <c r="E859" s="2" t="str">
        <f>MONTH(INDEX([1]Calculation!$H:$H,ROW()))&amp;"/"&amp;DAY(INDEX([1]Calculation!$H:$H,ROW()))</f>
        <v>4/29</v>
      </c>
      <c r="F859" s="12">
        <f>ROUND(INDEX([1]Calculation!AK:AK,ROW()),1)</f>
        <v>0</v>
      </c>
      <c r="G859" s="8">
        <f>ROUND(INDEX([1]Calculation!K:K,ROW()),0)</f>
        <v>38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10</v>
      </c>
      <c r="K859" s="8">
        <f>ROUND(INDEX([1]Calculation!O:O,ROW()),0)</f>
        <v>1</v>
      </c>
      <c r="L859" s="8">
        <f>ROUND(INDEX([1]Calculation!P:P,ROW()),0)</f>
        <v>11</v>
      </c>
      <c r="M859" s="8">
        <f>ROUND(INDEX([1]Calculation!Q:Q,ROW()),0)</f>
        <v>0</v>
      </c>
      <c r="N859" s="8">
        <f>ROUND(INDEX([1]Calculation!R:R,ROW()),0)</f>
        <v>12</v>
      </c>
      <c r="O859" s="8">
        <f>ROUND(INDEX([1]Calculation!S:S,ROW()),0)</f>
        <v>1</v>
      </c>
    </row>
    <row r="860" spans="1:15">
      <c r="A860" t="str">
        <f>INDEX([1]Calculation!$E:$E,ROW())</f>
        <v>US</v>
      </c>
      <c r="B860" t="str">
        <f>INDEX([1]Calculation!$C:$C,ROW())</f>
        <v>Harris Insights &amp; Analytics</v>
      </c>
      <c r="C860" t="str">
        <f>IF(INDEX([1]Calculation!$F:$F,ROW())=0,"-",INDEX([1]Calculation!$F:$F,ROW()))</f>
        <v>C+</v>
      </c>
      <c r="D860" t="str">
        <f>INDEX([1]Calculation!$I:$I,ROW())&amp;"  "&amp;INDEX([1]Calculation!$J:$J,ROW())</f>
        <v>741  rv</v>
      </c>
      <c r="E860" s="2" t="str">
        <f>MONTH(INDEX([1]Calculation!$H:$H,ROW()))&amp;"/"&amp;DAY(INDEX([1]Calculation!$H:$H,ROW()))</f>
        <v>4/28</v>
      </c>
      <c r="F860" s="12">
        <f>ROUND(INDEX([1]Calculation!AK:AK,ROW()),1)</f>
        <v>0</v>
      </c>
      <c r="G860" s="8">
        <f>ROUND(INDEX([1]Calculation!K:K,ROW()),0)</f>
        <v>33</v>
      </c>
      <c r="H860" s="8">
        <f>ROUND(INDEX([1]Calculation!L:L,ROW()),0)</f>
        <v>0</v>
      </c>
      <c r="I860" s="8">
        <f>ROUND(INDEX([1]Calculation!M:M,ROW()),0)</f>
        <v>3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6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SSRS</v>
      </c>
      <c r="C861" t="str">
        <f>IF(INDEX([1]Calculation!$F:$F,ROW())=0,"-",INDEX([1]Calculation!$F:$F,ROW()))</f>
        <v>A/B</v>
      </c>
      <c r="D861" t="str">
        <f>INDEX([1]Calculation!$I:$I,ROW())&amp;"  "&amp;INDEX([1]Calculation!$J:$J,ROW())</f>
        <v>411  rv</v>
      </c>
      <c r="E861" s="2" t="str">
        <f>MONTH(INDEX([1]Calculation!$H:$H,ROW()))&amp;"/"&amp;DAY(INDEX([1]Calculation!$H:$H,ROW()))</f>
        <v>4/28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New Hampshire</v>
      </c>
      <c r="B862" t="str">
        <f>INDEX([1]Calculation!$C:$C,ROW())</f>
        <v>Suffolk University</v>
      </c>
      <c r="C862" t="str">
        <f>IF(INDEX([1]Calculation!$F:$F,ROW())=0,"-",INDEX([1]Calculation!$F:$F,ROW()))</f>
        <v>A-</v>
      </c>
      <c r="D862" t="str">
        <f>INDEX([1]Calculation!$I:$I,ROW())&amp;"  "&amp;INDEX([1]Calculation!$J:$J,ROW())</f>
        <v>429  lv</v>
      </c>
      <c r="E862" s="2" t="str">
        <f>MONTH(INDEX([1]Calculation!$H:$H,ROW()))&amp;"/"&amp;DAY(INDEX([1]Calculation!$H:$H,ROW()))</f>
        <v>4/28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12</v>
      </c>
      <c r="K862" s="8">
        <f>ROUND(INDEX([1]Calculation!O:O,ROW()),0)</f>
        <v>1</v>
      </c>
      <c r="L862" s="8">
        <f>ROUND(INDEX([1]Calculation!P:P,ROW()),0)</f>
        <v>12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Morning Consult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15475  lv</v>
      </c>
      <c r="E863" s="2" t="str">
        <f>MONTH(INDEX([1]Calculation!$H:$H,ROW()))&amp;"/"&amp;DAY(INDEX([1]Calculation!$H:$H,ROW()))</f>
        <v>4/28</v>
      </c>
      <c r="F863" s="12">
        <f>ROUND(INDEX([1]Calculation!AK:AK,ROW()),1)</f>
        <v>0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8</v>
      </c>
      <c r="K863" s="8">
        <f>ROUND(INDEX([1]Calculation!O:O,ROW()),0)</f>
        <v>2</v>
      </c>
      <c r="L863" s="8">
        <f>ROUND(INDEX([1]Calculation!P:P,ROW()),0)</f>
        <v>22</v>
      </c>
      <c r="M863" s="8">
        <f>ROUND(INDEX([1]Calculation!Q:Q,ROW()),0)</f>
        <v>0</v>
      </c>
      <c r="N863" s="8">
        <f>ROUND(INDEX([1]Calculation!R:R,ROW()),0)</f>
        <v>9</v>
      </c>
      <c r="O863" s="8">
        <f>ROUND(INDEX([1]Calculation!S:S,ROW()),0)</f>
        <v>2</v>
      </c>
    </row>
    <row r="864" spans="1:15">
      <c r="A864" t="str">
        <f>INDEX([1]Calculation!$E:$E,ROW())</f>
        <v>Texas</v>
      </c>
      <c r="B864" t="str">
        <f>INDEX([1]Calculation!$C:$C,ROW())</f>
        <v>Emerson College</v>
      </c>
      <c r="C864" t="str">
        <f>IF(INDEX([1]Calculation!$F:$F,ROW())=0,"-",INDEX([1]Calculation!$F:$F,ROW()))</f>
        <v>B-</v>
      </c>
      <c r="D864" t="str">
        <f>INDEX([1]Calculation!$I:$I,ROW())&amp;"  "&amp;INDEX([1]Calculation!$J:$J,ROW())</f>
        <v>342  lv</v>
      </c>
      <c r="E864" s="2" t="str">
        <f>MONTH(INDEX([1]Calculation!$H:$H,ROW()))&amp;"/"&amp;DAY(INDEX([1]Calculation!$H:$H,ROW()))</f>
        <v>4/28</v>
      </c>
      <c r="F864" s="12">
        <f>ROUND(INDEX([1]Calculation!AK:AK,ROW()),1)</f>
        <v>0.2</v>
      </c>
      <c r="G864" s="8">
        <f>ROUND(INDEX([1]Calculation!K:K,ROW()),0)</f>
        <v>23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8</v>
      </c>
      <c r="K864" s="8">
        <f>ROUND(INDEX([1]Calculation!O:O,ROW()),0)</f>
        <v>3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3</v>
      </c>
    </row>
    <row r="865" spans="1:15">
      <c r="A865" t="str">
        <f>INDEX([1]Calculation!$E:$E,ROW())</f>
        <v>US</v>
      </c>
      <c r="B865" t="str">
        <f>INDEX([1]Calculation!$C:$C,ROW())</f>
        <v>ABC News/Washington Post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427  a</v>
      </c>
      <c r="E865" s="2" t="str">
        <f>MONTH(INDEX([1]Calculation!$H:$H,ROW()))&amp;"/"&amp;DAY(INDEX([1]Calculation!$H:$H,ROW()))</f>
        <v>4/25</v>
      </c>
      <c r="F865" s="12">
        <f>ROUND(INDEX([1]Calculation!AK:AK,ROW()),1)</f>
        <v>0</v>
      </c>
      <c r="G865" s="8">
        <f>ROUND(INDEX([1]Calculation!K:K,ROW()),0)</f>
        <v>17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5</v>
      </c>
      <c r="K865" s="8">
        <f>ROUND(INDEX([1]Calculation!O:O,ROW()),0)</f>
        <v>1</v>
      </c>
      <c r="L865" s="8">
        <f>ROUND(INDEX([1]Calculation!P:P,ROW()),0)</f>
        <v>11</v>
      </c>
      <c r="M865" s="8">
        <f>ROUND(INDEX([1]Calculation!Q:Q,ROW()),0)</f>
        <v>0</v>
      </c>
      <c r="N865" s="8">
        <f>ROUND(INDEX([1]Calculation!R:R,ROW()),0)</f>
        <v>4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Ipsos</v>
      </c>
      <c r="C866" t="str">
        <f>IF(INDEX([1]Calculation!$F:$F,ROW())=0,"-",INDEX([1]Calculation!$F:$F,ROW()))</f>
        <v>B-</v>
      </c>
      <c r="D866" t="str">
        <f>INDEX([1]Calculation!$I:$I,ROW())&amp;"  "&amp;INDEX([1]Calculation!$J:$J,ROW())</f>
        <v>2237  a</v>
      </c>
      <c r="E866" s="2" t="str">
        <f>MONTH(INDEX([1]Calculation!$H:$H,ROW()))&amp;"/"&amp;DAY(INDEX([1]Calculation!$H:$H,ROW()))</f>
        <v>4/23</v>
      </c>
      <c r="F866" s="12">
        <f>ROUND(INDEX([1]Calculation!AK:AK,ROW()),1)</f>
        <v>0</v>
      </c>
      <c r="G866" s="8">
        <f>ROUND(INDEX([1]Calculation!K:K,ROW()),0)</f>
        <v>24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15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1</v>
      </c>
    </row>
    <row r="867" spans="1:15">
      <c r="A867" t="str">
        <f>INDEX([1]Calculation!$E:$E,ROW())</f>
        <v>Texas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1578  lv</v>
      </c>
      <c r="E867" s="2" t="str">
        <f>MONTH(INDEX([1]Calculation!$H:$H,ROW()))&amp;"/"&amp;DAY(INDEX([1]Calculation!$H:$H,ROW()))</f>
        <v>4/22</v>
      </c>
      <c r="F867" s="12">
        <f>ROUND(INDEX([1]Calculation!AK:AK,ROW()),1)</f>
        <v>0</v>
      </c>
      <c r="G867" s="8">
        <f>ROUND(INDEX([1]Calculation!K:K,ROW()),0)</f>
        <v>0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21</v>
      </c>
      <c r="K867" s="8">
        <f>ROUND(INDEX([1]Calculation!O:O,ROW()),0)</f>
        <v>1</v>
      </c>
      <c r="L867" s="8">
        <f>ROUND(INDEX([1]Calculation!P:P,ROW()),0)</f>
        <v>23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Texas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1578  lv</v>
      </c>
      <c r="E868" s="2" t="str">
        <f>MONTH(INDEX([1]Calculation!$H:$H,ROW()))&amp;"/"&amp;DAY(INDEX([1]Calculation!$H:$H,ROW()))</f>
        <v>4/22</v>
      </c>
      <c r="F868" s="12">
        <f>ROUND(INDEX([1]Calculation!AK:AK,ROW()),1)</f>
        <v>0.2</v>
      </c>
      <c r="G868" s="8">
        <f>ROUND(INDEX([1]Calculation!K:K,ROW()),0)</f>
        <v>20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15</v>
      </c>
      <c r="K868" s="8">
        <f>ROUND(INDEX([1]Calculation!O:O,ROW()),0)</f>
        <v>1</v>
      </c>
      <c r="L868" s="8">
        <f>ROUND(INDEX([1]Calculation!P:P,ROW()),0)</f>
        <v>19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Morning Consult</v>
      </c>
      <c r="C869" t="str">
        <f>IF(INDEX([1]Calculation!$F:$F,ROW())=0,"-",INDEX([1]Calculation!$F:$F,ROW()))</f>
        <v>B/C</v>
      </c>
      <c r="D869" t="str">
        <f>INDEX([1]Calculation!$I:$I,ROW())&amp;"  "&amp;INDEX([1]Calculation!$J:$J,ROW())</f>
        <v>14335  lv</v>
      </c>
      <c r="E869" s="2" t="str">
        <f>MONTH(INDEX([1]Calculation!$H:$H,ROW()))&amp;"/"&amp;DAY(INDEX([1]Calculation!$H:$H,ROW()))</f>
        <v>4/21</v>
      </c>
      <c r="F869" s="12">
        <f>ROUND(INDEX([1]Calculation!AK:AK,ROW()),1)</f>
        <v>0</v>
      </c>
      <c r="G869" s="8">
        <f>ROUND(INDEX([1]Calculation!K:K,ROW()),0)</f>
        <v>30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9</v>
      </c>
      <c r="K869" s="8">
        <f>ROUND(INDEX([1]Calculation!O:O,ROW()),0)</f>
        <v>2</v>
      </c>
      <c r="L869" s="8">
        <f>ROUND(INDEX([1]Calculation!P:P,ROW()),0)</f>
        <v>24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2</v>
      </c>
    </row>
    <row r="870" spans="1:15">
      <c r="A870" t="str">
        <f>INDEX([1]Calculation!$E:$E,ROW())</f>
        <v>US</v>
      </c>
      <c r="B870" t="str">
        <f>INDEX([1]Calculation!$C:$C,ROW())</f>
        <v>Echelon Insights</v>
      </c>
      <c r="C870" t="str">
        <f>IF(INDEX([1]Calculation!$F:$F,ROW())=0,"-",INDEX([1]Calculation!$F:$F,ROW()))</f>
        <v>-</v>
      </c>
      <c r="D870" t="str">
        <f>INDEX([1]Calculation!$I:$I,ROW())&amp;"  "&amp;INDEX([1]Calculation!$J:$J,ROW())</f>
        <v>499  rv</v>
      </c>
      <c r="E870" s="2" t="str">
        <f>MONTH(INDEX([1]Calculation!$H:$H,ROW()))&amp;"/"&amp;DAY(INDEX([1]Calculation!$H:$H,ROW()))</f>
        <v>4/19</v>
      </c>
      <c r="F870" s="12">
        <f>ROUND(INDEX([1]Calculation!AK:AK,ROW()),1)</f>
        <v>0</v>
      </c>
      <c r="G870" s="8">
        <f>ROUND(INDEX([1]Calculation!K:K,ROW()),0)</f>
        <v>26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7</v>
      </c>
      <c r="K870" s="8">
        <f>ROUND(INDEX([1]Calculation!O:O,ROW()),0)</f>
        <v>1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3</v>
      </c>
      <c r="O870" s="8">
        <f>ROUND(INDEX([1]Calculation!S:S,ROW()),0)</f>
        <v>2</v>
      </c>
    </row>
    <row r="871" spans="1:15">
      <c r="A871" t="str">
        <f>INDEX([1]Calculation!$E:$E,ROW())</f>
        <v>New Hampshire</v>
      </c>
      <c r="B871" t="str">
        <f>INDEX([1]Calculation!$C:$C,ROW())</f>
        <v>University of New Hampshire</v>
      </c>
      <c r="C871" t="str">
        <f>IF(INDEX([1]Calculation!$F:$F,ROW())=0,"-",INDEX([1]Calculation!$F:$F,ROW()))</f>
        <v>B</v>
      </c>
      <c r="D871" t="str">
        <f>INDEX([1]Calculation!$I:$I,ROW())&amp;"  "&amp;INDEX([1]Calculation!$J:$J,ROW())</f>
        <v>241  lv</v>
      </c>
      <c r="E871" s="2" t="str">
        <f>MONTH(INDEX([1]Calculation!$H:$H,ROW()))&amp;"/"&amp;DAY(INDEX([1]Calculation!$H:$H,ROW()))</f>
        <v>4/18</v>
      </c>
      <c r="F871" s="12">
        <f>ROUND(INDEX([1]Calculation!AK:AK,ROW()),1)</f>
        <v>0</v>
      </c>
      <c r="G871" s="8">
        <f>ROUND(INDEX([1]Calculation!K:K,ROW()),0)</f>
        <v>12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1</v>
      </c>
      <c r="L871" s="8">
        <f>ROUND(INDEX([1]Calculation!P:P,ROW()),0)</f>
        <v>18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0</v>
      </c>
    </row>
    <row r="872" spans="1:15">
      <c r="A872" t="str">
        <f>INDEX([1]Calculation!$E:$E,ROW())</f>
        <v>Wisconsin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485  lv</v>
      </c>
      <c r="E872" s="2" t="str">
        <f>MONTH(INDEX([1]Calculation!$H:$H,ROW()))&amp;"/"&amp;DAY(INDEX([1]Calculation!$H:$H,ROW()))</f>
        <v>4/18</v>
      </c>
      <c r="F872" s="12">
        <f>ROUND(INDEX([1]Calculation!AK:AK,ROW()),1)</f>
        <v>0.1</v>
      </c>
      <c r="G872" s="8">
        <f>ROUND(INDEX([1]Calculation!K:K,ROW()),0)</f>
        <v>24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10</v>
      </c>
      <c r="K872" s="8">
        <f>ROUND(INDEX([1]Calculation!O:O,ROW()),0)</f>
        <v>4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New Hampshire</v>
      </c>
      <c r="B873" t="str">
        <f>INDEX([1]Calculation!$C:$C,ROW())</f>
        <v>University of New Hampshire</v>
      </c>
      <c r="C873" t="str">
        <f>IF(INDEX([1]Calculation!$F:$F,ROW())=0,"-",INDEX([1]Calculation!$F:$F,ROW()))</f>
        <v>B</v>
      </c>
      <c r="D873" t="str">
        <f>INDEX([1]Calculation!$I:$I,ROW())&amp;"  "&amp;INDEX([1]Calculation!$J:$J,ROW())</f>
        <v>241  lv</v>
      </c>
      <c r="E873" s="2" t="str">
        <f>MONTH(INDEX([1]Calculation!$H:$H,ROW()))&amp;"/"&amp;DAY(INDEX([1]Calculation!$H:$H,ROW()))</f>
        <v>4/18</v>
      </c>
      <c r="F873" s="12">
        <f>ROUND(INDEX([1]Calculation!AK:AK,ROW()),1)</f>
        <v>0</v>
      </c>
      <c r="G873" s="8">
        <f>ROUND(INDEX([1]Calculation!K:K,ROW()),0)</f>
        <v>18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15</v>
      </c>
      <c r="K873" s="8">
        <f>ROUND(INDEX([1]Calculation!O:O,ROW()),0)</f>
        <v>2</v>
      </c>
      <c r="L873" s="8">
        <f>ROUND(INDEX([1]Calculation!P:P,ROW()),0)</f>
        <v>30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2</v>
      </c>
    </row>
    <row r="874" spans="1:15">
      <c r="A874" t="str">
        <f>INDEX([1]Calculation!$E:$E,ROW())</f>
        <v>Iowa</v>
      </c>
      <c r="B874" t="str">
        <f>INDEX([1]Calculation!$C:$C,ROW())</f>
        <v>Gravis Marketing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590  lv</v>
      </c>
      <c r="E874" s="2" t="str">
        <f>MONTH(INDEX([1]Calculation!$H:$H,ROW()))&amp;"/"&amp;DAY(INDEX([1]Calculation!$H:$H,ROW()))</f>
        <v>4/18</v>
      </c>
      <c r="F874" s="12">
        <f>ROUND(INDEX([1]Calculation!AK:AK,ROW()),1)</f>
        <v>1.2</v>
      </c>
      <c r="G874" s="8">
        <f>ROUND(INDEX([1]Calculation!K:K,ROW()),0)</f>
        <v>19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14</v>
      </c>
      <c r="K874" s="8">
        <f>ROUND(INDEX([1]Calculation!O:O,ROW()),0)</f>
        <v>4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1131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30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2</v>
      </c>
    </row>
    <row r="876" spans="1:15">
      <c r="A876" t="str">
        <f>INDEX([1]Calculation!$E:$E,ROW())</f>
        <v>US</v>
      </c>
      <c r="B876" t="str">
        <f>INDEX([1]Calculation!$C:$C,ROW())</f>
        <v>Monmouth University</v>
      </c>
      <c r="C876" t="str">
        <f>IF(INDEX([1]Calculation!$F:$F,ROW())=0,"-",INDEX([1]Calculation!$F:$F,ROW()))</f>
        <v>A+</v>
      </c>
      <c r="D876" t="str">
        <f>INDEX([1]Calculation!$I:$I,ROW())&amp;"  "&amp;INDEX([1]Calculation!$J:$J,ROW())</f>
        <v>330  rv</v>
      </c>
      <c r="E876" s="2" t="str">
        <f>MONTH(INDEX([1]Calculation!$H:$H,ROW()))&amp;"/"&amp;DAY(INDEX([1]Calculation!$H:$H,ROW()))</f>
        <v>4/15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Monmouth University</v>
      </c>
      <c r="C877" t="str">
        <f>IF(INDEX([1]Calculation!$F:$F,ROW())=0,"-",INDEX([1]Calculation!$F:$F,ROW()))</f>
        <v>A+</v>
      </c>
      <c r="D877" t="str">
        <f>INDEX([1]Calculation!$I:$I,ROW())&amp;"  "&amp;INDEX([1]Calculation!$J:$J,ROW())</f>
        <v>330  rv</v>
      </c>
      <c r="E877" s="2" t="str">
        <f>MONTH(INDEX([1]Calculation!$H:$H,ROW()))&amp;"/"&amp;DAY(INDEX([1]Calculation!$H:$H,ROW()))</f>
        <v>4/15</v>
      </c>
      <c r="F877" s="12">
        <f>ROUND(INDEX([1]Calculation!AK:AK,ROW()),1)</f>
        <v>0</v>
      </c>
      <c r="G877" s="8">
        <f>ROUND(INDEX([1]Calculation!K:K,ROW()),0)</f>
        <v>27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8</v>
      </c>
      <c r="K877" s="8">
        <f>ROUND(INDEX([1]Calculation!O:O,ROW()),0)</f>
        <v>1</v>
      </c>
      <c r="L877" s="8">
        <f>ROUND(INDEX([1]Calculation!P:P,ROW()),0)</f>
        <v>20</v>
      </c>
      <c r="M877" s="8">
        <f>ROUND(INDEX([1]Calculation!Q:Q,ROW()),0)</f>
        <v>0</v>
      </c>
      <c r="N877" s="8">
        <f>ROUND(INDEX([1]Calculation!R:R,ROW()),0)</f>
        <v>6</v>
      </c>
      <c r="O877" s="8">
        <f>ROUND(INDEX([1]Calculation!S:S,ROW()),0)</f>
        <v>0</v>
      </c>
    </row>
    <row r="878" spans="1:15">
      <c r="A878" t="str">
        <f>INDEX([1]Calculation!$E:$E,ROW())</f>
        <v>US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2518  lv</v>
      </c>
      <c r="E878" s="2" t="str">
        <f>MONTH(INDEX([1]Calculation!$H:$H,ROW()))&amp;"/"&amp;DAY(INDEX([1]Calculation!$H:$H,ROW()))</f>
        <v>4/15</v>
      </c>
      <c r="F878" s="12">
        <f>ROUND(INDEX([1]Calculation!AK:AK,ROW()),1)</f>
        <v>0</v>
      </c>
      <c r="G878" s="8">
        <f>ROUND(INDEX([1]Calculation!K:K,ROW()),0)</f>
        <v>21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17</v>
      </c>
      <c r="K878" s="8">
        <f>ROUND(INDEX([1]Calculation!O:O,ROW()),0)</f>
        <v>2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2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2518  lv</v>
      </c>
      <c r="E879" s="2" t="str">
        <f>MONTH(INDEX([1]Calculation!$H:$H,ROW()))&amp;"/"&amp;DAY(INDEX([1]Calculation!$H:$H,ROW()))</f>
        <v>4/15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5</v>
      </c>
      <c r="J879" s="8">
        <f>ROUND(INDEX([1]Calculation!N:N,ROW()),0)</f>
        <v>21</v>
      </c>
      <c r="K879" s="8">
        <f>ROUND(INDEX([1]Calculation!O:O,ROW()),0)</f>
        <v>3</v>
      </c>
      <c r="L879" s="8">
        <f>ROUND(INDEX([1]Calculation!P:P,ROW()),0)</f>
        <v>26</v>
      </c>
      <c r="M879" s="8">
        <f>ROUND(INDEX([1]Calculation!Q:Q,ROW()),0)</f>
        <v>0</v>
      </c>
      <c r="N879" s="8">
        <f>ROUND(INDEX([1]Calculation!R:R,ROW()),0)</f>
        <v>10</v>
      </c>
      <c r="O879" s="8">
        <f>ROUND(INDEX([1]Calculation!S:S,ROW()),0)</f>
        <v>3</v>
      </c>
    </row>
    <row r="880" spans="1:15">
      <c r="A880" t="str">
        <f>INDEX([1]Calculation!$E:$E,ROW())</f>
        <v>US</v>
      </c>
      <c r="B880" t="str">
        <f>INDEX([1]Calculation!$C:$C,ROW())</f>
        <v>USC Dornsife/LA Times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2196  lv</v>
      </c>
      <c r="E880" s="2" t="str">
        <f>MONTH(INDEX([1]Calculation!$H:$H,ROW()))&amp;"/"&amp;DAY(INDEX([1]Calculation!$H:$H,ROW()))</f>
        <v>4/15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4</v>
      </c>
      <c r="O880" s="8">
        <f>ROUND(INDEX([1]Calculation!S:S,ROW()),0)</f>
        <v>1</v>
      </c>
    </row>
    <row r="881" spans="1:15">
      <c r="A881" t="str">
        <f>INDEX([1]Calculation!$E:$E,ROW())</f>
        <v>US</v>
      </c>
      <c r="B881" t="str">
        <f>INDEX([1]Calculation!$C:$C,ROW())</f>
        <v>Morning Consult</v>
      </c>
      <c r="C881" t="str">
        <f>IF(INDEX([1]Calculation!$F:$F,ROW())=0,"-",INDEX([1]Calculation!$F:$F,ROW()))</f>
        <v>B/C</v>
      </c>
      <c r="D881" t="str">
        <f>INDEX([1]Calculation!$I:$I,ROW())&amp;"  "&amp;INDEX([1]Calculation!$J:$J,ROW())</f>
        <v>12550  lv</v>
      </c>
      <c r="E881" s="2" t="str">
        <f>MONTH(INDEX([1]Calculation!$H:$H,ROW()))&amp;"/"&amp;DAY(INDEX([1]Calculation!$H:$H,ROW()))</f>
        <v>4/14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6</v>
      </c>
      <c r="J881" s="8">
        <f>ROUND(INDEX([1]Calculation!N:N,ROW()),0)</f>
        <v>9</v>
      </c>
      <c r="K881" s="8">
        <f>ROUND(INDEX([1]Calculation!O:O,ROW()),0)</f>
        <v>3</v>
      </c>
      <c r="L881" s="8">
        <f>ROUND(INDEX([1]Calculation!P:P,ROW()),0)</f>
        <v>35</v>
      </c>
      <c r="M881" s="8">
        <f>ROUND(INDEX([1]Calculation!Q:Q,ROW()),0)</f>
        <v>0</v>
      </c>
      <c r="N881" s="8">
        <f>ROUND(INDEX([1]Calculation!R:R,ROW()),0)</f>
        <v>10</v>
      </c>
      <c r="O881" s="8">
        <f>ROUND(INDEX([1]Calculation!S:S,ROW()),0)</f>
        <v>2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12550  lv</v>
      </c>
      <c r="E882" s="2" t="str">
        <f>MONTH(INDEX([1]Calculation!$H:$H,ROW()))&amp;"/"&amp;DAY(INDEX([1]Calculation!$H:$H,ROW()))</f>
        <v>4/14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7</v>
      </c>
      <c r="K882" s="8">
        <f>ROUND(INDEX([1]Calculation!O:O,ROW()),0)</f>
        <v>2</v>
      </c>
      <c r="L882" s="8">
        <f>ROUND(INDEX([1]Calculation!P:P,ROW()),0)</f>
        <v>23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B-</v>
      </c>
      <c r="D883" t="str">
        <f>INDEX([1]Calculation!$I:$I,ROW())&amp;"  "&amp;INDEX([1]Calculation!$J:$J,ROW())</f>
        <v>356  lv</v>
      </c>
      <c r="E883" s="2" t="str">
        <f>MONTH(INDEX([1]Calculation!$H:$H,ROW()))&amp;"/"&amp;DAY(INDEX([1]Calculation!$H:$H,ROW()))</f>
        <v>4/14</v>
      </c>
      <c r="F883" s="12">
        <f>ROUND(INDEX([1]Calculation!AK:AK,ROW()),1)</f>
        <v>0</v>
      </c>
      <c r="G883" s="8">
        <f>ROUND(INDEX([1]Calculation!K:K,ROW()),0)</f>
        <v>24</v>
      </c>
      <c r="H883" s="8">
        <f>ROUND(INDEX([1]Calculation!L:L,ROW()),0)</f>
        <v>0</v>
      </c>
      <c r="I883" s="8">
        <f>ROUND(INDEX([1]Calculation!M:M,ROW()),0)</f>
        <v>2</v>
      </c>
      <c r="J883" s="8">
        <f>ROUND(INDEX([1]Calculation!N:N,ROW()),0)</f>
        <v>9</v>
      </c>
      <c r="K883" s="8">
        <f>ROUND(INDEX([1]Calculation!O:O,ROW()),0)</f>
        <v>1</v>
      </c>
      <c r="L883" s="8">
        <f>ROUND(INDEX([1]Calculation!P:P,ROW()),0)</f>
        <v>29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3</v>
      </c>
    </row>
    <row r="884" spans="1:15">
      <c r="A884" t="str">
        <f>INDEX([1]Calculation!$E:$E,ROW())</f>
        <v>Pennsylvania</v>
      </c>
      <c r="B884" t="str">
        <f>INDEX([1]Calculation!$C:$C,ROW())</f>
        <v>Muhlenberg College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405  rv</v>
      </c>
      <c r="E884" s="2" t="str">
        <f>MONTH(INDEX([1]Calculation!$H:$H,ROW()))&amp;"/"&amp;DAY(INDEX([1]Calculation!$H:$H,ROW()))</f>
        <v>4/10</v>
      </c>
      <c r="F884" s="12">
        <f>ROUND(INDEX([1]Calculation!AK:AK,ROW()),1)</f>
        <v>2.9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4</v>
      </c>
      <c r="K884" s="8">
        <f>ROUND(INDEX([1]Calculation!O:O,ROW()),0)</f>
        <v>3</v>
      </c>
      <c r="L884" s="8">
        <f>ROUND(INDEX([1]Calculation!P:P,ROW()),0)</f>
        <v>16</v>
      </c>
      <c r="M884" s="8">
        <f>ROUND(INDEX([1]Calculation!Q:Q,ROW()),0)</f>
        <v>0</v>
      </c>
      <c r="N884" s="8">
        <f>ROUND(INDEX([1]Calculation!R:R,ROW()),0)</f>
        <v>8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Monmouth University</v>
      </c>
      <c r="C885" t="str">
        <f>IF(INDEX([1]Calculation!$F:$F,ROW())=0,"-",INDEX([1]Calculation!$F:$F,ROW()))</f>
        <v>A+</v>
      </c>
      <c r="D885" t="str">
        <f>INDEX([1]Calculation!$I:$I,ROW())&amp;"  "&amp;INDEX([1]Calculation!$J:$J,ROW())</f>
        <v>351  lv</v>
      </c>
      <c r="E885" s="2" t="str">
        <f>MONTH(INDEX([1]Calculation!$H:$H,ROW()))&amp;"/"&amp;DAY(INDEX([1]Calculation!$H:$H,ROW()))</f>
        <v>4/9</v>
      </c>
      <c r="F885" s="12">
        <f>ROUND(INDEX([1]Calculation!AK:AK,ROW()),1)</f>
        <v>0</v>
      </c>
      <c r="G885" s="8">
        <f>ROUND(INDEX([1]Calculation!K:K,ROW()),0)</f>
        <v>27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9</v>
      </c>
      <c r="K885" s="8">
        <f>ROUND(INDEX([1]Calculation!O:O,ROW()),0)</f>
        <v>4</v>
      </c>
      <c r="L885" s="8">
        <f>ROUND(INDEX([1]Calculation!P:P,ROW()),0)</f>
        <v>16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California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2003  lv</v>
      </c>
      <c r="E886" s="2" t="str">
        <f>MONTH(INDEX([1]Calculation!$H:$H,ROW()))&amp;"/"&amp;DAY(INDEX([1]Calculation!$H:$H,ROW()))</f>
        <v>4/9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11</v>
      </c>
      <c r="K886" s="8">
        <f>ROUND(INDEX([1]Calculation!O:O,ROW()),0)</f>
        <v>1</v>
      </c>
      <c r="L886" s="8">
        <f>ROUND(INDEX([1]Calculation!P:P,ROW()),0)</f>
        <v>28</v>
      </c>
      <c r="M886" s="8">
        <f>ROUND(INDEX([1]Calculation!Q:Q,ROW()),0)</f>
        <v>0</v>
      </c>
      <c r="N886" s="8">
        <f>ROUND(INDEX([1]Calculation!R:R,ROW()),0)</f>
        <v>9</v>
      </c>
      <c r="O886" s="8">
        <f>ROUND(INDEX([1]Calculation!S:S,ROW()),0)</f>
        <v>1</v>
      </c>
    </row>
    <row r="887" spans="1:15">
      <c r="A887" t="str">
        <f>INDEX([1]Calculation!$E:$E,ROW())</f>
        <v>California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2003  lv</v>
      </c>
      <c r="E887" s="2" t="str">
        <f>MONTH(INDEX([1]Calculation!$H:$H,ROW()))&amp;"/"&amp;DAY(INDEX([1]Calculation!$H:$H,ROW()))</f>
        <v>4/9</v>
      </c>
      <c r="F887" s="12">
        <f>ROUND(INDEX([1]Calculation!AK:AK,ROW()),1)</f>
        <v>0</v>
      </c>
      <c r="G887" s="8">
        <f>ROUND(INDEX([1]Calculation!K:K,ROW()),0)</f>
        <v>21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9</v>
      </c>
      <c r="K887" s="8">
        <f>ROUND(INDEX([1]Calculation!O:O,ROW()),0)</f>
        <v>1</v>
      </c>
      <c r="L887" s="8">
        <f>ROUND(INDEX([1]Calculation!P:P,ROW()),0)</f>
        <v>22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New Hampshire</v>
      </c>
      <c r="B888" t="str">
        <f>INDEX([1]Calculation!$C:$C,ROW())</f>
        <v>St. Anselm</v>
      </c>
      <c r="C888" t="str">
        <f>IF(INDEX([1]Calculation!$F:$F,ROW())=0,"-",INDEX([1]Calculation!$F:$F,ROW()))</f>
        <v>-</v>
      </c>
      <c r="D888" t="str">
        <f>INDEX([1]Calculation!$I:$I,ROW())&amp;"  "&amp;INDEX([1]Calculation!$J:$J,ROW())</f>
        <v>326  lv</v>
      </c>
      <c r="E888" s="2" t="str">
        <f>MONTH(INDEX([1]Calculation!$H:$H,ROW()))&amp;"/"&amp;DAY(INDEX([1]Calculation!$H:$H,ROW()))</f>
        <v>4/8</v>
      </c>
      <c r="F888" s="12">
        <f>ROUND(INDEX([1]Calculation!AK:AK,ROW()),1)</f>
        <v>0</v>
      </c>
      <c r="G888" s="8">
        <f>ROUND(INDEX([1]Calculation!K:K,ROW()),0)</f>
        <v>23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11</v>
      </c>
      <c r="K888" s="8">
        <f>ROUND(INDEX([1]Calculation!O:O,ROW()),0)</f>
        <v>2</v>
      </c>
      <c r="L888" s="8">
        <f>ROUND(INDEX([1]Calculation!P:P,ROW()),0)</f>
        <v>16</v>
      </c>
      <c r="M888" s="8">
        <f>ROUND(INDEX([1]Calculation!Q:Q,ROW()),0)</f>
        <v>0</v>
      </c>
      <c r="N888" s="8">
        <f>ROUND(INDEX([1]Calculation!R:R,ROW()),0)</f>
        <v>9</v>
      </c>
      <c r="O888" s="8">
        <f>ROUND(INDEX([1]Calculation!S:S,ROW()),0)</f>
        <v>0</v>
      </c>
    </row>
    <row r="889" spans="1:15">
      <c r="A889" t="str">
        <f>INDEX([1]Calculation!$E:$E,ROW())</f>
        <v>California</v>
      </c>
      <c r="B889" t="str">
        <f>INDEX([1]Calculation!$C:$C,ROW())</f>
        <v>Quinnipiac University</v>
      </c>
      <c r="C889" t="str">
        <f>IF(INDEX([1]Calculation!$F:$F,ROW())=0,"-",INDEX([1]Calculation!$F:$F,ROW()))</f>
        <v>B+</v>
      </c>
      <c r="D889" t="str">
        <f>INDEX([1]Calculation!$I:$I,ROW())&amp;"  "&amp;INDEX([1]Calculation!$J:$J,ROW())</f>
        <v>482  rv</v>
      </c>
      <c r="E889" s="2" t="str">
        <f>MONTH(INDEX([1]Calculation!$H:$H,ROW()))&amp;"/"&amp;DAY(INDEX([1]Calculation!$H:$H,ROW()))</f>
        <v>4/8</v>
      </c>
      <c r="F889" s="12">
        <f>ROUND(INDEX([1]Calculation!AK:AK,ROW()),1)</f>
        <v>0.2</v>
      </c>
      <c r="G889" s="8">
        <f>ROUND(INDEX([1]Calculation!K:K,ROW()),0)</f>
        <v>26</v>
      </c>
      <c r="H889" s="8">
        <f>ROUND(INDEX([1]Calculation!L:L,ROW()),0)</f>
        <v>0</v>
      </c>
      <c r="I889" s="8">
        <f>ROUND(INDEX([1]Calculation!M:M,ROW()),0)</f>
        <v>2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18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13644  lv</v>
      </c>
      <c r="E890" s="2" t="str">
        <f>MONTH(INDEX([1]Calculation!$H:$H,ROW()))&amp;"/"&amp;DAY(INDEX([1]Calculation!$H:$H,ROW()))</f>
        <v>4/7</v>
      </c>
      <c r="F890" s="12">
        <f>ROUND(INDEX([1]Calculation!AK:AK,ROW()),1)</f>
        <v>0</v>
      </c>
      <c r="G890" s="8">
        <f>ROUND(INDEX([1]Calculation!K:K,ROW()),0)</f>
        <v>32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5</v>
      </c>
      <c r="K890" s="8">
        <f>ROUND(INDEX([1]Calculation!O:O,ROW()),0)</f>
        <v>2</v>
      </c>
      <c r="L890" s="8">
        <f>ROUND(INDEX([1]Calculation!P:P,ROW()),0)</f>
        <v>23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1</v>
      </c>
    </row>
    <row r="891" spans="1:15">
      <c r="A891" t="str">
        <f>INDEX([1]Calculation!$E:$E,ROW())</f>
        <v>Massachusetts</v>
      </c>
      <c r="B891" t="str">
        <f>INDEX([1]Calculation!$C:$C,ROW())</f>
        <v>Emerson College</v>
      </c>
      <c r="C891" t="str">
        <f>IF(INDEX([1]Calculation!$F:$F,ROW())=0,"-",INDEX([1]Calculation!$F:$F,ROW()))</f>
        <v>B-</v>
      </c>
      <c r="D891" t="str">
        <f>INDEX([1]Calculation!$I:$I,ROW())&amp;"  "&amp;INDEX([1]Calculation!$J:$J,ROW())</f>
        <v>371  lv</v>
      </c>
      <c r="E891" s="2" t="str">
        <f>MONTH(INDEX([1]Calculation!$H:$H,ROW()))&amp;"/"&amp;DAY(INDEX([1]Calculation!$H:$H,ROW()))</f>
        <v>4/7</v>
      </c>
      <c r="F891" s="12">
        <f>ROUND(INDEX([1]Calculation!AK:AK,ROW()),1)</f>
        <v>1.2</v>
      </c>
      <c r="G891" s="8">
        <f>ROUND(INDEX([1]Calculation!K:K,ROW()),0)</f>
        <v>23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11</v>
      </c>
      <c r="K891" s="8">
        <f>ROUND(INDEX([1]Calculation!O:O,ROW()),0)</f>
        <v>2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14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Harris Insights &amp; Analytics</v>
      </c>
      <c r="C892" t="str">
        <f>IF(INDEX([1]Calculation!$F:$F,ROW())=0,"-",INDEX([1]Calculation!$F:$F,ROW()))</f>
        <v>C+</v>
      </c>
      <c r="D892" t="str">
        <f>INDEX([1]Calculation!$I:$I,ROW())&amp;"  "&amp;INDEX([1]Calculation!$J:$J,ROW())</f>
        <v>370  rv</v>
      </c>
      <c r="E892" s="2" t="str">
        <f>MONTH(INDEX([1]Calculation!$H:$H,ROW()))&amp;"/"&amp;DAY(INDEX([1]Calculation!$H:$H,ROW()))</f>
        <v>4/6</v>
      </c>
      <c r="F892" s="12">
        <f>ROUND(INDEX([1]Calculation!AK:AK,ROW()),1)</f>
        <v>0</v>
      </c>
      <c r="G892" s="8">
        <f>ROUND(INDEX([1]Calculation!K:K,ROW()),0)</f>
        <v>36</v>
      </c>
      <c r="H892" s="8">
        <f>ROUND(INDEX([1]Calculation!L:L,ROW()),0)</f>
        <v>0</v>
      </c>
      <c r="I892" s="8">
        <f>ROUND(INDEX([1]Calculation!M:M,ROW()),0)</f>
        <v>6</v>
      </c>
      <c r="J892" s="8">
        <f>ROUND(INDEX([1]Calculation!N:N,ROW()),0)</f>
        <v>4</v>
      </c>
      <c r="K892" s="8">
        <f>ROUND(INDEX([1]Calculation!O:O,ROW()),0)</f>
        <v>2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6</v>
      </c>
      <c r="O892" s="8">
        <f>ROUND(INDEX([1]Calculation!S:S,ROW()),0)</f>
        <v>1</v>
      </c>
    </row>
    <row r="893" spans="1:15">
      <c r="A893" t="str">
        <f>INDEX([1]Calculation!$E:$E,ROW())</f>
        <v>South Carolina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744  lv</v>
      </c>
      <c r="E893" s="2" t="str">
        <f>MONTH(INDEX([1]Calculation!$H:$H,ROW()))&amp;"/"&amp;DAY(INDEX([1]Calculation!$H:$H,ROW()))</f>
        <v>4/4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12</v>
      </c>
      <c r="J893" s="8">
        <f>ROUND(INDEX([1]Calculation!N:N,ROW()),0)</f>
        <v>12</v>
      </c>
      <c r="K893" s="8">
        <f>ROUND(INDEX([1]Calculation!O:O,ROW()),0)</f>
        <v>2</v>
      </c>
      <c r="L893" s="8">
        <f>ROUND(INDEX([1]Calculation!P:P,ROW()),0)</f>
        <v>24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South Carolina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744  lv</v>
      </c>
      <c r="E894" s="2" t="str">
        <f>MONTH(INDEX([1]Calculation!$H:$H,ROW()))&amp;"/"&amp;DAY(INDEX([1]Calculation!$H:$H,ROW()))</f>
        <v>4/4</v>
      </c>
      <c r="F894" s="12">
        <f>ROUND(INDEX([1]Calculation!AK:AK,ROW()),1)</f>
        <v>0</v>
      </c>
      <c r="G894" s="8">
        <f>ROUND(INDEX([1]Calculation!K:K,ROW()),0)</f>
        <v>32</v>
      </c>
      <c r="H894" s="8">
        <f>ROUND(INDEX([1]Calculation!L:L,ROW()),0)</f>
        <v>0</v>
      </c>
      <c r="I894" s="8">
        <f>ROUND(INDEX([1]Calculation!M:M,ROW()),0)</f>
        <v>9</v>
      </c>
      <c r="J894" s="8">
        <f>ROUND(INDEX([1]Calculation!N:N,ROW()),0)</f>
        <v>7</v>
      </c>
      <c r="K894" s="8">
        <f>ROUND(INDEX([1]Calculation!O:O,ROW()),0)</f>
        <v>1</v>
      </c>
      <c r="L894" s="8">
        <f>ROUND(INDEX([1]Calculation!P:P,ROW()),0)</f>
        <v>14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743  rv</v>
      </c>
      <c r="E895" s="2" t="str">
        <f>MONTH(INDEX([1]Calculation!$H:$H,ROW()))&amp;"/"&amp;DAY(INDEX([1]Calculation!$H:$H,ROW()))</f>
        <v>3/31</v>
      </c>
      <c r="F895" s="12">
        <f>ROUND(INDEX([1]Calculation!AK:AK,ROW()),1)</f>
        <v>0</v>
      </c>
      <c r="G895" s="8">
        <f>ROUND(INDEX([1]Calculation!K:K,ROW()),0)</f>
        <v>29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3</v>
      </c>
      <c r="K895" s="8">
        <f>ROUND(INDEX([1]Calculation!O:O,ROW()),0)</f>
        <v>2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1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12940  lv</v>
      </c>
      <c r="E896" s="2" t="str">
        <f>MONTH(INDEX([1]Calculation!$H:$H,ROW()))&amp;"/"&amp;DAY(INDEX([1]Calculation!$H:$H,ROW()))</f>
        <v>3/31</v>
      </c>
      <c r="F896" s="12">
        <f>ROUND(INDEX([1]Calculation!AK:AK,ROW()),1)</f>
        <v>0</v>
      </c>
      <c r="G896" s="8">
        <f>ROUND(INDEX([1]Calculation!K:K,ROW()),0)</f>
        <v>33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3</v>
      </c>
      <c r="K896" s="8">
        <f>ROUND(INDEX([1]Calculation!O:O,ROW()),0)</f>
        <v>2</v>
      </c>
      <c r="L896" s="8">
        <f>ROUND(INDEX([1]Calculation!P:P,ROW()),0)</f>
        <v>25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0</v>
      </c>
    </row>
    <row r="897" spans="1:15">
      <c r="A897" t="str">
        <f>INDEX([1]Calculation!$E:$E,ROW())</f>
        <v>Nevada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310  lv</v>
      </c>
      <c r="E897" s="2" t="str">
        <f>MONTH(INDEX([1]Calculation!$H:$H,ROW()))&amp;"/"&amp;DAY(INDEX([1]Calculation!$H:$H,ROW()))</f>
        <v>3/30</v>
      </c>
      <c r="F897" s="12">
        <f>ROUND(INDEX([1]Calculation!AK:AK,ROW()),1)</f>
        <v>0.1</v>
      </c>
      <c r="G897" s="8">
        <f>ROUND(INDEX([1]Calculation!K:K,ROW()),0)</f>
        <v>26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359  lv</v>
      </c>
      <c r="E898" s="2" t="str">
        <f>MONTH(INDEX([1]Calculation!$H:$H,ROW()))&amp;"/"&amp;DAY(INDEX([1]Calculation!$H:$H,ROW()))</f>
        <v>3/28</v>
      </c>
      <c r="F898" s="12">
        <f>ROUND(INDEX([1]Calculation!AK:AK,ROW()),1)</f>
        <v>1.1000000000000001</v>
      </c>
      <c r="G898" s="8">
        <f>ROUND(INDEX([1]Calculation!K:K,ROW()),0)</f>
        <v>39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6</v>
      </c>
      <c r="K898" s="8">
        <f>ROUND(INDEX([1]Calculation!O:O,ROW()),0)</f>
        <v>0</v>
      </c>
      <c r="L898" s="8">
        <f>ROUND(INDEX([1]Calculation!P:P,ROW()),0)</f>
        <v>20</v>
      </c>
      <c r="M898" s="8">
        <f>ROUND(INDEX([1]Calculation!Q:Q,ROW()),0)</f>
        <v>0</v>
      </c>
      <c r="N898" s="8">
        <f>ROUND(INDEX([1]Calculation!R:R,ROW()),0)</f>
        <v>11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263  rv</v>
      </c>
      <c r="E899" s="2" t="str">
        <f>MONTH(INDEX([1]Calculation!$H:$H,ROW()))&amp;"/"&amp;DAY(INDEX([1]Calculation!$H:$H,ROW()))</f>
        <v>3/26</v>
      </c>
      <c r="F899" s="12">
        <f>ROUND(INDEX([1]Calculation!AK:AK,ROW()),1)</f>
        <v>0</v>
      </c>
      <c r="G899" s="8">
        <f>ROUND(INDEX([1]Calculation!K:K,ROW()),0)</f>
        <v>35</v>
      </c>
      <c r="H899" s="8">
        <f>ROUND(INDEX([1]Calculation!L:L,ROW()),0)</f>
        <v>1</v>
      </c>
      <c r="I899" s="8">
        <f>ROUND(INDEX([1]Calculation!M:M,ROW()),0)</f>
        <v>4</v>
      </c>
      <c r="J899" s="8">
        <f>ROUND(INDEX([1]Calculation!N:N,ROW()),0)</f>
        <v>2</v>
      </c>
      <c r="K899" s="8">
        <f>ROUND(INDEX([1]Calculation!O:O,ROW()),0)</f>
        <v>2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Harris Insights &amp; Analytics</v>
      </c>
      <c r="C900" t="str">
        <f>IF(INDEX([1]Calculation!$F:$F,ROW())=0,"-",INDEX([1]Calculation!$F:$F,ROW()))</f>
        <v>C+</v>
      </c>
      <c r="D900" t="str">
        <f>INDEX([1]Calculation!$I:$I,ROW())&amp;"  "&amp;INDEX([1]Calculation!$J:$J,ROW())</f>
        <v>273  rv</v>
      </c>
      <c r="E900" s="2" t="str">
        <f>MONTH(INDEX([1]Calculation!$H:$H,ROW()))&amp;"/"&amp;DAY(INDEX([1]Calculation!$H:$H,ROW()))</f>
        <v>3/26</v>
      </c>
      <c r="F900" s="12">
        <f>ROUND(INDEX([1]Calculation!AK:AK,ROW()),1)</f>
        <v>0</v>
      </c>
      <c r="G900" s="8">
        <f>ROUND(INDEX([1]Calculation!K:K,ROW()),0)</f>
        <v>26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2</v>
      </c>
      <c r="K900" s="8">
        <f>ROUND(INDEX([1]Calculation!O:O,ROW()),0)</f>
        <v>1</v>
      </c>
      <c r="L900" s="8">
        <f>ROUND(INDEX([1]Calculation!P:P,ROW()),0)</f>
        <v>18</v>
      </c>
      <c r="M900" s="8">
        <f>ROUND(INDEX([1]Calculation!Q:Q,ROW()),0)</f>
        <v>0</v>
      </c>
      <c r="N900" s="8">
        <f>ROUND(INDEX([1]Calculation!R:R,ROW()),0)</f>
        <v>5</v>
      </c>
      <c r="O900" s="8">
        <f>ROUND(INDEX([1]Calculation!S:S,ROW()),0)</f>
        <v>2</v>
      </c>
    </row>
    <row r="901" spans="1:15">
      <c r="A901" t="str">
        <f>INDEX([1]Calculation!$E:$E,ROW())</f>
        <v>US</v>
      </c>
      <c r="B901" t="str">
        <f>INDEX([1]Calculation!$C:$C,ROW())</f>
        <v>Quinnipiac University</v>
      </c>
      <c r="C901" t="str">
        <f>IF(INDEX([1]Calculation!$F:$F,ROW())=0,"-",INDEX([1]Calculation!$F:$F,ROW()))</f>
        <v>B+</v>
      </c>
      <c r="D901" t="str">
        <f>INDEX([1]Calculation!$I:$I,ROW())&amp;"  "&amp;INDEX([1]Calculation!$J:$J,ROW())</f>
        <v>559  rv</v>
      </c>
      <c r="E901" s="2" t="str">
        <f>MONTH(INDEX([1]Calculation!$H:$H,ROW()))&amp;"/"&amp;DAY(INDEX([1]Calculation!$H:$H,ROW()))</f>
        <v>3/25</v>
      </c>
      <c r="F901" s="12">
        <f>ROUND(INDEX([1]Calculation!AK:AK,ROW()),1)</f>
        <v>0</v>
      </c>
      <c r="G901" s="8">
        <f>ROUND(INDEX([1]Calculation!K:K,ROW()),0)</f>
        <v>29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4</v>
      </c>
      <c r="K901" s="8">
        <f>ROUND(INDEX([1]Calculation!O:O,ROW()),0)</f>
        <v>2</v>
      </c>
      <c r="L901" s="8">
        <f>ROUND(INDEX([1]Calculation!P:P,ROW()),0)</f>
        <v>19</v>
      </c>
      <c r="M901" s="8">
        <f>ROUND(INDEX([1]Calculation!Q:Q,ROW()),0)</f>
        <v>0</v>
      </c>
      <c r="N901" s="8">
        <f>ROUND(INDEX([1]Calculation!R:R,ROW()),0)</f>
        <v>4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David Binder Research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500  lv</v>
      </c>
      <c r="E902" s="2" t="str">
        <f>MONTH(INDEX([1]Calculation!$H:$H,ROW()))&amp;"/"&amp;DAY(INDEX([1]Calculation!$H:$H,ROW()))</f>
        <v>3/24</v>
      </c>
      <c r="F902" s="12">
        <f>ROUND(INDEX([1]Calculation!AK:AK,ROW()),1)</f>
        <v>0</v>
      </c>
      <c r="G902" s="8">
        <f>ROUND(INDEX([1]Calculation!K:K,ROW()),0)</f>
        <v>25</v>
      </c>
      <c r="H902" s="8">
        <f>ROUND(INDEX([1]Calculation!L:L,ROW()),0)</f>
        <v>0</v>
      </c>
      <c r="I902" s="8">
        <f>ROUND(INDEX([1]Calculation!M:M,ROW()),0)</f>
        <v>7</v>
      </c>
      <c r="J902" s="8">
        <f>ROUND(INDEX([1]Calculation!N:N,ROW()),0)</f>
        <v>6</v>
      </c>
      <c r="K902" s="8">
        <f>ROUND(INDEX([1]Calculation!O:O,ROW()),0)</f>
        <v>6</v>
      </c>
      <c r="L902" s="8">
        <f>ROUND(INDEX([1]Calculation!P:P,ROW()),0)</f>
        <v>17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13725  lv</v>
      </c>
      <c r="E903" s="2" t="str">
        <f>MONTH(INDEX([1]Calculation!$H:$H,ROW()))&amp;"/"&amp;DAY(INDEX([1]Calculation!$H:$H,ROW()))</f>
        <v>3/24</v>
      </c>
      <c r="F903" s="12">
        <f>ROUND(INDEX([1]Calculation!AK:AK,ROW()),1)</f>
        <v>0</v>
      </c>
      <c r="G903" s="8">
        <f>ROUND(INDEX([1]Calculation!K:K,ROW()),0)</f>
        <v>35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2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McLaughlin &amp; Associates</v>
      </c>
      <c r="C904" t="str">
        <f>IF(INDEX([1]Calculation!$F:$F,ROW())=0,"-",INDEX([1]Calculation!$F:$F,ROW()))</f>
        <v>C/D</v>
      </c>
      <c r="D904" t="str">
        <f>INDEX([1]Calculation!$I:$I,ROW())&amp;"  "&amp;INDEX([1]Calculation!$J:$J,ROW())</f>
        <v>447  lv</v>
      </c>
      <c r="E904" s="2" t="str">
        <f>MONTH(INDEX([1]Calculation!$H:$H,ROW()))&amp;"/"&amp;DAY(INDEX([1]Calculation!$H:$H,ROW()))</f>
        <v>3/24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0</v>
      </c>
      <c r="I904" s="8">
        <f>ROUND(INDEX([1]Calculation!M:M,ROW()),0)</f>
        <v>3</v>
      </c>
      <c r="J904" s="8">
        <f>ROUND(INDEX([1]Calculation!N:N,ROW()),0)</f>
        <v>3</v>
      </c>
      <c r="K904" s="8">
        <f>ROUND(INDEX([1]Calculation!O:O,ROW()),0)</f>
        <v>1</v>
      </c>
      <c r="L904" s="8">
        <f>ROUND(INDEX([1]Calculation!P:P,ROW()),0)</f>
        <v>17</v>
      </c>
      <c r="M904" s="8">
        <f>ROUND(INDEX([1]Calculation!Q:Q,ROW()),0)</f>
        <v>0</v>
      </c>
      <c r="N904" s="8">
        <f>ROUND(INDEX([1]Calculation!R:R,ROW()),0)</f>
        <v>5</v>
      </c>
      <c r="O904" s="8">
        <f>ROUND(INDEX([1]Calculation!S:S,ROW()),0)</f>
        <v>0</v>
      </c>
    </row>
    <row r="905" spans="1:15">
      <c r="A905" t="str">
        <f>INDEX([1]Calculation!$E:$E,ROW())</f>
        <v>Iowa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249  lv</v>
      </c>
      <c r="E905" s="2" t="str">
        <f>MONTH(INDEX([1]Calculation!$H:$H,ROW()))&amp;"/"&amp;DAY(INDEX([1]Calculation!$H:$H,ROW()))</f>
        <v>3/24</v>
      </c>
      <c r="F905" s="12">
        <f>ROUND(INDEX([1]Calculation!AK:AK,ROW()),1)</f>
        <v>0</v>
      </c>
      <c r="G905" s="8">
        <f>ROUND(INDEX([1]Calculation!K:K,ROW()),0)</f>
        <v>25</v>
      </c>
      <c r="H905" s="8">
        <f>ROUND(INDEX([1]Calculation!L:L,ROW()),0)</f>
        <v>0</v>
      </c>
      <c r="I905" s="8">
        <f>ROUND(INDEX([1]Calculation!M:M,ROW()),0)</f>
        <v>6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24</v>
      </c>
      <c r="M905" s="8">
        <f>ROUND(INDEX([1]Calculation!Q:Q,ROW()),0)</f>
        <v>0</v>
      </c>
      <c r="N905" s="8">
        <f>ROUND(INDEX([1]Calculation!R:R,ROW()),0)</f>
        <v>9</v>
      </c>
      <c r="O905" s="8">
        <f>ROUND(INDEX([1]Calculation!S:S,ROW()),0)</f>
        <v>0</v>
      </c>
    </row>
    <row r="906" spans="1:15">
      <c r="A906" t="str">
        <f>INDEX([1]Calculation!$E:$E,ROW())</f>
        <v>Alabama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1200  lv</v>
      </c>
      <c r="E906" s="2" t="str">
        <f>MONTH(INDEX([1]Calculation!$H:$H,ROW()))&amp;"/"&amp;DAY(INDEX([1]Calculation!$H:$H,ROW()))</f>
        <v>3/23</v>
      </c>
      <c r="F906" s="12">
        <f>ROUND(INDEX([1]Calculation!AK:AK,ROW()),1)</f>
        <v>1.2</v>
      </c>
      <c r="G906" s="8">
        <f>ROUND(INDEX([1]Calculation!K:K,ROW()),0)</f>
        <v>42</v>
      </c>
      <c r="H906" s="8">
        <f>ROUND(INDEX([1]Calculation!L:L,ROW()),0)</f>
        <v>0</v>
      </c>
      <c r="I906" s="8">
        <f>ROUND(INDEX([1]Calculation!M:M,ROW()),0)</f>
        <v>9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13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Alabama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1200  lv</v>
      </c>
      <c r="E907" s="2" t="str">
        <f>MONTH(INDEX([1]Calculation!$H:$H,ROW()))&amp;"/"&amp;DAY(INDEX([1]Calculation!$H:$H,ROW()))</f>
        <v>3/23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14</v>
      </c>
      <c r="J907" s="8">
        <f>ROUND(INDEX([1]Calculation!N:N,ROW()),0)</f>
        <v>4</v>
      </c>
      <c r="K907" s="8">
        <f>ROUND(INDEX([1]Calculation!O:O,ROW()),0)</f>
        <v>2</v>
      </c>
      <c r="L907" s="8">
        <f>ROUND(INDEX([1]Calculation!P:P,ROW()),0)</f>
        <v>27</v>
      </c>
      <c r="M907" s="8">
        <f>ROUND(INDEX([1]Calculation!Q:Q,ROW()),0)</f>
        <v>0</v>
      </c>
      <c r="N907" s="8">
        <f>ROUND(INDEX([1]Calculation!R:R,ROW()),0)</f>
        <v>12</v>
      </c>
      <c r="O907" s="8">
        <f>ROUND(INDEX([1]Calculation!S:S,ROW()),0)</f>
        <v>1</v>
      </c>
    </row>
    <row r="908" spans="1:15">
      <c r="A908" t="str">
        <f>INDEX([1]Calculation!$E:$E,ROW())</f>
        <v>Florida</v>
      </c>
      <c r="B908" t="str">
        <f>INDEX([1]Calculation!$C:$C,ROW())</f>
        <v>Tel Opinion Research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800  lv</v>
      </c>
      <c r="E908" s="2" t="str">
        <f>MONTH(INDEX([1]Calculation!$H:$H,ROW()))&amp;"/"&amp;DAY(INDEX([1]Calculation!$H:$H,ROW()))</f>
        <v>3/21</v>
      </c>
      <c r="F908" s="12">
        <f>ROUND(INDEX([1]Calculation!AK:AK,ROW()),1)</f>
        <v>0</v>
      </c>
      <c r="G908" s="8">
        <f>ROUND(INDEX([1]Calculation!K:K,ROW()),0)</f>
        <v>37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13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Fox News/Beacon Research/Shaw &amp; Co. Research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403  lv</v>
      </c>
      <c r="E909" s="2" t="str">
        <f>MONTH(INDEX([1]Calculation!$H:$H,ROW()))&amp;"/"&amp;DAY(INDEX([1]Calculation!$H:$H,ROW()))</f>
        <v>3/20</v>
      </c>
      <c r="F909" s="12">
        <f>ROUND(INDEX([1]Calculation!AK:AK,ROW()),1)</f>
        <v>0</v>
      </c>
      <c r="G909" s="8">
        <f>ROUND(INDEX([1]Calculation!K:K,ROW()),0)</f>
        <v>31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1</v>
      </c>
      <c r="L909" s="8">
        <f>ROUND(INDEX([1]Calculation!P:P,ROW()),0)</f>
        <v>23</v>
      </c>
      <c r="M909" s="8">
        <f>ROUND(INDEX([1]Calculation!Q:Q,ROW()),0)</f>
        <v>0</v>
      </c>
      <c r="N909" s="8">
        <f>ROUND(INDEX([1]Calculation!R:R,ROW()),0)</f>
        <v>4</v>
      </c>
      <c r="O909" s="8">
        <f>ROUND(INDEX([1]Calculation!S:S,ROW()),0)</f>
        <v>1</v>
      </c>
    </row>
    <row r="910" spans="1:15">
      <c r="A910" t="str">
        <f>INDEX([1]Calculation!$E:$E,ROW())</f>
        <v>Oregon</v>
      </c>
      <c r="B910" t="str">
        <f>INDEX([1]Calculation!$C:$C,ROW())</f>
        <v>Zogby Interactive/JZ Analytics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238  lv</v>
      </c>
      <c r="E910" s="2" t="str">
        <f>MONTH(INDEX([1]Calculation!$H:$H,ROW()))&amp;"/"&amp;DAY(INDEX([1]Calculation!$H:$H,ROW()))</f>
        <v>3/19</v>
      </c>
      <c r="F910" s="12">
        <f>ROUND(INDEX([1]Calculation!AK:AK,ROW()),1)</f>
        <v>0.6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0</v>
      </c>
      <c r="L910" s="8">
        <f>ROUND(INDEX([1]Calculation!P:P,ROW()),0)</f>
        <v>27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4</v>
      </c>
    </row>
    <row r="911" spans="1:15">
      <c r="A911" t="str">
        <f>INDEX([1]Calculation!$E:$E,ROW())</f>
        <v>US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487  lv</v>
      </c>
      <c r="E911" s="2" t="str">
        <f>MONTH(INDEX([1]Calculation!$H:$H,ROW()))&amp;"/"&amp;DAY(INDEX([1]Calculation!$H:$H,ROW()))</f>
        <v>3/18</v>
      </c>
      <c r="F911" s="12">
        <f>ROUND(INDEX([1]Calculation!AK:AK,ROW()),1)</f>
        <v>0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SSRS</v>
      </c>
      <c r="C912" t="str">
        <f>IF(INDEX([1]Calculation!$F:$F,ROW())=0,"-",INDEX([1]Calculation!$F:$F,ROW()))</f>
        <v>A/B</v>
      </c>
      <c r="D912" t="str">
        <f>INDEX([1]Calculation!$I:$I,ROW())&amp;"  "&amp;INDEX([1]Calculation!$J:$J,ROW())</f>
        <v>411  rv</v>
      </c>
      <c r="E912" s="2" t="str">
        <f>MONTH(INDEX([1]Calculation!$H:$H,ROW()))&amp;"/"&amp;DAY(INDEX([1]Calculation!$H:$H,ROW()))</f>
        <v>3/17</v>
      </c>
      <c r="F912" s="12">
        <f>ROUND(INDEX([1]Calculation!AK:AK,ROW()),1)</f>
        <v>0</v>
      </c>
      <c r="G912" s="8">
        <f>ROUND(INDEX([1]Calculation!K:K,ROW()),0)</f>
        <v>28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19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SSRS</v>
      </c>
      <c r="C913" t="str">
        <f>IF(INDEX([1]Calculation!$F:$F,ROW())=0,"-",INDEX([1]Calculation!$F:$F,ROW()))</f>
        <v>A/B</v>
      </c>
      <c r="D913" t="str">
        <f>INDEX([1]Calculation!$I:$I,ROW())&amp;"  "&amp;INDEX([1]Calculation!$J:$J,ROW())</f>
        <v>456  a</v>
      </c>
      <c r="E913" s="2" t="str">
        <f>MONTH(INDEX([1]Calculation!$H:$H,ROW()))&amp;"/"&amp;DAY(INDEX([1]Calculation!$H:$H,ROW()))</f>
        <v>3/17</v>
      </c>
      <c r="F913" s="12">
        <f>ROUND(INDEX([1]Calculation!AK:AK,ROW()),1)</f>
        <v>0</v>
      </c>
      <c r="G913" s="8">
        <f>ROUND(INDEX([1]Calculation!K:K,ROW()),0)</f>
        <v>28</v>
      </c>
      <c r="H913" s="8">
        <f>ROUND(INDEX([1]Calculation!L:L,ROW()),0)</f>
        <v>0</v>
      </c>
      <c r="I913" s="8">
        <f>ROUND(INDEX([1]Calculation!M:M,ROW()),0)</f>
        <v>3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20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13551  lv</v>
      </c>
      <c r="E914" s="2" t="str">
        <f>MONTH(INDEX([1]Calculation!$H:$H,ROW()))&amp;"/"&amp;DAY(INDEX([1]Calculation!$H:$H,ROW()))</f>
        <v>3/17</v>
      </c>
      <c r="F914" s="12">
        <f>ROUND(INDEX([1]Calculation!AK:AK,ROW()),1)</f>
        <v>0</v>
      </c>
      <c r="G914" s="8">
        <f>ROUND(INDEX([1]Calculation!K:K,ROW()),0)</f>
        <v>35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1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7</v>
      </c>
      <c r="O914" s="8">
        <f>ROUND(INDEX([1]Calculation!S:S,ROW()),0)</f>
        <v>0</v>
      </c>
    </row>
    <row r="915" spans="1:15">
      <c r="A915" t="str">
        <f>INDEX([1]Calculation!$E:$E,ROW())</f>
        <v>Wisconsin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324  lv</v>
      </c>
      <c r="E915" s="2" t="str">
        <f>MONTH(INDEX([1]Calculation!$H:$H,ROW()))&amp;"/"&amp;DAY(INDEX([1]Calculation!$H:$H,ROW()))</f>
        <v>3/17</v>
      </c>
      <c r="F915" s="12">
        <f>ROUND(INDEX([1]Calculation!AK:AK,ROW()),1)</f>
        <v>1.1000000000000001</v>
      </c>
      <c r="G915" s="8">
        <f>ROUND(INDEX([1]Calculation!K:K,ROW()),0)</f>
        <v>24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1</v>
      </c>
      <c r="K915" s="8">
        <f>ROUND(INDEX([1]Calculation!O:O,ROW()),0)</f>
        <v>4</v>
      </c>
      <c r="L915" s="8">
        <f>ROUND(INDEX([1]Calculation!P:P,ROW()),0)</f>
        <v>39</v>
      </c>
      <c r="M915" s="8">
        <f>ROUND(INDEX([1]Calculation!Q:Q,ROW()),0)</f>
        <v>0</v>
      </c>
      <c r="N915" s="8">
        <f>ROUND(INDEX([1]Calculation!R:R,ROW()),0)</f>
        <v>14</v>
      </c>
      <c r="O915" s="8">
        <f>ROUND(INDEX([1]Calculation!S:S,ROW()),0)</f>
        <v>1</v>
      </c>
    </row>
    <row r="916" spans="1:15">
      <c r="A916" t="str">
        <f>INDEX([1]Calculation!$E:$E,ROW())</f>
        <v>Iowa</v>
      </c>
      <c r="B916" t="str">
        <f>INDEX([1]Calculation!$C:$C,ROW())</f>
        <v>Public Policy Polling</v>
      </c>
      <c r="C916" t="str">
        <f>IF(INDEX([1]Calculation!$F:$F,ROW())=0,"-",INDEX([1]Calculation!$F:$F,ROW()))</f>
        <v>B</v>
      </c>
      <c r="D916" t="str">
        <f>INDEX([1]Calculation!$I:$I,ROW())&amp;"  "&amp;INDEX([1]Calculation!$J:$J,ROW())</f>
        <v>678  lv</v>
      </c>
      <c r="E916" s="2" t="str">
        <f>MONTH(INDEX([1]Calculation!$H:$H,ROW()))&amp;"/"&amp;DAY(INDEX([1]Calculation!$H:$H,ROW()))</f>
        <v>3/15</v>
      </c>
      <c r="F916" s="12">
        <f>ROUND(INDEX([1]Calculation!AK:AK,ROW()),1)</f>
        <v>0.2</v>
      </c>
      <c r="G916" s="8">
        <f>ROUND(INDEX([1]Calculation!K:K,ROW()),0)</f>
        <v>29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0</v>
      </c>
      <c r="K916" s="8">
        <f>ROUND(INDEX([1]Calculation!O:O,ROW()),0)</f>
        <v>6</v>
      </c>
      <c r="L916" s="8">
        <f>ROUND(INDEX([1]Calculation!P:P,ROW()),0)</f>
        <v>15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1919  lv</v>
      </c>
      <c r="E917" s="2" t="str">
        <f>MONTH(INDEX([1]Calculation!$H:$H,ROW()))&amp;"/"&amp;DAY(INDEX([1]Calculation!$H:$H,ROW()))</f>
        <v>3/10</v>
      </c>
      <c r="F917" s="12">
        <f>ROUND(INDEX([1]Calculation!AK:AK,ROW()),1)</f>
        <v>0</v>
      </c>
      <c r="G917" s="8">
        <f>ROUND(INDEX([1]Calculation!K:K,ROW()),0)</f>
        <v>36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24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1919  lv</v>
      </c>
      <c r="E918" s="2" t="str">
        <f>MONTH(INDEX([1]Calculation!$H:$H,ROW()))&amp;"/"&amp;DAY(INDEX([1]Calculation!$H:$H,ROW()))</f>
        <v>3/10</v>
      </c>
      <c r="F918" s="12">
        <f>ROUND(INDEX([1]Calculation!AK:AK,ROW()),1)</f>
        <v>0</v>
      </c>
      <c r="G918" s="8">
        <f>ROUND(INDEX([1]Calculation!K:K,ROW()),0)</f>
        <v>0</v>
      </c>
      <c r="H918" s="8">
        <f>ROUND(INDEX([1]Calculation!L:L,ROW()),0)</f>
        <v>0</v>
      </c>
      <c r="I918" s="8">
        <f>ROUND(INDEX([1]Calculation!M:M,ROW()),0)</f>
        <v>5</v>
      </c>
      <c r="J918" s="8">
        <f>ROUND(INDEX([1]Calculation!N:N,ROW()),0)</f>
        <v>1</v>
      </c>
      <c r="K918" s="8">
        <f>ROUND(INDEX([1]Calculation!O:O,ROW()),0)</f>
        <v>3</v>
      </c>
      <c r="L918" s="8">
        <f>ROUND(INDEX([1]Calculation!P:P,ROW()),0)</f>
        <v>36</v>
      </c>
      <c r="M918" s="8">
        <f>ROUND(INDEX([1]Calculation!Q:Q,ROW()),0)</f>
        <v>0</v>
      </c>
      <c r="N918" s="8">
        <f>ROUND(INDEX([1]Calculation!R:R,ROW()),0)</f>
        <v>13</v>
      </c>
      <c r="O918" s="8">
        <f>ROUND(INDEX([1]Calculation!S:S,ROW()),0)</f>
        <v>2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740  rv</v>
      </c>
      <c r="E919" s="2" t="str">
        <f>MONTH(INDEX([1]Calculation!$H:$H,ROW()))&amp;"/"&amp;DAY(INDEX([1]Calculation!$H:$H,ROW()))</f>
        <v>3/10</v>
      </c>
      <c r="F919" s="12">
        <f>ROUND(INDEX([1]Calculation!AK:AK,ROW()),1)</f>
        <v>0</v>
      </c>
      <c r="G919" s="8">
        <f>ROUND(INDEX([1]Calculation!K:K,ROW()),0)</f>
        <v>27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15226  lv</v>
      </c>
      <c r="E920" s="2" t="str">
        <f>MONTH(INDEX([1]Calculation!$H:$H,ROW()))&amp;"/"&amp;DAY(INDEX([1]Calculation!$H:$H,ROW()))</f>
        <v>3/10</v>
      </c>
      <c r="F920" s="12">
        <f>ROUND(INDEX([1]Calculation!AK:AK,ROW()),1)</f>
        <v>0</v>
      </c>
      <c r="G920" s="8">
        <f>ROUND(INDEX([1]Calculation!K:K,ROW()),0)</f>
        <v>31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7</v>
      </c>
      <c r="O920" s="8">
        <f>ROUND(INDEX([1]Calculation!S:S,ROW()),0)</f>
        <v>0</v>
      </c>
    </row>
    <row r="921" spans="1:15">
      <c r="A921" t="str">
        <f>INDEX([1]Calculation!$E:$E,ROW())</f>
        <v>Michigan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317  lv</v>
      </c>
      <c r="E921" s="2" t="str">
        <f>MONTH(INDEX([1]Calculation!$H:$H,ROW()))&amp;"/"&amp;DAY(INDEX([1]Calculation!$H:$H,ROW()))</f>
        <v>3/10</v>
      </c>
      <c r="F921" s="12">
        <f>ROUND(INDEX([1]Calculation!AK:AK,ROW()),1)</f>
        <v>0.1</v>
      </c>
      <c r="G921" s="8">
        <f>ROUND(INDEX([1]Calculation!K:K,ROW()),0)</f>
        <v>40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23</v>
      </c>
      <c r="M921" s="8">
        <f>ROUND(INDEX([1]Calculation!Q:Q,ROW()),0)</f>
        <v>0</v>
      </c>
      <c r="N921" s="8">
        <f>ROUND(INDEX([1]Calculation!R:R,ROW()),0)</f>
        <v>11</v>
      </c>
      <c r="O921" s="8">
        <f>ROUND(INDEX([1]Calculation!S:S,ROW()),0)</f>
        <v>0</v>
      </c>
    </row>
    <row r="922" spans="1:15">
      <c r="A922" t="str">
        <f>INDEX([1]Calculation!$E:$E,ROW())</f>
        <v>Iowa</v>
      </c>
      <c r="B922" t="str">
        <f>INDEX([1]Calculation!$C:$C,ROW())</f>
        <v>Selzer &amp; Co.</v>
      </c>
      <c r="C922" t="str">
        <f>IF(INDEX([1]Calculation!$F:$F,ROW())=0,"-",INDEX([1]Calculation!$F:$F,ROW()))</f>
        <v>A+</v>
      </c>
      <c r="D922" t="str">
        <f>INDEX([1]Calculation!$I:$I,ROW())&amp;"  "&amp;INDEX([1]Calculation!$J:$J,ROW())</f>
        <v>401  lv</v>
      </c>
      <c r="E922" s="2" t="str">
        <f>MONTH(INDEX([1]Calculation!$H:$H,ROW()))&amp;"/"&amp;DAY(INDEX([1]Calculation!$H:$H,ROW()))</f>
        <v>3/6</v>
      </c>
      <c r="F922" s="12">
        <f>ROUND(INDEX([1]Calculation!AK:AK,ROW()),1)</f>
        <v>0</v>
      </c>
      <c r="G922" s="8">
        <f>ROUND(INDEX([1]Calculation!K:K,ROW()),0)</f>
        <v>27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25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Florida</v>
      </c>
      <c r="B923" t="str">
        <f>INDEX([1]Calculation!$C:$C,ROW())</f>
        <v>Bendixen &amp; Amandi International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300  lv</v>
      </c>
      <c r="E923" s="2" t="str">
        <f>MONTH(INDEX([1]Calculation!$H:$H,ROW()))&amp;"/"&amp;DAY(INDEX([1]Calculation!$H:$H,ROW()))</f>
        <v>3/4</v>
      </c>
      <c r="F923" s="12">
        <f>ROUND(INDEX([1]Calculation!AK:AK,ROW()),1)</f>
        <v>0</v>
      </c>
      <c r="G923" s="8">
        <f>ROUND(INDEX([1]Calculation!K:K,ROW()),0)</f>
        <v>11</v>
      </c>
      <c r="H923" s="8">
        <f>ROUND(INDEX([1]Calculation!L:L,ROW()),0)</f>
        <v>0</v>
      </c>
      <c r="I923" s="8">
        <f>ROUND(INDEX([1]Calculation!M:M,ROW()),0)</f>
        <v>1</v>
      </c>
      <c r="J923" s="8">
        <f>ROUND(INDEX([1]Calculation!N:N,ROW()),0)</f>
        <v>0</v>
      </c>
      <c r="K923" s="8">
        <f>ROUND(INDEX([1]Calculation!O:O,ROW()),0)</f>
        <v>0</v>
      </c>
      <c r="L923" s="8">
        <f>ROUND(INDEX([1]Calculation!P:P,ROW()),0)</f>
        <v>5</v>
      </c>
      <c r="M923" s="8">
        <f>ROUND(INDEX([1]Calculation!Q:Q,ROW()),0)</f>
        <v>0</v>
      </c>
      <c r="N923" s="8">
        <f>ROUND(INDEX([1]Calculation!R:R,ROW()),0)</f>
        <v>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Monmouth University</v>
      </c>
      <c r="C924" t="str">
        <f>IF(INDEX([1]Calculation!$F:$F,ROW())=0,"-",INDEX([1]Calculation!$F:$F,ROW()))</f>
        <v>A+</v>
      </c>
      <c r="D924" t="str">
        <f>INDEX([1]Calculation!$I:$I,ROW())&amp;"  "&amp;INDEX([1]Calculation!$J:$J,ROW())</f>
        <v>310  rv</v>
      </c>
      <c r="E924" s="2" t="str">
        <f>MONTH(INDEX([1]Calculation!$H:$H,ROW()))&amp;"/"&amp;DAY(INDEX([1]Calculation!$H:$H,ROW()))</f>
        <v>3/4</v>
      </c>
      <c r="F924" s="12">
        <f>ROUND(INDEX([1]Calculation!AK:AK,ROW()),1)</f>
        <v>0</v>
      </c>
      <c r="G924" s="8">
        <f>ROUND(INDEX([1]Calculation!K:K,ROW()),0)</f>
        <v>0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3</v>
      </c>
      <c r="L924" s="8">
        <f>ROUND(INDEX([1]Calculation!P:P,ROW()),0)</f>
        <v>32</v>
      </c>
      <c r="M924" s="8">
        <f>ROUND(INDEX([1]Calculation!Q:Q,ROW()),0)</f>
        <v>0</v>
      </c>
      <c r="N924" s="8">
        <f>ROUND(INDEX([1]Calculation!R:R,ROW()),0)</f>
        <v>10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Monmouth University</v>
      </c>
      <c r="C925" t="str">
        <f>IF(INDEX([1]Calculation!$F:$F,ROW())=0,"-",INDEX([1]Calculation!$F:$F,ROW()))</f>
        <v>A+</v>
      </c>
      <c r="D925" t="str">
        <f>INDEX([1]Calculation!$I:$I,ROW())&amp;"  "&amp;INDEX([1]Calculation!$J:$J,ROW())</f>
        <v>310  rv</v>
      </c>
      <c r="E925" s="2" t="str">
        <f>MONTH(INDEX([1]Calculation!$H:$H,ROW()))&amp;"/"&amp;DAY(INDEX([1]Calculation!$H:$H,ROW()))</f>
        <v>3/4</v>
      </c>
      <c r="F925" s="12">
        <f>ROUND(INDEX([1]Calculation!AK:AK,ROW()),1)</f>
        <v>0</v>
      </c>
      <c r="G925" s="8">
        <f>ROUND(INDEX([1]Calculation!K:K,ROW()),0)</f>
        <v>28</v>
      </c>
      <c r="H925" s="8">
        <f>ROUND(INDEX([1]Calculation!L:L,ROW()),0)</f>
        <v>2</v>
      </c>
      <c r="I925" s="8">
        <f>ROUND(INDEX([1]Calculation!M:M,ROW()),0)</f>
        <v>5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25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Florida</v>
      </c>
      <c r="B926" t="str">
        <f>INDEX([1]Calculation!$C:$C,ROW())</f>
        <v>Bendixen &amp; Amandi International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300  lv</v>
      </c>
      <c r="E926" s="2" t="str">
        <f>MONTH(INDEX([1]Calculation!$H:$H,ROW()))&amp;"/"&amp;DAY(INDEX([1]Calculation!$H:$H,ROW()))</f>
        <v>3/4</v>
      </c>
      <c r="F926" s="12">
        <f>ROUND(INDEX([1]Calculation!AK:AK,ROW()),1)</f>
        <v>0.9</v>
      </c>
      <c r="G926" s="8">
        <f>ROUND(INDEX([1]Calculation!K:K,ROW()),0)</f>
        <v>26</v>
      </c>
      <c r="H926" s="8">
        <f>ROUND(INDEX([1]Calculation!L:L,ROW()),0)</f>
        <v>1</v>
      </c>
      <c r="I926" s="8">
        <f>ROUND(INDEX([1]Calculation!M:M,ROW()),0)</f>
        <v>1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GBAO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817  lv</v>
      </c>
      <c r="E927" s="2" t="str">
        <f>MONTH(INDEX([1]Calculation!$H:$H,ROW()))&amp;"/"&amp;DAY(INDEX([1]Calculation!$H:$H,ROW()))</f>
        <v>3/3</v>
      </c>
      <c r="F927" s="12">
        <f>ROUND(INDEX([1]Calculation!AK:AK,ROW()),1)</f>
        <v>0.2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12560  lv</v>
      </c>
      <c r="E928" s="2" t="str">
        <f>MONTH(INDEX([1]Calculation!$H:$H,ROW()))&amp;"/"&amp;DAY(INDEX([1]Calculation!$H:$H,ROW()))</f>
        <v>3/3</v>
      </c>
      <c r="F928" s="12">
        <f>ROUND(INDEX([1]Calculation!AK:AK,ROW()),1)</f>
        <v>0</v>
      </c>
      <c r="G928" s="8">
        <f>ROUND(INDEX([1]Calculation!K:K,ROW()),0)</f>
        <v>31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291  lv</v>
      </c>
      <c r="E929" s="2" t="str">
        <f>MONTH(INDEX([1]Calculation!$H:$H,ROW()))&amp;"/"&amp;DAY(INDEX([1]Calculation!$H:$H,ROW()))</f>
        <v>3/2</v>
      </c>
      <c r="F929" s="12">
        <f>ROUND(INDEX([1]Calculation!AK:AK,ROW()),1)</f>
        <v>1</v>
      </c>
      <c r="G929" s="8">
        <f>ROUND(INDEX([1]Calculation!K:K,ROW()),0)</f>
        <v>37</v>
      </c>
      <c r="H929" s="8">
        <f>ROUND(INDEX([1]Calculation!L:L,ROW()),0)</f>
        <v>2</v>
      </c>
      <c r="I929" s="8">
        <f>ROUND(INDEX([1]Calculation!M:M,ROW()),0)</f>
        <v>6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21</v>
      </c>
      <c r="M929" s="8">
        <f>ROUND(INDEX([1]Calculation!Q:Q,ROW()),0)</f>
        <v>0</v>
      </c>
      <c r="N929" s="8">
        <f>ROUND(INDEX([1]Calculation!R:R,ROW()),0)</f>
        <v>5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University of New Hampshire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240  lv</v>
      </c>
      <c r="E930" s="2" t="str">
        <f>MONTH(INDEX([1]Calculation!$H:$H,ROW()))&amp;"/"&amp;DAY(INDEX([1]Calculation!$H:$H,ROW()))</f>
        <v>2/26</v>
      </c>
      <c r="F930" s="12">
        <f>ROUND(INDEX([1]Calculation!AK:AK,ROW()),1)</f>
        <v>0</v>
      </c>
      <c r="G930" s="8">
        <f>ROUND(INDEX([1]Calculation!K:K,ROW()),0)</f>
        <v>8</v>
      </c>
      <c r="H930" s="8">
        <f>ROUND(INDEX([1]Calculation!L:L,ROW()),0)</f>
        <v>0</v>
      </c>
      <c r="I930" s="8">
        <f>ROUND(INDEX([1]Calculation!M:M,ROW()),0)</f>
        <v>2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28</v>
      </c>
      <c r="M930" s="8">
        <f>ROUND(INDEX([1]Calculation!Q:Q,ROW()),0)</f>
        <v>0</v>
      </c>
      <c r="N930" s="8">
        <f>ROUND(INDEX([1]Calculation!R:R,ROW()),0)</f>
        <v>2</v>
      </c>
      <c r="O930" s="8">
        <f>ROUND(INDEX([1]Calculation!S:S,ROW()),0)</f>
        <v>1</v>
      </c>
    </row>
    <row r="931" spans="1:15">
      <c r="A931" t="str">
        <f>INDEX([1]Calculation!$E:$E,ROW())</f>
        <v>New Hampshire</v>
      </c>
      <c r="B931" t="str">
        <f>INDEX([1]Calculation!$C:$C,ROW())</f>
        <v>University of New Hampshire</v>
      </c>
      <c r="C931" t="str">
        <f>IF(INDEX([1]Calculation!$F:$F,ROW())=0,"-",INDEX([1]Calculation!$F:$F,ROW()))</f>
        <v>B</v>
      </c>
      <c r="D931" t="str">
        <f>INDEX([1]Calculation!$I:$I,ROW())&amp;"  "&amp;INDEX([1]Calculation!$J:$J,ROW())</f>
        <v>240  lv</v>
      </c>
      <c r="E931" s="2" t="str">
        <f>MONTH(INDEX([1]Calculation!$H:$H,ROW()))&amp;"/"&amp;DAY(INDEX([1]Calculation!$H:$H,ROW()))</f>
        <v>2/26</v>
      </c>
      <c r="F931" s="12">
        <f>ROUND(INDEX([1]Calculation!AK:AK,ROW()),1)</f>
        <v>0</v>
      </c>
      <c r="G931" s="8">
        <f>ROUND(INDEX([1]Calculation!K:K,ROW()),0)</f>
        <v>22</v>
      </c>
      <c r="H931" s="8">
        <f>ROUND(INDEX([1]Calculation!L:L,ROW()),0)</f>
        <v>1</v>
      </c>
      <c r="I931" s="8">
        <f>ROUND(INDEX([1]Calculation!M:M,ROW()),0)</f>
        <v>3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26</v>
      </c>
      <c r="M931" s="8">
        <f>ROUND(INDEX([1]Calculation!Q:Q,ROW()),0)</f>
        <v>0</v>
      </c>
      <c r="N931" s="8">
        <f>ROUND(INDEX([1]Calculation!R:R,ROW()),0)</f>
        <v>7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15642  lv</v>
      </c>
      <c r="E932" s="2" t="str">
        <f>MONTH(INDEX([1]Calculation!$H:$H,ROW()))&amp;"/"&amp;DAY(INDEX([1]Calculation!$H:$H,ROW()))</f>
        <v>2/24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4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27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D-CYFOR</v>
      </c>
      <c r="C933" t="str">
        <f>IF(INDEX([1]Calculation!$F:$F,ROW())=0,"-",INDEX([1]Calculation!$F:$F,ROW()))</f>
        <v>-</v>
      </c>
      <c r="D933" t="str">
        <f>INDEX([1]Calculation!$I:$I,ROW())&amp;"  "&amp;INDEX([1]Calculation!$J:$J,ROW())</f>
        <v>453  rv</v>
      </c>
      <c r="E933" s="2" t="str">
        <f>MONTH(INDEX([1]Calculation!$H:$H,ROW()))&amp;"/"&amp;DAY(INDEX([1]Calculation!$H:$H,ROW()))</f>
        <v>2/23</v>
      </c>
      <c r="F933" s="12">
        <f>ROUND(INDEX([1]Calculation!AK:AK,ROW()),1)</f>
        <v>0.7</v>
      </c>
      <c r="G933" s="8">
        <f>ROUND(INDEX([1]Calculation!K:K,ROW()),0)</f>
        <v>39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5</v>
      </c>
      <c r="O933" s="8">
        <f>ROUND(INDEX([1]Calculation!S:S,ROW()),0)</f>
        <v>0</v>
      </c>
    </row>
    <row r="934" spans="1:15">
      <c r="A934" t="str">
        <f>INDEX([1]Calculation!$E:$E,ROW())</f>
        <v>New Hampshire</v>
      </c>
      <c r="B934" t="str">
        <f>INDEX([1]Calculation!$C:$C,ROW())</f>
        <v>Emerson College</v>
      </c>
      <c r="C934" t="str">
        <f>IF(INDEX([1]Calculation!$F:$F,ROW())=0,"-",INDEX([1]Calculation!$F:$F,ROW()))</f>
        <v>B-</v>
      </c>
      <c r="D934" t="str">
        <f>INDEX([1]Calculation!$I:$I,ROW())&amp;"  "&amp;INDEX([1]Calculation!$J:$J,ROW())</f>
        <v>405  lv</v>
      </c>
      <c r="E934" s="2" t="str">
        <f>MONTH(INDEX([1]Calculation!$H:$H,ROW()))&amp;"/"&amp;DAY(INDEX([1]Calculation!$H:$H,ROW()))</f>
        <v>2/22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8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337  rv</v>
      </c>
      <c r="E935" s="2" t="str">
        <f>MONTH(INDEX([1]Calculation!$H:$H,ROW()))&amp;"/"&amp;DAY(INDEX([1]Calculation!$H:$H,ROW()))</f>
        <v>2/20</v>
      </c>
      <c r="F935" s="12">
        <f>ROUND(INDEX([1]Calculation!AK:AK,ROW()),1)</f>
        <v>0</v>
      </c>
      <c r="G935" s="8">
        <f>ROUND(INDEX([1]Calculation!K:K,ROW()),0)</f>
        <v>37</v>
      </c>
      <c r="H935" s="8">
        <f>ROUND(INDEX([1]Calculation!L:L,ROW()),0)</f>
        <v>3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22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346  rv</v>
      </c>
      <c r="E936" s="2" t="str">
        <f>MONTH(INDEX([1]Calculation!$H:$H,ROW()))&amp;"/"&amp;DAY(INDEX([1]Calculation!$H:$H,ROW()))</f>
        <v>2/20</v>
      </c>
      <c r="F936" s="12">
        <f>ROUND(INDEX([1]Calculation!AK:AK,ROW()),1)</f>
        <v>0</v>
      </c>
      <c r="G936" s="8">
        <f>ROUND(INDEX([1]Calculation!K:K,ROW()),0)</f>
        <v>30</v>
      </c>
      <c r="H936" s="8">
        <f>ROUND(INDEX([1]Calculation!L:L,ROW()),0)</f>
        <v>2</v>
      </c>
      <c r="I936" s="8">
        <f>ROUND(INDEX([1]Calculation!M:M,ROW()),0)</f>
        <v>5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South Carolina</v>
      </c>
      <c r="B937" t="str">
        <f>INDEX([1]Calculation!$C:$C,ROW())</f>
        <v>Change Research</v>
      </c>
      <c r="C937" t="str">
        <f>IF(INDEX([1]Calculation!$F:$F,ROW())=0,"-",INDEX([1]Calculation!$F:$F,ROW()))</f>
        <v>C</v>
      </c>
      <c r="D937" t="str">
        <f>INDEX([1]Calculation!$I:$I,ROW())&amp;"  "&amp;INDEX([1]Calculation!$J:$J,ROW())</f>
        <v>600  lv</v>
      </c>
      <c r="E937" s="2" t="str">
        <f>MONTH(INDEX([1]Calculation!$H:$H,ROW()))&amp;"/"&amp;DAY(INDEX([1]Calculation!$H:$H,ROW()))</f>
        <v>2/18</v>
      </c>
      <c r="F937" s="12">
        <f>ROUND(INDEX([1]Calculation!AK:AK,ROW()),1)</f>
        <v>0</v>
      </c>
      <c r="G937" s="8">
        <f>ROUND(INDEX([1]Calculation!K:K,ROW()),0)</f>
        <v>0</v>
      </c>
      <c r="H937" s="8">
        <f>ROUND(INDEX([1]Calculation!L:L,ROW()),0)</f>
        <v>0</v>
      </c>
      <c r="I937" s="8">
        <f>ROUND(INDEX([1]Calculation!M:M,ROW()),0)</f>
        <v>28</v>
      </c>
      <c r="J937" s="8">
        <f>ROUND(INDEX([1]Calculation!N:N,ROW()),0)</f>
        <v>1</v>
      </c>
      <c r="K937" s="8">
        <f>ROUND(INDEX([1]Calculation!O:O,ROW()),0)</f>
        <v>5</v>
      </c>
      <c r="L937" s="8">
        <f>ROUND(INDEX([1]Calculation!P:P,ROW()),0)</f>
        <v>0</v>
      </c>
      <c r="M937" s="8">
        <f>ROUND(INDEX([1]Calculation!Q:Q,ROW()),0)</f>
        <v>0</v>
      </c>
      <c r="N937" s="8">
        <f>ROUND(INDEX([1]Calculation!R:R,ROW()),0)</f>
        <v>20</v>
      </c>
      <c r="O937" s="8">
        <f>ROUND(INDEX([1]Calculation!S:S,ROW()),0)</f>
        <v>1</v>
      </c>
    </row>
    <row r="938" spans="1:15">
      <c r="A938" t="str">
        <f>INDEX([1]Calculation!$E:$E,ROW())</f>
        <v>South Carolina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600  lv</v>
      </c>
      <c r="E938" s="2" t="str">
        <f>MONTH(INDEX([1]Calculation!$H:$H,ROW()))&amp;"/"&amp;DAY(INDEX([1]Calculation!$H:$H,ROW()))</f>
        <v>2/18</v>
      </c>
      <c r="F938" s="12">
        <f>ROUND(INDEX([1]Calculation!AK:AK,ROW()),1)</f>
        <v>0</v>
      </c>
      <c r="G938" s="8">
        <f>ROUND(INDEX([1]Calculation!K:K,ROW()),0)</f>
        <v>36</v>
      </c>
      <c r="H938" s="8">
        <f>ROUND(INDEX([1]Calculation!L:L,ROW()),0)</f>
        <v>1</v>
      </c>
      <c r="I938" s="8">
        <f>ROUND(INDEX([1]Calculation!M:M,ROW()),0)</f>
        <v>10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Harris Insights &amp; Analytics</v>
      </c>
      <c r="C939" t="str">
        <f>IF(INDEX([1]Calculation!$F:$F,ROW())=0,"-",INDEX([1]Calculation!$F:$F,ROW()))</f>
        <v>C+</v>
      </c>
      <c r="D939" t="str">
        <f>INDEX([1]Calculation!$I:$I,ROW())&amp;"  "&amp;INDEX([1]Calculation!$J:$J,ROW())</f>
        <v>370  rv</v>
      </c>
      <c r="E939" s="2" t="str">
        <f>MONTH(INDEX([1]Calculation!$H:$H,ROW()))&amp;"/"&amp;DAY(INDEX([1]Calculation!$H:$H,ROW()))</f>
        <v>2/18</v>
      </c>
      <c r="F939" s="12">
        <f>ROUND(INDEX([1]Calculation!AK:AK,ROW()),1)</f>
        <v>0</v>
      </c>
      <c r="G939" s="8">
        <f>ROUND(INDEX([1]Calculation!K:K,ROW()),0)</f>
        <v>25</v>
      </c>
      <c r="H939" s="8">
        <f>ROUND(INDEX([1]Calculation!L:L,ROW()),0)</f>
        <v>5</v>
      </c>
      <c r="I939" s="8">
        <f>ROUND(INDEX([1]Calculation!M:M,ROW()),0)</f>
        <v>4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11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15383  lv</v>
      </c>
      <c r="E940" s="2" t="str">
        <f>MONTH(INDEX([1]Calculation!$H:$H,ROW()))&amp;"/"&amp;DAY(INDEX([1]Calculation!$H:$H,ROW()))</f>
        <v>2/17</v>
      </c>
      <c r="F940" s="12">
        <f>ROUND(INDEX([1]Calculation!AK:AK,ROW()),1)</f>
        <v>0</v>
      </c>
      <c r="G940" s="8">
        <f>ROUND(INDEX([1]Calculation!K:K,ROW()),0)</f>
        <v>30</v>
      </c>
      <c r="H940" s="8">
        <f>ROUND(INDEX([1]Calculation!L:L,ROW()),0)</f>
        <v>2</v>
      </c>
      <c r="I940" s="8">
        <f>ROUND(INDEX([1]Calculation!M:M,ROW()),0)</f>
        <v>5</v>
      </c>
      <c r="J940" s="8">
        <f>ROUND(INDEX([1]Calculation!N:N,ROW()),0)</f>
        <v>0</v>
      </c>
      <c r="K940" s="8">
        <f>ROUND(INDEX([1]Calculation!O:O,ROW()),0)</f>
        <v>4</v>
      </c>
      <c r="L940" s="8">
        <f>ROUND(INDEX([1]Calculation!P:P,ROW()),0)</f>
        <v>21</v>
      </c>
      <c r="M940" s="8">
        <f>ROUND(INDEX([1]Calculation!Q:Q,ROW()),0)</f>
        <v>0</v>
      </c>
      <c r="N940" s="8">
        <f>ROUND(INDEX([1]Calculation!R:R,ROW()),0)</f>
        <v>8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431  lv</v>
      </c>
      <c r="E941" s="2" t="str">
        <f>MONTH(INDEX([1]Calculation!$H:$H,ROW()))&amp;"/"&amp;DAY(INDEX([1]Calculation!$H:$H,ROW()))</f>
        <v>2/16</v>
      </c>
      <c r="F941" s="12">
        <f>ROUND(INDEX([1]Calculation!AK:AK,ROW()),1)</f>
        <v>0</v>
      </c>
      <c r="G941" s="8">
        <f>ROUND(INDEX([1]Calculation!K:K,ROW()),0)</f>
        <v>27</v>
      </c>
      <c r="H941" s="8">
        <f>ROUND(INDEX([1]Calculation!L:L,ROW()),0)</f>
        <v>2</v>
      </c>
      <c r="I941" s="8">
        <f>ROUND(INDEX([1]Calculation!M:M,ROW()),0)</f>
        <v>9</v>
      </c>
      <c r="J941" s="8">
        <f>ROUND(INDEX([1]Calculation!N:N,ROW()),0)</f>
        <v>0</v>
      </c>
      <c r="K941" s="8">
        <f>ROUND(INDEX([1]Calculation!O:O,ROW()),0)</f>
        <v>5</v>
      </c>
      <c r="L941" s="8">
        <f>ROUND(INDEX([1]Calculation!P:P,ROW()),0)</f>
        <v>17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New Hampshire</v>
      </c>
      <c r="B942" t="str">
        <f>INDEX([1]Calculation!$C:$C,ROW())</f>
        <v>YouGov</v>
      </c>
      <c r="C942" t="str">
        <f>IF(INDEX([1]Calculation!$F:$F,ROW())=0,"-",INDEX([1]Calculation!$F:$F,ROW()))</f>
        <v>B-</v>
      </c>
      <c r="D942" t="str">
        <f>INDEX([1]Calculation!$I:$I,ROW())&amp;"  "&amp;INDEX([1]Calculation!$J:$J,ROW())</f>
        <v>337  lv</v>
      </c>
      <c r="E942" s="2" t="str">
        <f>MONTH(INDEX([1]Calculation!$H:$H,ROW()))&amp;"/"&amp;DAY(INDEX([1]Calculation!$H:$H,ROW()))</f>
        <v>2/15</v>
      </c>
      <c r="F942" s="12">
        <f>ROUND(INDEX([1]Calculation!AK:AK,ROW()),1)</f>
        <v>0</v>
      </c>
      <c r="G942" s="8">
        <f>ROUND(INDEX([1]Calculation!K:K,ROW()),0)</f>
        <v>28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9</v>
      </c>
      <c r="O942" s="8">
        <f>ROUND(INDEX([1]Calculation!S:S,ROW()),0)</f>
        <v>0</v>
      </c>
    </row>
    <row r="943" spans="1:15">
      <c r="A943" t="str">
        <f>INDEX([1]Calculation!$E:$E,ROW())</f>
        <v>California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948  lv</v>
      </c>
      <c r="E943" s="2" t="str">
        <f>MONTH(INDEX([1]Calculation!$H:$H,ROW()))&amp;"/"&amp;DAY(INDEX([1]Calculation!$H:$H,ROW()))</f>
        <v>2/11</v>
      </c>
      <c r="F943" s="12">
        <f>ROUND(INDEX([1]Calculation!AK:AK,ROW()),1)</f>
        <v>0</v>
      </c>
      <c r="G943" s="8">
        <f>ROUND(INDEX([1]Calculation!K:K,ROW()),0)</f>
        <v>0</v>
      </c>
      <c r="H943" s="8">
        <f>ROUND(INDEX([1]Calculation!L:L,ROW()),0)</f>
        <v>0</v>
      </c>
      <c r="I943" s="8">
        <f>ROUND(INDEX([1]Calculation!M:M,ROW()),0)</f>
        <v>7</v>
      </c>
      <c r="J943" s="8">
        <f>ROUND(INDEX([1]Calculation!N:N,ROW()),0)</f>
        <v>2</v>
      </c>
      <c r="K943" s="8">
        <f>ROUND(INDEX([1]Calculation!O:O,ROW()),0)</f>
        <v>0</v>
      </c>
      <c r="L943" s="8">
        <f>ROUND(INDEX([1]Calculation!P:P,ROW()),0)</f>
        <v>0</v>
      </c>
      <c r="M943" s="8">
        <f>ROUND(INDEX([1]Calculation!Q:Q,ROW()),0)</f>
        <v>0</v>
      </c>
      <c r="N943" s="8">
        <f>ROUND(INDEX([1]Calculation!R:R,ROW()),0)</f>
        <v>23</v>
      </c>
      <c r="O943" s="8">
        <f>ROUND(INDEX([1]Calculation!S:S,ROW()),0)</f>
        <v>1</v>
      </c>
    </row>
    <row r="944" spans="1:15">
      <c r="A944" t="str">
        <f>INDEX([1]Calculation!$E:$E,ROW())</f>
        <v>California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948  lv</v>
      </c>
      <c r="E944" s="2" t="str">
        <f>MONTH(INDEX([1]Calculation!$H:$H,ROW()))&amp;"/"&amp;DAY(INDEX([1]Calculation!$H:$H,ROW()))</f>
        <v>2/11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0</v>
      </c>
      <c r="I944" s="8">
        <f>ROUND(INDEX([1]Calculation!M:M,ROW()),0)</f>
        <v>3</v>
      </c>
      <c r="J944" s="8">
        <f>ROUND(INDEX([1]Calculation!N:N,ROW()),0)</f>
        <v>1</v>
      </c>
      <c r="K944" s="8">
        <f>ROUND(INDEX([1]Calculation!O:O,ROW()),0)</f>
        <v>1</v>
      </c>
      <c r="L944" s="8">
        <f>ROUND(INDEX([1]Calculation!P:P,ROW()),0)</f>
        <v>20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Bold Blue Campaigns</v>
      </c>
      <c r="C945" t="str">
        <f>IF(INDEX([1]Calculation!$F:$F,ROW())=0,"-",INDEX([1]Calculation!$F:$F,ROW()))</f>
        <v>-</v>
      </c>
      <c r="D945" t="str">
        <f>INDEX([1]Calculation!$I:$I,ROW())&amp;"  "&amp;INDEX([1]Calculation!$J:$J,ROW())</f>
        <v>500  lv</v>
      </c>
      <c r="E945" s="2" t="str">
        <f>MONTH(INDEX([1]Calculation!$H:$H,ROW()))&amp;"/"&amp;DAY(INDEX([1]Calculation!$H:$H,ROW()))</f>
        <v>2/11</v>
      </c>
      <c r="F945" s="12">
        <f>ROUND(INDEX([1]Calculation!AK:AK,ROW()),1)</f>
        <v>0.7</v>
      </c>
      <c r="G945" s="8">
        <f>ROUND(INDEX([1]Calculation!K:K,ROW()),0)</f>
        <v>12</v>
      </c>
      <c r="H945" s="8">
        <f>ROUND(INDEX([1]Calculation!L:L,ROW()),0)</f>
        <v>0</v>
      </c>
      <c r="I945" s="8">
        <f>ROUND(INDEX([1]Calculation!M:M,ROW()),0)</f>
        <v>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9</v>
      </c>
      <c r="M945" s="8">
        <f>ROUND(INDEX([1]Calculation!Q:Q,ROW()),0)</f>
        <v>0</v>
      </c>
      <c r="N945" s="8">
        <f>ROUND(INDEX([1]Calculation!R:R,ROW()),0)</f>
        <v>3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McLaughlin &amp; Associates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450  lv</v>
      </c>
      <c r="E946" s="2" t="str">
        <f>MONTH(INDEX([1]Calculation!$H:$H,ROW()))&amp;"/"&amp;DAY(INDEX([1]Calculation!$H:$H,ROW()))</f>
        <v>2/10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2</v>
      </c>
      <c r="I946" s="8">
        <f>ROUND(INDEX([1]Calculation!M:M,ROW()),0)</f>
        <v>3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16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11627  lv</v>
      </c>
      <c r="E947" s="2" t="str">
        <f>MONTH(INDEX([1]Calculation!$H:$H,ROW()))&amp;"/"&amp;DAY(INDEX([1]Calculation!$H:$H,ROW()))</f>
        <v>2/10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3</v>
      </c>
      <c r="L947" s="8">
        <f>ROUND(INDEX([1]Calculation!P:P,ROW()),0)</f>
        <v>22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14494  lv</v>
      </c>
      <c r="E948" s="2" t="str">
        <f>MONTH(INDEX([1]Calculation!$H:$H,ROW()))&amp;"/"&amp;DAY(INDEX([1]Calculation!$H:$H,ROW()))</f>
        <v>2/3</v>
      </c>
      <c r="F948" s="12">
        <f>ROUND(INDEX([1]Calculation!AK:AK,ROW()),1)</f>
        <v>0</v>
      </c>
      <c r="G948" s="8">
        <f>ROUND(INDEX([1]Calculation!K:K,ROW()),0)</f>
        <v>30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21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South Carolina</v>
      </c>
      <c r="B949" t="str">
        <f>INDEX([1]Calculation!$C:$C,ROW())</f>
        <v>Optimus</v>
      </c>
      <c r="C949" t="str">
        <f>IF(INDEX([1]Calculation!$F:$F,ROW())=0,"-",INDEX([1]Calculation!$F:$F,ROW()))</f>
        <v>C/D</v>
      </c>
      <c r="D949" t="str">
        <f>INDEX([1]Calculation!$I:$I,ROW())&amp;"  "&amp;INDEX([1]Calculation!$J:$J,ROW())</f>
        <v>557  lv</v>
      </c>
      <c r="E949" s="2" t="str">
        <f>MONTH(INDEX([1]Calculation!$H:$H,ROW()))&amp;"/"&amp;DAY(INDEX([1]Calculation!$H:$H,ROW()))</f>
        <v>2/2</v>
      </c>
      <c r="F949" s="12">
        <f>ROUND(INDEX([1]Calculation!AK:AK,ROW()),1)</f>
        <v>0</v>
      </c>
      <c r="G949" s="8">
        <f>ROUND(INDEX([1]Calculation!K:K,ROW()),0)</f>
        <v>36</v>
      </c>
      <c r="H949" s="8">
        <f>ROUND(INDEX([1]Calculation!L:L,ROW()),0)</f>
        <v>0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8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Optimus</v>
      </c>
      <c r="C950" t="str">
        <f>IF(INDEX([1]Calculation!$F:$F,ROW())=0,"-",INDEX([1]Calculation!$F:$F,ROW()))</f>
        <v>C/D</v>
      </c>
      <c r="D950" t="str">
        <f>INDEX([1]Calculation!$I:$I,ROW())&amp;"  "&amp;INDEX([1]Calculation!$J:$J,ROW())</f>
        <v>518  lv</v>
      </c>
      <c r="E950" s="2" t="str">
        <f>MONTH(INDEX([1]Calculation!$H:$H,ROW()))&amp;"/"&amp;DAY(INDEX([1]Calculation!$H:$H,ROW()))</f>
        <v>2/2</v>
      </c>
      <c r="F950" s="12">
        <f>ROUND(INDEX([1]Calculation!AK:AK,ROW()),1)</f>
        <v>0</v>
      </c>
      <c r="G950" s="8">
        <f>ROUND(INDEX([1]Calculation!K:K,ROW()),0)</f>
        <v>22</v>
      </c>
      <c r="H950" s="8">
        <f>ROUND(INDEX([1]Calculation!L:L,ROW()),0)</f>
        <v>0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13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Iowa</v>
      </c>
      <c r="B951" t="str">
        <f>INDEX([1]Calculation!$C:$C,ROW())</f>
        <v>Optimus</v>
      </c>
      <c r="C951" t="str">
        <f>IF(INDEX([1]Calculation!$F:$F,ROW())=0,"-",INDEX([1]Calculation!$F:$F,ROW()))</f>
        <v>C/D</v>
      </c>
      <c r="D951" t="str">
        <f>INDEX([1]Calculation!$I:$I,ROW())&amp;"  "&amp;INDEX([1]Calculation!$J:$J,ROW())</f>
        <v>558  lv</v>
      </c>
      <c r="E951" s="2" t="str">
        <f>MONTH(INDEX([1]Calculation!$H:$H,ROW()))&amp;"/"&amp;DAY(INDEX([1]Calculation!$H:$H,ROW()))</f>
        <v>2/2</v>
      </c>
      <c r="F951" s="12">
        <f>ROUND(INDEX([1]Calculation!AK:AK,ROW()),1)</f>
        <v>0</v>
      </c>
      <c r="G951" s="8">
        <f>ROUND(INDEX([1]Calculation!K:K,ROW()),0)</f>
        <v>25</v>
      </c>
      <c r="H951" s="8">
        <f>ROUND(INDEX([1]Calculation!L:L,ROW()),0)</f>
        <v>0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10</v>
      </c>
      <c r="M951" s="8">
        <f>ROUND(INDEX([1]Calculation!Q:Q,ROW()),0)</f>
        <v>0</v>
      </c>
      <c r="N951" s="8">
        <f>ROUND(INDEX([1]Calculation!R:R,ROW()),0)</f>
        <v>11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737  rv</v>
      </c>
      <c r="E952" s="2" t="str">
        <f>MONTH(INDEX([1]Calculation!$H:$H,ROW()))&amp;"/"&amp;DAY(INDEX([1]Calculation!$H:$H,ROW()))</f>
        <v>2/2</v>
      </c>
      <c r="F952" s="12">
        <f>ROUND(INDEX([1]Calculation!AK:AK,ROW()),1)</f>
        <v>0</v>
      </c>
      <c r="G952" s="8">
        <f>ROUND(INDEX([1]Calculation!K:K,ROW()),0)</f>
        <v>29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2</v>
      </c>
      <c r="L952" s="8">
        <f>ROUND(INDEX([1]Calculation!P:P,ROW()),0)</f>
        <v>16</v>
      </c>
      <c r="M952" s="8">
        <f>ROUND(INDEX([1]Calculation!Q:Q,ROW()),0)</f>
        <v>0</v>
      </c>
      <c r="N952" s="8">
        <f>ROUND(INDEX([1]Calculation!R:R,ROW()),0)</f>
        <v>6</v>
      </c>
      <c r="O952" s="8">
        <f>ROUND(INDEX([1]Calculation!S:S,ROW()),0)</f>
        <v>0</v>
      </c>
    </row>
    <row r="953" spans="1:15">
      <c r="A953" t="str">
        <f>INDEX([1]Calculation!$E:$E,ROW())</f>
        <v>Iowa</v>
      </c>
      <c r="B953" t="str">
        <f>INDEX([1]Calculation!$C:$C,ROW())</f>
        <v>Emerson College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260  lv</v>
      </c>
      <c r="E953" s="2" t="str">
        <f>MONTH(INDEX([1]Calculation!$H:$H,ROW()))&amp;"/"&amp;DAY(INDEX([1]Calculation!$H:$H,ROW()))</f>
        <v>2/2</v>
      </c>
      <c r="F953" s="12">
        <f>ROUND(INDEX([1]Calculation!AK:AK,ROW()),1)</f>
        <v>0</v>
      </c>
      <c r="G953" s="8">
        <f>ROUND(INDEX([1]Calculation!K:K,ROW()),0)</f>
        <v>29</v>
      </c>
      <c r="H953" s="8">
        <f>ROUND(INDEX([1]Calculation!L:L,ROW()),0)</f>
        <v>0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15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14381  lv</v>
      </c>
      <c r="E954" s="2" t="str">
        <f>MONTH(INDEX([1]Calculation!$H:$H,ROW()))&amp;"/"&amp;DAY(INDEX([1]Calculation!$H:$H,ROW()))</f>
        <v>1/27</v>
      </c>
      <c r="F954" s="12">
        <f>ROUND(INDEX([1]Calculation!AK:AK,ROW()),1)</f>
        <v>0</v>
      </c>
      <c r="G954" s="8">
        <f>ROUND(INDEX([1]Calculation!K:K,ROW()),0)</f>
        <v>31</v>
      </c>
      <c r="H954" s="8">
        <f>ROUND(INDEX([1]Calculation!L:L,ROW()),0)</f>
        <v>3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2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Monmouth University</v>
      </c>
      <c r="C955" t="str">
        <f>IF(INDEX([1]Calculation!$F:$F,ROW())=0,"-",INDEX([1]Calculation!$F:$F,ROW()))</f>
        <v>A+</v>
      </c>
      <c r="D955" t="str">
        <f>INDEX([1]Calculation!$I:$I,ROW())&amp;"  "&amp;INDEX([1]Calculation!$J:$J,ROW())</f>
        <v>313  rv</v>
      </c>
      <c r="E955" s="2" t="str">
        <f>MONTH(INDEX([1]Calculation!$H:$H,ROW()))&amp;"/"&amp;DAY(INDEX([1]Calculation!$H:$H,ROW()))</f>
        <v>1/27</v>
      </c>
      <c r="F955" s="12">
        <f>ROUND(INDEX([1]Calculation!AK:AK,ROW()),1)</f>
        <v>0</v>
      </c>
      <c r="G955" s="8">
        <f>ROUND(INDEX([1]Calculation!K:K,ROW()),0)</f>
        <v>29</v>
      </c>
      <c r="H955" s="8">
        <f>ROUND(INDEX([1]Calculation!L:L,ROW()),0)</f>
        <v>4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16</v>
      </c>
      <c r="M955" s="8">
        <f>ROUND(INDEX([1]Calculation!Q:Q,ROW()),0)</f>
        <v>0</v>
      </c>
      <c r="N955" s="8">
        <f>ROUND(INDEX([1]Calculation!R:R,ROW()),0)</f>
        <v>8</v>
      </c>
      <c r="O955" s="8">
        <f>ROUND(INDEX([1]Calculation!S:S,ROW()),0)</f>
        <v>1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685  rv</v>
      </c>
      <c r="E956" s="2" t="str">
        <f>MONTH(INDEX([1]Calculation!$H:$H,ROW()))&amp;"/"&amp;DAY(INDEX([1]Calculation!$H:$H,ROW()))</f>
        <v>1/27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15</v>
      </c>
      <c r="M956" s="8">
        <f>ROUND(INDEX([1]Calculation!Q:Q,ROW()),0)</f>
        <v>0</v>
      </c>
      <c r="N956" s="8">
        <f>ROUND(INDEX([1]Calculation!R:R,ROW()),0)</f>
        <v>6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ABC News/Washington Post</v>
      </c>
      <c r="C957" t="str">
        <f>IF(INDEX([1]Calculation!$F:$F,ROW())=0,"-",INDEX([1]Calculation!$F:$F,ROW()))</f>
        <v>A+</v>
      </c>
      <c r="D957" t="str">
        <f>INDEX([1]Calculation!$I:$I,ROW())&amp;"  "&amp;INDEX([1]Calculation!$J:$J,ROW())</f>
        <v>447  a</v>
      </c>
      <c r="E957" s="2" t="str">
        <f>MONTH(INDEX([1]Calculation!$H:$H,ROW()))&amp;"/"&amp;DAY(INDEX([1]Calculation!$H:$H,ROW()))</f>
        <v>1/24</v>
      </c>
      <c r="F957" s="12">
        <f>ROUND(INDEX([1]Calculation!AK:AK,ROW()),1)</f>
        <v>0</v>
      </c>
      <c r="G957" s="8">
        <f>ROUND(INDEX([1]Calculation!K:K,ROW()),0)</f>
        <v>9</v>
      </c>
      <c r="H957" s="8">
        <f>ROUND(INDEX([1]Calculation!L:L,ROW()),0)</f>
        <v>0</v>
      </c>
      <c r="I957" s="8">
        <f>ROUND(INDEX([1]Calculation!M:M,ROW()),0)</f>
        <v>1</v>
      </c>
      <c r="J957" s="8">
        <f>ROUND(INDEX([1]Calculation!N:N,ROW()),0)</f>
        <v>0</v>
      </c>
      <c r="K957" s="8">
        <f>ROUND(INDEX([1]Calculation!O:O,ROW()),0)</f>
        <v>1</v>
      </c>
      <c r="L957" s="8">
        <f>ROUND(INDEX([1]Calculation!P:P,ROW()),0)</f>
        <v>4</v>
      </c>
      <c r="M957" s="8">
        <f>ROUND(INDEX([1]Calculation!Q:Q,ROW()),0)</f>
        <v>0</v>
      </c>
      <c r="N957" s="8">
        <f>ROUND(INDEX([1]Calculation!R:R,ROW()),0)</f>
        <v>2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694  rv</v>
      </c>
      <c r="E958" s="2" t="str">
        <f>MONTH(INDEX([1]Calculation!$H:$H,ROW()))&amp;"/"&amp;DAY(INDEX([1]Calculation!$H:$H,ROW()))</f>
        <v>1/22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16</v>
      </c>
      <c r="M958" s="8">
        <f>ROUND(INDEX([1]Calculation!Q:Q,ROW()),0)</f>
        <v>0</v>
      </c>
      <c r="N958" s="8">
        <f>ROUND(INDEX([1]Calculation!R:R,ROW()),0)</f>
        <v>6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Emerson College</v>
      </c>
      <c r="C959" t="str">
        <f>IF(INDEX([1]Calculation!$F:$F,ROW())=0,"-",INDEX([1]Calculation!$F:$F,ROW()))</f>
        <v>B-</v>
      </c>
      <c r="D959" t="str">
        <f>INDEX([1]Calculation!$I:$I,ROW())&amp;"  "&amp;INDEX([1]Calculation!$J:$J,ROW())</f>
        <v>355  lv</v>
      </c>
      <c r="E959" s="2" t="str">
        <f>MONTH(INDEX([1]Calculation!$H:$H,ROW()))&amp;"/"&amp;DAY(INDEX([1]Calculation!$H:$H,ROW()))</f>
        <v>1/21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43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355  lv</v>
      </c>
      <c r="E960" s="2" t="str">
        <f>MONTH(INDEX([1]Calculation!$H:$H,ROW()))&amp;"/"&amp;DAY(INDEX([1]Calculation!$H:$H,ROW()))</f>
        <v>1/21</v>
      </c>
      <c r="F960" s="12">
        <f>ROUND(INDEX([1]Calculation!AK:AK,ROW()),1)</f>
        <v>0</v>
      </c>
      <c r="G960" s="8">
        <f>ROUND(INDEX([1]Calculation!K:K,ROW()),0)</f>
        <v>45</v>
      </c>
      <c r="H960" s="8">
        <f>ROUND(INDEX([1]Calculation!L:L,ROW()),0)</f>
        <v>7</v>
      </c>
      <c r="I960" s="8">
        <f>ROUND(INDEX([1]Calculation!M:M,ROW()),0)</f>
        <v>8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5</v>
      </c>
      <c r="M960" s="8">
        <f>ROUND(INDEX([1]Calculation!Q:Q,ROW()),0)</f>
        <v>0</v>
      </c>
      <c r="N960" s="8">
        <f>ROUND(INDEX([1]Calculation!R:R,ROW()),0)</f>
        <v>3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14250  lv</v>
      </c>
      <c r="E961" s="2" t="str">
        <f>MONTH(INDEX([1]Calculation!$H:$H,ROW()))&amp;"/"&amp;DAY(INDEX([1]Calculation!$H:$H,ROW()))</f>
        <v>1/20</v>
      </c>
      <c r="F961" s="12">
        <f>ROUND(INDEX([1]Calculation!AK:AK,ROW()),1)</f>
        <v>0</v>
      </c>
      <c r="G961" s="8">
        <f>ROUND(INDEX([1]Calculation!K:K,ROW()),0)</f>
        <v>30</v>
      </c>
      <c r="H961" s="8">
        <f>ROUND(INDEX([1]Calculation!L:L,ROW()),0)</f>
        <v>4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23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Zogby Interactive/JZ Analytics</v>
      </c>
      <c r="C962" t="str">
        <f>IF(INDEX([1]Calculation!$F:$F,ROW())=0,"-",INDEX([1]Calculation!$F:$F,ROW()))</f>
        <v>C</v>
      </c>
      <c r="D962" t="str">
        <f>INDEX([1]Calculation!$I:$I,ROW())&amp;"  "&amp;INDEX([1]Calculation!$J:$J,ROW())</f>
        <v>410  lv</v>
      </c>
      <c r="E962" s="2" t="str">
        <f>MONTH(INDEX([1]Calculation!$H:$H,ROW()))&amp;"/"&amp;DAY(INDEX([1]Calculation!$H:$H,ROW()))</f>
        <v>1/20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5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0</v>
      </c>
      <c r="L962" s="8">
        <f>ROUND(INDEX([1]Calculation!P:P,ROW()),0)</f>
        <v>12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Zogby Interactive/JZ Analytics</v>
      </c>
      <c r="C963" t="str">
        <f>IF(INDEX([1]Calculation!$F:$F,ROW())=0,"-",INDEX([1]Calculation!$F:$F,ROW()))</f>
        <v>C</v>
      </c>
      <c r="D963" t="str">
        <f>INDEX([1]Calculation!$I:$I,ROW())&amp;"  "&amp;INDEX([1]Calculation!$J:$J,ROW())</f>
        <v>410  lv</v>
      </c>
      <c r="E963" s="2" t="str">
        <f>MONTH(INDEX([1]Calculation!$H:$H,ROW()))&amp;"/"&amp;DAY(INDEX([1]Calculation!$H:$H,ROW()))</f>
        <v>1/20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8</v>
      </c>
      <c r="I963" s="8">
        <f>ROUND(INDEX([1]Calculation!M:M,ROW()),0)</f>
        <v>1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18</v>
      </c>
      <c r="M963" s="8">
        <f>ROUND(INDEX([1]Calculation!Q:Q,ROW()),0)</f>
        <v>0</v>
      </c>
      <c r="N963" s="8">
        <f>ROUND(INDEX([1]Calculation!R:R,ROW()),0)</f>
        <v>9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Harris Insights &amp; Analytics</v>
      </c>
      <c r="C964" t="str">
        <f>IF(INDEX([1]Calculation!$F:$F,ROW())=0,"-",INDEX([1]Calculation!$F:$F,ROW()))</f>
        <v>C+</v>
      </c>
      <c r="D964" t="str">
        <f>INDEX([1]Calculation!$I:$I,ROW())&amp;"  "&amp;INDEX([1]Calculation!$J:$J,ROW())</f>
        <v>479  rv</v>
      </c>
      <c r="E964" s="2" t="str">
        <f>MONTH(INDEX([1]Calculation!$H:$H,ROW()))&amp;"/"&amp;DAY(INDEX([1]Calculation!$H:$H,ROW()))</f>
        <v>1/16</v>
      </c>
      <c r="F964" s="12">
        <f>ROUND(INDEX([1]Calculation!AK:AK,ROW()),1)</f>
        <v>0</v>
      </c>
      <c r="G964" s="8">
        <f>ROUND(INDEX([1]Calculation!K:K,ROW()),0)</f>
        <v>23</v>
      </c>
      <c r="H964" s="8">
        <f>ROUND(INDEX([1]Calculation!L:L,ROW()),0)</f>
        <v>5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0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4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Harris Insights &amp; Analytics</v>
      </c>
      <c r="C965" t="str">
        <f>IF(INDEX([1]Calculation!$F:$F,ROW())=0,"-",INDEX([1]Calculation!$F:$F,ROW()))</f>
        <v>C+</v>
      </c>
      <c r="D965" t="str">
        <f>INDEX([1]Calculation!$I:$I,ROW())&amp;"  "&amp;INDEX([1]Calculation!$J:$J,ROW())</f>
        <v>488  rv</v>
      </c>
      <c r="E965" s="2" t="str">
        <f>MONTH(INDEX([1]Calculation!$H:$H,ROW()))&amp;"/"&amp;DAY(INDEX([1]Calculation!$H:$H,ROW()))</f>
        <v>1/16</v>
      </c>
      <c r="F965" s="12">
        <f>ROUND(INDEX([1]Calculation!AK:AK,ROW()),1)</f>
        <v>0</v>
      </c>
      <c r="G965" s="8">
        <f>ROUND(INDEX([1]Calculation!K:K,ROW()),0)</f>
        <v>24</v>
      </c>
      <c r="H965" s="8">
        <f>ROUND(INDEX([1]Calculation!L:L,ROW()),0)</f>
        <v>5</v>
      </c>
      <c r="I965" s="8">
        <f>ROUND(INDEX([1]Calculation!M:M,ROW()),0)</f>
        <v>2</v>
      </c>
      <c r="J965" s="8">
        <f>ROUND(INDEX([1]Calculation!N:N,ROW()),0)</f>
        <v>0</v>
      </c>
      <c r="K965" s="8">
        <f>ROUND(INDEX([1]Calculation!O:O,ROW()),0)</f>
        <v>0</v>
      </c>
      <c r="L965" s="8">
        <f>ROUND(INDEX([1]Calculation!P:P,ROW()),0)</f>
        <v>13</v>
      </c>
      <c r="M965" s="8">
        <f>ROUND(INDEX([1]Calculation!Q:Q,ROW()),0)</f>
        <v>0</v>
      </c>
      <c r="N965" s="8">
        <f>ROUND(INDEX([1]Calculation!R:R,ROW()),0)</f>
        <v>5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674  rv</v>
      </c>
      <c r="E966" s="2" t="str">
        <f>MONTH(INDEX([1]Calculation!$H:$H,ROW()))&amp;"/"&amp;DAY(INDEX([1]Calculation!$H:$H,ROW()))</f>
        <v>1/14</v>
      </c>
      <c r="F966" s="12">
        <f>ROUND(INDEX([1]Calculation!AK:AK,ROW()),1)</f>
        <v>0</v>
      </c>
      <c r="G966" s="8">
        <f>ROUND(INDEX([1]Calculation!K:K,ROW()),0)</f>
        <v>32</v>
      </c>
      <c r="H966" s="8">
        <f>ROUND(INDEX([1]Calculation!L:L,ROW()),0)</f>
        <v>1</v>
      </c>
      <c r="I966" s="8">
        <f>ROUND(INDEX([1]Calculation!M:M,ROW()),0)</f>
        <v>2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4749  lv</v>
      </c>
      <c r="E967" s="2" t="str">
        <f>MONTH(INDEX([1]Calculation!$H:$H,ROW()))&amp;"/"&amp;DAY(INDEX([1]Calculation!$H:$H,ROW()))</f>
        <v>1/13</v>
      </c>
      <c r="F967" s="12">
        <f>ROUND(INDEX([1]Calculation!AK:AK,ROW()),1)</f>
        <v>0</v>
      </c>
      <c r="G967" s="8">
        <f>ROUND(INDEX([1]Calculation!K:K,ROW()),0)</f>
        <v>31</v>
      </c>
      <c r="H967" s="8">
        <f>ROUND(INDEX([1]Calculation!L:L,ROW()),0)</f>
        <v>4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2</v>
      </c>
      <c r="L967" s="8">
        <f>ROUND(INDEX([1]Calculation!P:P,ROW()),0)</f>
        <v>23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699  rv</v>
      </c>
      <c r="E968" s="2" t="str">
        <f>MONTH(INDEX([1]Calculation!$H:$H,ROW()))&amp;"/"&amp;DAY(INDEX([1]Calculation!$H:$H,ROW()))</f>
        <v>1/6</v>
      </c>
      <c r="F968" s="12">
        <f>ROUND(INDEX([1]Calculation!AK:AK,ROW()),1)</f>
        <v>0</v>
      </c>
      <c r="G968" s="8">
        <f>ROUND(INDEX([1]Calculation!K:K,ROW()),0)</f>
        <v>27</v>
      </c>
      <c r="H968" s="8">
        <f>ROUND(INDEX([1]Calculation!L:L,ROW()),0)</f>
        <v>1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New Hampshire</v>
      </c>
      <c r="B969" t="str">
        <f>INDEX([1]Calculation!$C:$C,ROW())</f>
        <v>Change Research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1162  lv</v>
      </c>
      <c r="E969" s="2" t="str">
        <f>MONTH(INDEX([1]Calculation!$H:$H,ROW()))&amp;"/"&amp;DAY(INDEX([1]Calculation!$H:$H,ROW()))</f>
        <v>1/3</v>
      </c>
      <c r="F969" s="12">
        <f>ROUND(INDEX([1]Calculation!AK:AK,ROW()),1)</f>
        <v>0</v>
      </c>
      <c r="G969" s="8">
        <f>ROUND(INDEX([1]Calculation!K:K,ROW()),0)</f>
        <v>24</v>
      </c>
      <c r="H969" s="8">
        <f>ROUND(INDEX([1]Calculation!L:L,ROW()),0)</f>
        <v>2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26</v>
      </c>
      <c r="M969" s="8">
        <f>ROUND(INDEX([1]Calculation!Q:Q,ROW()),0)</f>
        <v>1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Change Research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1291  lv</v>
      </c>
      <c r="E970" s="2" t="str">
        <f>MONTH(INDEX([1]Calculation!$H:$H,ROW()))&amp;"/"&amp;DAY(INDEX([1]Calculation!$H:$H,ROW()))</f>
        <v>12/17</v>
      </c>
      <c r="F970" s="12">
        <f>ROUND(INDEX([1]Calculation!AK:AK,ROW()),1)</f>
        <v>0</v>
      </c>
      <c r="G970" s="8">
        <f>ROUND(INDEX([1]Calculation!K:K,ROW()),0)</f>
        <v>20</v>
      </c>
      <c r="H970" s="8">
        <f>ROUND(INDEX([1]Calculation!L:L,ROW()),0)</f>
        <v>1</v>
      </c>
      <c r="I970" s="8">
        <f>ROUND(INDEX([1]Calculation!M:M,ROW()),0)</f>
        <v>4</v>
      </c>
      <c r="J970" s="8">
        <f>ROUND(INDEX([1]Calculation!N:N,ROW()),0)</f>
        <v>0</v>
      </c>
      <c r="K970" s="8">
        <f>ROUND(INDEX([1]Calculation!O:O,ROW()),0)</f>
        <v>5</v>
      </c>
      <c r="L970" s="8">
        <f>ROUND(INDEX([1]Calculation!P:P,ROW()),0)</f>
        <v>20</v>
      </c>
      <c r="M970" s="8">
        <f>ROUND(INDEX([1]Calculation!Q:Q,ROW()),0)</f>
        <v>0</v>
      </c>
      <c r="N970" s="8">
        <f>ROUND(INDEX([1]Calculation!R:R,ROW()),0)</f>
        <v>7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Change Research</v>
      </c>
      <c r="C971" t="str">
        <f>IF(INDEX([1]Calculation!$F:$F,ROW())=0,"-",INDEX([1]Calculation!$F:$F,ROW()))</f>
        <v>C</v>
      </c>
      <c r="D971" t="str">
        <f>INDEX([1]Calculation!$I:$I,ROW())&amp;"  "&amp;INDEX([1]Calculation!$J:$J,ROW())</f>
        <v>2968  lv</v>
      </c>
      <c r="E971" s="2" t="str">
        <f>MONTH(INDEX([1]Calculation!$H:$H,ROW()))&amp;"/"&amp;DAY(INDEX([1]Calculation!$H:$H,ROW()))</f>
        <v>12/17</v>
      </c>
      <c r="F971" s="12">
        <f>ROUND(INDEX([1]Calculation!AK:AK,ROW()),1)</f>
        <v>0</v>
      </c>
      <c r="G971" s="8">
        <f>ROUND(INDEX([1]Calculation!K:K,ROW()),0)</f>
        <v>21</v>
      </c>
      <c r="H971" s="8">
        <f>ROUND(INDEX([1]Calculation!L:L,ROW()),0)</f>
        <v>2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16</v>
      </c>
      <c r="M971" s="8">
        <f>ROUND(INDEX([1]Calculation!Q:Q,ROW()),0)</f>
        <v>1</v>
      </c>
      <c r="N971" s="8">
        <f>ROUND(INDEX([1]Calculation!R:R,ROW()),0)</f>
        <v>7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706  rv</v>
      </c>
      <c r="E972" s="2" t="str">
        <f>MONTH(INDEX([1]Calculation!$H:$H,ROW()))&amp;"/"&amp;DAY(INDEX([1]Calculation!$H:$H,ROW()))</f>
        <v>12/16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McLaughlin &amp; Associates</v>
      </c>
      <c r="C973" t="str">
        <f>IF(INDEX([1]Calculation!$F:$F,ROW())=0,"-",INDEX([1]Calculation!$F:$F,ROW()))</f>
        <v>C/D</v>
      </c>
      <c r="D973" t="str">
        <f>INDEX([1]Calculation!$I:$I,ROW())&amp;"  "&amp;INDEX([1]Calculation!$J:$J,ROW())</f>
        <v>468  lv</v>
      </c>
      <c r="E973" s="2" t="str">
        <f>MONTH(INDEX([1]Calculation!$H:$H,ROW()))&amp;"/"&amp;DAY(INDEX([1]Calculation!$H:$H,ROW()))</f>
        <v>12/14</v>
      </c>
      <c r="F973" s="12">
        <f>ROUND(INDEX([1]Calculation!AK:AK,ROW()),1)</f>
        <v>0</v>
      </c>
      <c r="G973" s="8">
        <f>ROUND(INDEX([1]Calculation!K:K,ROW()),0)</f>
        <v>17</v>
      </c>
      <c r="H973" s="8">
        <f>ROUND(INDEX([1]Calculation!L:L,ROW()),0)</f>
        <v>2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4</v>
      </c>
      <c r="O973" s="8">
        <f>ROUND(INDEX([1]Calculation!S:S,ROW()),0)</f>
        <v>0</v>
      </c>
    </row>
    <row r="974" spans="1:15">
      <c r="A974" t="str">
        <f>INDEX([1]Calculation!$E:$E,ROW())</f>
        <v>Iowa</v>
      </c>
      <c r="B974" t="str">
        <f>INDEX([1]Calculation!$C:$C,ROW())</f>
        <v>Selzer &amp; Co.</v>
      </c>
      <c r="C974" t="str">
        <f>IF(INDEX([1]Calculation!$F:$F,ROW())=0,"-",INDEX([1]Calculation!$F:$F,ROW()))</f>
        <v>A+</v>
      </c>
      <c r="D974" t="str">
        <f>INDEX([1]Calculation!$I:$I,ROW())&amp;"  "&amp;INDEX([1]Calculation!$J:$J,ROW())</f>
        <v>455  lv</v>
      </c>
      <c r="E974" s="2" t="str">
        <f>MONTH(INDEX([1]Calculation!$H:$H,ROW()))&amp;"/"&amp;DAY(INDEX([1]Calculation!$H:$H,ROW()))</f>
        <v>12/13</v>
      </c>
      <c r="F974" s="12">
        <f>ROUND(INDEX([1]Calculation!AK:AK,ROW()),1)</f>
        <v>0</v>
      </c>
      <c r="G974" s="8">
        <f>ROUND(INDEX([1]Calculation!K:K,ROW()),0)</f>
        <v>32</v>
      </c>
      <c r="H974" s="8">
        <f>ROUND(INDEX([1]Calculation!L:L,ROW()),0)</f>
        <v>3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3</v>
      </c>
      <c r="L974" s="8">
        <f>ROUND(INDEX([1]Calculation!P:P,ROW()),0)</f>
        <v>19</v>
      </c>
      <c r="M974" s="8">
        <f>ROUND(INDEX([1]Calculation!Q:Q,ROW()),0)</f>
        <v>0</v>
      </c>
      <c r="N974" s="8">
        <f>ROUND(INDEX([1]Calculation!R:R,ROW()),0)</f>
        <v>8</v>
      </c>
      <c r="O974" s="8">
        <f>ROUND(INDEX([1]Calculation!S:S,ROW()),0)</f>
        <v>0</v>
      </c>
    </row>
    <row r="975" spans="1:15">
      <c r="A975" t="str">
        <f>INDEX([1]Calculation!$E:$E,ROW())</f>
        <v>Iowa</v>
      </c>
      <c r="B975" t="str">
        <f>INDEX([1]Calculation!$C:$C,ROW())</f>
        <v>David Binder Research</v>
      </c>
      <c r="C975" t="str">
        <f>IF(INDEX([1]Calculation!$F:$F,ROW())=0,"-",INDEX([1]Calculation!$F:$F,ROW()))</f>
        <v>-</v>
      </c>
      <c r="D975" t="str">
        <f>INDEX([1]Calculation!$I:$I,ROW())&amp;"  "&amp;INDEX([1]Calculation!$J:$J,ROW())</f>
        <v>500  lv</v>
      </c>
      <c r="E975" s="2" t="str">
        <f>MONTH(INDEX([1]Calculation!$H:$H,ROW()))&amp;"/"&amp;DAY(INDEX([1]Calculation!$H:$H,ROW()))</f>
        <v>12/11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2</v>
      </c>
      <c r="I975" s="8">
        <f>ROUND(INDEX([1]Calculation!M:M,ROW()),0)</f>
        <v>6</v>
      </c>
      <c r="J975" s="8">
        <f>ROUND(INDEX([1]Calculation!N:N,ROW()),0)</f>
        <v>0</v>
      </c>
      <c r="K975" s="8">
        <f>ROUND(INDEX([1]Calculation!O:O,ROW()),0)</f>
        <v>10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9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SSRS</v>
      </c>
      <c r="C976" t="str">
        <f>IF(INDEX([1]Calculation!$F:$F,ROW())=0,"-",INDEX([1]Calculation!$F:$F,ROW()))</f>
        <v>A/B</v>
      </c>
      <c r="D976" t="str">
        <f>INDEX([1]Calculation!$I:$I,ROW())&amp;"  "&amp;INDEX([1]Calculation!$J:$J,ROW())</f>
        <v>424  rv</v>
      </c>
      <c r="E976" s="2" t="str">
        <f>MONTH(INDEX([1]Calculation!$H:$H,ROW()))&amp;"/"&amp;DAY(INDEX([1]Calculation!$H:$H,ROW()))</f>
        <v>12/9</v>
      </c>
      <c r="F976" s="12">
        <f>ROUND(INDEX([1]Calculation!AK:AK,ROW()),1)</f>
        <v>0</v>
      </c>
      <c r="G976" s="8">
        <f>ROUND(INDEX([1]Calculation!K:K,ROW()),0)</f>
        <v>33</v>
      </c>
      <c r="H976" s="8">
        <f>ROUND(INDEX([1]Calculation!L:L,ROW()),0)</f>
        <v>2</v>
      </c>
      <c r="I976" s="8">
        <f>ROUND(INDEX([1]Calculation!M:M,ROW()),0)</f>
        <v>6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4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SSRS</v>
      </c>
      <c r="C977" t="str">
        <f>IF(INDEX([1]Calculation!$F:$F,ROW())=0,"-",INDEX([1]Calculation!$F:$F,ROW()))</f>
        <v>A/B</v>
      </c>
      <c r="D977" t="str">
        <f>INDEX([1]Calculation!$I:$I,ROW())&amp;"  "&amp;INDEX([1]Calculation!$J:$J,ROW())</f>
        <v>463  a</v>
      </c>
      <c r="E977" s="2" t="str">
        <f>MONTH(INDEX([1]Calculation!$H:$H,ROW()))&amp;"/"&amp;DAY(INDEX([1]Calculation!$H:$H,ROW()))</f>
        <v>12/9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3</v>
      </c>
      <c r="I977" s="8">
        <f>ROUND(INDEX([1]Calculation!M:M,ROW()),0)</f>
        <v>5</v>
      </c>
      <c r="J977" s="8">
        <f>ROUND(INDEX([1]Calculation!N:N,ROW()),0)</f>
        <v>0</v>
      </c>
      <c r="K977" s="8">
        <f>ROUND(INDEX([1]Calculation!O:O,ROW()),0)</f>
        <v>3</v>
      </c>
      <c r="L977" s="8">
        <f>ROUND(INDEX([1]Calculation!P:P,ROW()),0)</f>
        <v>14</v>
      </c>
      <c r="M977" s="8">
        <f>ROUND(INDEX([1]Calculation!Q:Q,ROW()),0)</f>
        <v>0</v>
      </c>
      <c r="N977" s="8">
        <f>ROUND(INDEX([1]Calculation!R:R,ROW()),0)</f>
        <v>3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Emerson College</v>
      </c>
      <c r="C978" t="str">
        <f>IF(INDEX([1]Calculation!$F:$F,ROW())=0,"-",INDEX([1]Calculation!$F:$F,ROW()))</f>
        <v>B-</v>
      </c>
      <c r="D978" t="str">
        <f>INDEX([1]Calculation!$I:$I,ROW())&amp;"  "&amp;INDEX([1]Calculation!$J:$J,ROW())</f>
        <v>320  lv</v>
      </c>
      <c r="E978" s="2" t="str">
        <f>MONTH(INDEX([1]Calculation!$H:$H,ROW()))&amp;"/"&amp;DAY(INDEX([1]Calculation!$H:$H,ROW()))</f>
        <v>12/9</v>
      </c>
      <c r="F978" s="12">
        <f>ROUND(INDEX([1]Calculation!AK:AK,ROW()),1)</f>
        <v>0</v>
      </c>
      <c r="G978" s="8">
        <f>ROUND(INDEX([1]Calculation!K:K,ROW()),0)</f>
        <v>26</v>
      </c>
      <c r="H978" s="8">
        <f>ROUND(INDEX([1]Calculation!L:L,ROW()),0)</f>
        <v>0</v>
      </c>
      <c r="I978" s="8">
        <f>ROUND(INDEX([1]Calculation!M:M,ROW()),0)</f>
        <v>0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22</v>
      </c>
      <c r="M978" s="8">
        <f>ROUND(INDEX([1]Calculation!Q:Q,ROW()),0)</f>
        <v>0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449  rv</v>
      </c>
      <c r="E979" s="2" t="str">
        <f>MONTH(INDEX([1]Calculation!$H:$H,ROW()))&amp;"/"&amp;DAY(INDEX([1]Calculation!$H:$H,ROW()))</f>
        <v>11/28</v>
      </c>
      <c r="F979" s="12">
        <f>ROUND(INDEX([1]Calculation!AK:AK,ROW()),1)</f>
        <v>0</v>
      </c>
      <c r="G979" s="8">
        <f>ROUND(INDEX([1]Calculation!K:K,ROW()),0)</f>
        <v>28</v>
      </c>
      <c r="H979" s="8">
        <f>ROUND(INDEX([1]Calculation!L:L,ROW()),0)</f>
        <v>4</v>
      </c>
      <c r="I979" s="8">
        <f>ROUND(INDEX([1]Calculation!M:M,ROW()),0)</f>
        <v>4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21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459  rv</v>
      </c>
      <c r="E980" s="2" t="str">
        <f>MONTH(INDEX([1]Calculation!$H:$H,ROW()))&amp;"/"&amp;DAY(INDEX([1]Calculation!$H:$H,ROW()))</f>
        <v>11/28</v>
      </c>
      <c r="F980" s="12">
        <f>ROUND(INDEX([1]Calculation!AK:AK,ROW()),1)</f>
        <v>0</v>
      </c>
      <c r="G980" s="8">
        <f>ROUND(INDEX([1]Calculation!K:K,ROW()),0)</f>
        <v>25</v>
      </c>
      <c r="H980" s="8">
        <f>ROUND(INDEX([1]Calculation!L:L,ROW()),0)</f>
        <v>2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Massachusetts</v>
      </c>
      <c r="B981" t="str">
        <f>INDEX([1]Calculation!$C:$C,ROW())</f>
        <v>YouGov</v>
      </c>
      <c r="C981" t="str">
        <f>IF(INDEX([1]Calculation!$F:$F,ROW())=0,"-",INDEX([1]Calculation!$F:$F,ROW()))</f>
        <v>B-</v>
      </c>
      <c r="D981" t="str">
        <f>INDEX([1]Calculation!$I:$I,ROW())&amp;"  "&amp;INDEX([1]Calculation!$J:$J,ROW())</f>
        <v>655  rv</v>
      </c>
      <c r="E981" s="2" t="str">
        <f>MONTH(INDEX([1]Calculation!$H:$H,ROW()))&amp;"/"&amp;DAY(INDEX([1]Calculation!$H:$H,ROW()))</f>
        <v>11/14</v>
      </c>
      <c r="F981" s="12">
        <f>ROUND(INDEX([1]Calculation!AK:AK,ROW()),1)</f>
        <v>0.9</v>
      </c>
      <c r="G981" s="8">
        <f>ROUND(INDEX([1]Calculation!K:K,ROW()),0)</f>
        <v>19</v>
      </c>
      <c r="H981" s="8">
        <f>ROUND(INDEX([1]Calculation!L:L,ROW()),0)</f>
        <v>0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14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733  rv</v>
      </c>
      <c r="E982" s="2" t="str">
        <f>MONTH(INDEX([1]Calculation!$H:$H,ROW()))&amp;"/"&amp;DAY(INDEX([1]Calculation!$H:$H,ROW()))</f>
        <v>11/9</v>
      </c>
      <c r="F982" s="12">
        <f>ROUND(INDEX([1]Calculation!AK:AK,ROW()),1)</f>
        <v>0</v>
      </c>
      <c r="G982" s="8">
        <f>ROUND(INDEX([1]Calculation!K:K,ROW()),0)</f>
        <v>26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19</v>
      </c>
      <c r="M982" s="8">
        <f>ROUND(INDEX([1]Calculation!Q:Q,ROW()),0)</f>
        <v>0</v>
      </c>
      <c r="N982" s="8">
        <f>ROUND(INDEX([1]Calculation!R:R,ROW()),0)</f>
        <v>5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Harris Insights &amp; Analytics</v>
      </c>
      <c r="C983" t="str">
        <f>IF(INDEX([1]Calculation!$F:$F,ROW())=0,"-",INDEX([1]Calculation!$F:$F,ROW()))</f>
        <v>C+</v>
      </c>
      <c r="D983" t="str">
        <f>INDEX([1]Calculation!$I:$I,ROW())&amp;"  "&amp;INDEX([1]Calculation!$J:$J,ROW())</f>
        <v>370  rv</v>
      </c>
      <c r="E983" s="2" t="str">
        <f>MONTH(INDEX([1]Calculation!$H:$H,ROW()))&amp;"/"&amp;DAY(INDEX([1]Calculation!$H:$H,ROW()))</f>
        <v>11/6</v>
      </c>
      <c r="F983" s="12">
        <f>ROUND(INDEX([1]Calculation!AK:AK,ROW()),1)</f>
        <v>0</v>
      </c>
      <c r="G983" s="8">
        <f>ROUND(INDEX([1]Calculation!K:K,ROW()),0)</f>
        <v>30</v>
      </c>
      <c r="H983" s="8">
        <f>ROUND(INDEX([1]Calculation!L:L,ROW()),0)</f>
        <v>5</v>
      </c>
      <c r="I983" s="8">
        <f>ROUND(INDEX([1]Calculation!M:M,ROW()),0)</f>
        <v>5</v>
      </c>
      <c r="J983" s="8">
        <f>ROUND(INDEX([1]Calculation!N:N,ROW()),0)</f>
        <v>0</v>
      </c>
      <c r="K983" s="8">
        <f>ROUND(INDEX([1]Calculation!O:O,ROW()),0)</f>
        <v>0</v>
      </c>
      <c r="L983" s="8">
        <f>ROUND(INDEX([1]Calculation!P:P,ROW()),0)</f>
        <v>20</v>
      </c>
      <c r="M983" s="8">
        <f>ROUND(INDEX([1]Calculation!Q:Q,ROW()),0)</f>
        <v>0</v>
      </c>
      <c r="N983" s="8">
        <f>ROUND(INDEX([1]Calculation!R:R,ROW()),0)</f>
        <v>5</v>
      </c>
      <c r="O983" s="8">
        <f>ROUND(INDEX([1]Calculation!S:S,ROW()),0)</f>
        <v>0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34.700000000000003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13.6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26.4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</v>
      </c>
      <c r="J3" t="str">
        <f>[1]ranks!AB3</f>
        <v>Buttigieg</v>
      </c>
      <c r="K3">
        <f>[1]ranks!AC3</f>
        <v>9.4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25.9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14.6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27.7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10.9</v>
      </c>
      <c r="J5" t="str">
        <f>[1]ranks!AB5</f>
        <v>Buttigieg</v>
      </c>
      <c r="K5">
        <f>[1]ranks!AC5</f>
        <v>9.3000000000000007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Sanders</v>
      </c>
      <c r="E6">
        <f>[1]ranks!W6</f>
        <v>19.7</v>
      </c>
      <c r="F6" t="str">
        <f>[1]ranks!X6</f>
        <v>Bloomberg</v>
      </c>
      <c r="G6">
        <f>[1]ranks!Y6</f>
        <v>13.8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8.1999999999999993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3.6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27.7</v>
      </c>
      <c r="D7" t="str">
        <f>[1]ranks!V7</f>
        <v>Biden</v>
      </c>
      <c r="E7">
        <f>[1]ranks!W7</f>
        <v>21.2</v>
      </c>
      <c r="F7" t="str">
        <f>[1]ranks!X7</f>
        <v>Warren</v>
      </c>
      <c r="G7">
        <f>[1]ranks!Y7</f>
        <v>16.3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8.3000000000000007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4.2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20.9</v>
      </c>
      <c r="F8" t="str">
        <f>[1]ranks!X8</f>
        <v>Warren</v>
      </c>
      <c r="G8">
        <f>[1]ranks!Y8</f>
        <v>14</v>
      </c>
      <c r="H8" t="str">
        <f>[1]ranks!Z8</f>
        <v>Bloomberg</v>
      </c>
      <c r="I8">
        <f>[1]ranks!AA8</f>
        <v>10.6</v>
      </c>
      <c r="J8" t="str">
        <f>[1]ranks!AB8</f>
        <v>Buttigieg</v>
      </c>
      <c r="K8">
        <f>[1]ranks!AC8</f>
        <v>9.6</v>
      </c>
      <c r="L8" t="str">
        <f>[1]ranks!AD8</f>
        <v>Yang</v>
      </c>
      <c r="M8">
        <f>[1]ranks!AE8</f>
        <v>4.9000000000000004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23.9</v>
      </c>
      <c r="D9" t="str">
        <f>[1]ranks!V9</f>
        <v>Biden</v>
      </c>
      <c r="E9">
        <f>[1]ranks!W9</f>
        <v>20.7</v>
      </c>
      <c r="F9" t="str">
        <f>[1]ranks!X9</f>
        <v>Warren</v>
      </c>
      <c r="G9">
        <f>[1]ranks!Y9</f>
        <v>16.100000000000001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11.2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31.9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12.8</v>
      </c>
      <c r="H10" t="str">
        <f>[1]ranks!Z10</f>
        <v>Bloomberg</v>
      </c>
      <c r="I10">
        <f>[1]ranks!AA10</f>
        <v>11.1</v>
      </c>
      <c r="J10" t="str">
        <f>[1]ranks!AB10</f>
        <v>Buttigieg</v>
      </c>
      <c r="K10">
        <f>[1]ranks!AC10</f>
        <v>9.6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3.2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25.9</v>
      </c>
      <c r="D11" t="str">
        <f>[1]ranks!V11</f>
        <v>Sanders</v>
      </c>
      <c r="E11">
        <f>[1]ranks!W11</f>
        <v>24.4</v>
      </c>
      <c r="F11" t="str">
        <f>[1]ranks!X11</f>
        <v>Warren</v>
      </c>
      <c r="G11">
        <f>[1]ranks!Y11</f>
        <v>14.6</v>
      </c>
      <c r="H11" t="str">
        <f>[1]ranks!Z11</f>
        <v>Bloomberg</v>
      </c>
      <c r="I11">
        <f>[1]ranks!AA11</f>
        <v>10.4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3.9</v>
      </c>
      <c r="P11" t="str">
        <f>[1]ranks!AH11</f>
        <v>Steyer</v>
      </c>
      <c r="Q11">
        <f>[1]ranks!AI11</f>
        <v>1.9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19.3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3.6</v>
      </c>
      <c r="N12" t="str">
        <f>[1]ranks!AF12</f>
        <v>Klobuchar</v>
      </c>
      <c r="O12">
        <f>[1]ranks!AG12</f>
        <v>3.6</v>
      </c>
      <c r="P12" t="str">
        <f>[1]ranks!AH12</f>
        <v>Steyer</v>
      </c>
      <c r="Q12">
        <f>[1]ranks!AI12</f>
        <v>2.6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31.4</v>
      </c>
      <c r="D13" t="str">
        <f>[1]ranks!V13</f>
        <v>Sanders</v>
      </c>
      <c r="E13">
        <f>[1]ranks!W13</f>
        <v>18.5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7.1</v>
      </c>
      <c r="L13" t="str">
        <f>[1]ranks!AD13</f>
        <v>Klobuchar</v>
      </c>
      <c r="M13">
        <f>[1]ranks!AE13</f>
        <v>5.0999999999999996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33.9</v>
      </c>
      <c r="D14" t="str">
        <f>[1]ranks!V14</f>
        <v>Sanders</v>
      </c>
      <c r="E14">
        <f>[1]ranks!W14</f>
        <v>19.2</v>
      </c>
      <c r="F14" t="str">
        <f>[1]ranks!X14</f>
        <v>Bloomberg</v>
      </c>
      <c r="G14">
        <f>[1]ranks!Y14</f>
        <v>13.9</v>
      </c>
      <c r="H14" t="str">
        <f>[1]ranks!Z14</f>
        <v>Warren</v>
      </c>
      <c r="I14">
        <f>[1]ranks!AA14</f>
        <v>11</v>
      </c>
      <c r="J14" t="str">
        <f>[1]ranks!AB14</f>
        <v>Buttigieg</v>
      </c>
      <c r="K14">
        <f>[1]ranks!AC14</f>
        <v>7.2</v>
      </c>
      <c r="L14" t="str">
        <f>[1]ranks!AD14</f>
        <v>Klobuchar</v>
      </c>
      <c r="M14">
        <f>[1]ranks!AE14</f>
        <v>4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2.2999999999999998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25.9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14.6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26.5</v>
      </c>
      <c r="D16" t="str">
        <f>[1]ranks!V16</f>
        <v>Biden</v>
      </c>
      <c r="E16">
        <f>[1]ranks!W16</f>
        <v>21.2</v>
      </c>
      <c r="F16" t="str">
        <f>[1]ranks!X16</f>
        <v>Warren</v>
      </c>
      <c r="G16">
        <f>[1]ranks!Y16</f>
        <v>15.1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8.8000000000000007</v>
      </c>
      <c r="L16" t="str">
        <f>[1]ranks!AD16</f>
        <v>Yang</v>
      </c>
      <c r="M16">
        <f>[1]ranks!AE16</f>
        <v>5.5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20.8</v>
      </c>
      <c r="F17" t="str">
        <f>[1]ranks!X17</f>
        <v>Warren</v>
      </c>
      <c r="G17">
        <f>[1]ranks!Y17</f>
        <v>11.5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9.8000000000000007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24.7</v>
      </c>
      <c r="D18" t="str">
        <f>[1]ranks!V18</f>
        <v>Sanders</v>
      </c>
      <c r="E18">
        <f>[1]ranks!W18</f>
        <v>22.7</v>
      </c>
      <c r="F18" t="str">
        <f>[1]ranks!X18</f>
        <v>Warren</v>
      </c>
      <c r="G18">
        <f>[1]ranks!Y18</f>
        <v>13.5</v>
      </c>
      <c r="H18" t="str">
        <f>[1]ranks!Z18</f>
        <v>Buttigieg</v>
      </c>
      <c r="I18">
        <f>[1]ranks!AA18</f>
        <v>12.4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23.1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13.9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6.2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18.7</v>
      </c>
      <c r="F21" t="str">
        <f>[1]ranks!X21</f>
        <v>Warren</v>
      </c>
      <c r="G21">
        <f>[1]ranks!Y21</f>
        <v>14.5</v>
      </c>
      <c r="H21" t="str">
        <f>[1]ranks!Z21</f>
        <v>Buttigieg</v>
      </c>
      <c r="I21">
        <f>[1]ranks!AA21</f>
        <v>13.1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4.2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25.8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3.6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37.299999999999997</v>
      </c>
      <c r="D23" t="str">
        <f>[1]ranks!V23</f>
        <v>Sanders</v>
      </c>
      <c r="E23">
        <f>[1]ranks!W23</f>
        <v>19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23.3</v>
      </c>
      <c r="D24" t="str">
        <f>[1]ranks!V24</f>
        <v>Biden</v>
      </c>
      <c r="E24">
        <f>[1]ranks!W24</f>
        <v>20.3</v>
      </c>
      <c r="F24" t="str">
        <f>[1]ranks!X24</f>
        <v>Warren</v>
      </c>
      <c r="G24">
        <f>[1]ranks!Y24</f>
        <v>17.8</v>
      </c>
      <c r="H24" t="str">
        <f>[1]ranks!Z24</f>
        <v>Buttigieg</v>
      </c>
      <c r="I24">
        <f>[1]ranks!AA24</f>
        <v>11.6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2.9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21.8</v>
      </c>
      <c r="F25" t="str">
        <f>[1]ranks!X25</f>
        <v>Warren</v>
      </c>
      <c r="G25">
        <f>[1]ranks!Y25</f>
        <v>13.9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9.4</v>
      </c>
      <c r="L25" t="str">
        <f>[1]ranks!AD25</f>
        <v>Yang</v>
      </c>
      <c r="M25">
        <f>[1]ranks!AE25</f>
        <v>3.5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22.6</v>
      </c>
      <c r="D26" t="str">
        <f>[1]ranks!V26</f>
        <v>Warren</v>
      </c>
      <c r="E26">
        <f>[1]ranks!W26</f>
        <v>19.8</v>
      </c>
      <c r="F26" t="str">
        <f>[1]ranks!X26</f>
        <v>Biden</v>
      </c>
      <c r="G26">
        <f>[1]ranks!Y26</f>
        <v>18.8</v>
      </c>
      <c r="H26" t="str">
        <f>[1]ranks!Z26</f>
        <v>Buttigieg</v>
      </c>
      <c r="I26">
        <f>[1]ranks!AA26</f>
        <v>11.3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5.2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25.1</v>
      </c>
      <c r="D27" t="str">
        <f>[1]ranks!V27</f>
        <v>Sanders</v>
      </c>
      <c r="E27">
        <f>[1]ranks!W27</f>
        <v>24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11.7</v>
      </c>
      <c r="J27" t="str">
        <f>[1]ranks!AB27</f>
        <v>Buttigieg</v>
      </c>
      <c r="K27">
        <f>[1]ranks!AC27</f>
        <v>10.9</v>
      </c>
      <c r="L27" t="str">
        <f>[1]ranks!AD27</f>
        <v>Klobuchar</v>
      </c>
      <c r="M27">
        <f>[1]ranks!AE27</f>
        <v>5.0999999999999996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20.6</v>
      </c>
      <c r="D28" t="str">
        <f>[1]ranks!V28</f>
        <v>Biden</v>
      </c>
      <c r="E28">
        <f>[1]ranks!W28</f>
        <v>18.5</v>
      </c>
      <c r="F28" t="str">
        <f>[1]ranks!X28</f>
        <v>Klobuchar</v>
      </c>
      <c r="G28">
        <f>[1]ranks!Y28</f>
        <v>17.399999999999999</v>
      </c>
      <c r="H28" t="str">
        <f>[1]ranks!Z28</f>
        <v>Warren</v>
      </c>
      <c r="I28">
        <f>[1]ranks!AA28</f>
        <v>13.4</v>
      </c>
      <c r="J28" t="str">
        <f>[1]ranks!AB28</f>
        <v>Buttigieg</v>
      </c>
      <c r="K28">
        <f>[1]ranks!AC28</f>
        <v>11.7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</v>
      </c>
      <c r="D29" t="str">
        <f>[1]ranks!V29</f>
        <v>Sanders</v>
      </c>
      <c r="E29">
        <f>[1]ranks!W29</f>
        <v>17.7</v>
      </c>
      <c r="F29" t="str">
        <f>[1]ranks!X29</f>
        <v>Bloomberg</v>
      </c>
      <c r="G29">
        <f>[1]ranks!Y29</f>
        <v>13.5</v>
      </c>
      <c r="H29" t="str">
        <f>[1]ranks!Z29</f>
        <v>Warren</v>
      </c>
      <c r="I29">
        <f>[1]ranks!AA29</f>
        <v>10.6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3.5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29.9</v>
      </c>
      <c r="D30" t="str">
        <f>[1]ranks!V30</f>
        <v>Sanders</v>
      </c>
      <c r="E30">
        <f>[1]ranks!W30</f>
        <v>18.600000000000001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11.6</v>
      </c>
      <c r="J30" t="str">
        <f>[1]ranks!AB30</f>
        <v>Buttigieg</v>
      </c>
      <c r="K30">
        <f>[1]ranks!AC30</f>
        <v>8.4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3.3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24.8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13.8</v>
      </c>
      <c r="H31" t="str">
        <f>[1]ranks!Z31</f>
        <v>Bloomberg</v>
      </c>
      <c r="I31">
        <f>[1]ranks!AA31</f>
        <v>11</v>
      </c>
      <c r="J31" t="str">
        <f>[1]ranks!AB31</f>
        <v>Buttigieg</v>
      </c>
      <c r="K31">
        <f>[1]ranks!AC31</f>
        <v>9.9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18.8</v>
      </c>
      <c r="F32" t="str">
        <f>[1]ranks!X32</f>
        <v>Warren</v>
      </c>
      <c r="G32">
        <f>[1]ranks!Y32</f>
        <v>14</v>
      </c>
      <c r="H32" t="str">
        <f>[1]ranks!Z32</f>
        <v>Buttigieg</v>
      </c>
      <c r="I32">
        <f>[1]ranks!AA32</f>
        <v>12.8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7.6</v>
      </c>
      <c r="N32" t="str">
        <f>[1]ranks!AF32</f>
        <v>Yang</v>
      </c>
      <c r="O32">
        <f>[1]ranks!AG32</f>
        <v>4.0999999999999996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26.6</v>
      </c>
      <c r="D33" t="str">
        <f>[1]ranks!V33</f>
        <v>Biden</v>
      </c>
      <c r="E33">
        <f>[1]ranks!W33</f>
        <v>24.2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</v>
      </c>
      <c r="D34" t="str">
        <f>[1]ranks!V34</f>
        <v>Buttigieg</v>
      </c>
      <c r="E34">
        <f>[1]ranks!W34</f>
        <v>18.100000000000001</v>
      </c>
      <c r="F34" t="str">
        <f>[1]ranks!X34</f>
        <v>Biden</v>
      </c>
      <c r="G34">
        <f>[1]ranks!Y34</f>
        <v>15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</v>
      </c>
      <c r="L34" t="str">
        <f>[1]ranks!AD34</f>
        <v>Yang</v>
      </c>
      <c r="M34">
        <f>[1]ranks!AE34</f>
        <v>3.8</v>
      </c>
      <c r="N34" t="str">
        <f>[1]ranks!AF34</f>
        <v>Steyer</v>
      </c>
      <c r="O34">
        <f>[1]ranks!AG34</f>
        <v>3.3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26.3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10.1</v>
      </c>
      <c r="J35" t="str">
        <f>[1]ranks!AB35</f>
        <v>Bloomberg</v>
      </c>
      <c r="K35">
        <f>[1]ranks!AC35</f>
        <v>9.6999999999999993</v>
      </c>
      <c r="L35" t="str">
        <f>[1]ranks!AD35</f>
        <v>Yang</v>
      </c>
      <c r="M35">
        <f>[1]ranks!AE35</f>
        <v>3.9</v>
      </c>
      <c r="N35" t="str">
        <f>[1]ranks!AF35</f>
        <v>Klobuchar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22.5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9.1</v>
      </c>
      <c r="L36" t="str">
        <f>[1]ranks!AD36</f>
        <v>Yang</v>
      </c>
      <c r="M36">
        <f>[1]ranks!AE36</f>
        <v>5.9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26.1</v>
      </c>
      <c r="D37" t="str">
        <f>[1]ranks!V37</f>
        <v>Sanders</v>
      </c>
      <c r="E37">
        <f>[1]ranks!W37</f>
        <v>21.2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12.6</v>
      </c>
      <c r="J37" t="str">
        <f>[1]ranks!AB37</f>
        <v>Buttigieg</v>
      </c>
      <c r="K37">
        <f>[1]ranks!AC37</f>
        <v>8.9</v>
      </c>
      <c r="L37" t="str">
        <f>[1]ranks!AD37</f>
        <v>Yang</v>
      </c>
      <c r="M37">
        <f>[1]ranks!AE37</f>
        <v>3.4</v>
      </c>
      <c r="N37" t="str">
        <f>[1]ranks!AF37</f>
        <v>Klobuchar</v>
      </c>
      <c r="O37">
        <f>[1]ranks!AG37</f>
        <v>3.3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29.2</v>
      </c>
      <c r="D38" t="str">
        <f>[1]ranks!V38</f>
        <v>Sanders</v>
      </c>
      <c r="E38">
        <f>[1]ranks!W38</f>
        <v>20.8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11.4</v>
      </c>
      <c r="J38" t="str">
        <f>[1]ranks!AB38</f>
        <v>Buttigieg</v>
      </c>
      <c r="K38">
        <f>[1]ranks!AC38</f>
        <v>8.3000000000000007</v>
      </c>
      <c r="L38" t="str">
        <f>[1]ranks!AD38</f>
        <v>Klobuchar</v>
      </c>
      <c r="M38">
        <f>[1]ranks!AE38</f>
        <v>4.5999999999999996</v>
      </c>
      <c r="N38" t="str">
        <f>[1]ranks!AF38</f>
        <v>Yang</v>
      </c>
      <c r="O38">
        <f>[1]ranks!AG38</f>
        <v>4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20.9</v>
      </c>
      <c r="F39" t="str">
        <f>[1]ranks!X39</f>
        <v>Warren</v>
      </c>
      <c r="G39">
        <f>[1]ranks!Y39</f>
        <v>14.5</v>
      </c>
      <c r="H39" t="str">
        <f>[1]ranks!Z39</f>
        <v>Buttigieg</v>
      </c>
      <c r="I39">
        <f>[1]ranks!AA39</f>
        <v>13.7</v>
      </c>
      <c r="J39" t="str">
        <f>[1]ranks!AB39</f>
        <v>Bloomberg</v>
      </c>
      <c r="K39">
        <f>[1]ranks!AC39</f>
        <v>7.4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25.9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14.6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25.8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12.8</v>
      </c>
      <c r="H41" t="str">
        <f>[1]ranks!Z41</f>
        <v>Bloomberg</v>
      </c>
      <c r="I41">
        <f>[1]ranks!AA41</f>
        <v>11.8</v>
      </c>
      <c r="J41" t="str">
        <f>[1]ranks!AB41</f>
        <v>Buttigieg</v>
      </c>
      <c r="K41">
        <f>[1]ranks!AC41</f>
        <v>11.3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24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7.8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26.3</v>
      </c>
      <c r="D43" t="str">
        <f>[1]ranks!V43</f>
        <v>Biden</v>
      </c>
      <c r="E43">
        <f>[1]ranks!W43</f>
        <v>20.5</v>
      </c>
      <c r="F43" t="str">
        <f>[1]ranks!X43</f>
        <v>Warren</v>
      </c>
      <c r="G43">
        <f>[1]ranks!Y43</f>
        <v>15.2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9.6999999999999993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4.8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27.2</v>
      </c>
      <c r="D44" t="str">
        <f>[1]ranks!V44</f>
        <v>Sanders</v>
      </c>
      <c r="E44">
        <f>[1]ranks!W44</f>
        <v>22.5</v>
      </c>
      <c r="F44" t="str">
        <f>[1]ranks!X44</f>
        <v>Warren</v>
      </c>
      <c r="G44">
        <f>[1]ranks!Y44</f>
        <v>13</v>
      </c>
      <c r="H44" t="str">
        <f>[1]ranks!Z44</f>
        <v>Buttigieg</v>
      </c>
      <c r="I44">
        <f>[1]ranks!AA44</f>
        <v>11.1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5.4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25.9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14.6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21.8</v>
      </c>
      <c r="F46" t="str">
        <f>[1]ranks!X46</f>
        <v>Warren</v>
      </c>
      <c r="G46">
        <f>[1]ranks!Y46</f>
        <v>15.9</v>
      </c>
      <c r="H46" t="str">
        <f>[1]ranks!Z46</f>
        <v>Buttigieg</v>
      </c>
      <c r="I46">
        <f>[1]ranks!AA46</f>
        <v>11.8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3.8</v>
      </c>
      <c r="P46" t="str">
        <f>[1]ranks!AH46</f>
        <v>Steyer</v>
      </c>
      <c r="Q46">
        <f>[1]ranks!AI46</f>
        <v>2.5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34.4</v>
      </c>
      <c r="D47" t="str">
        <f>[1]ranks!V47</f>
        <v>Sanders</v>
      </c>
      <c r="E47">
        <f>[1]ranks!W47</f>
        <v>19.600000000000001</v>
      </c>
      <c r="F47" t="str">
        <f>[1]ranks!X47</f>
        <v>Steyer</v>
      </c>
      <c r="G47">
        <f>[1]ranks!Y47</f>
        <v>12.2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6.9</v>
      </c>
      <c r="L47" t="str">
        <f>[1]ranks!AD47</f>
        <v>Klobuchar</v>
      </c>
      <c r="M47">
        <f>[1]ranks!AE47</f>
        <v>3.6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18.8</v>
      </c>
      <c r="F48" t="str">
        <f>[1]ranks!X48</f>
        <v>Warren</v>
      </c>
      <c r="G48">
        <f>[1]ranks!Y48</f>
        <v>14.4</v>
      </c>
      <c r="H48" t="str">
        <f>[1]ranks!Z48</f>
        <v>Buttigieg</v>
      </c>
      <c r="I48">
        <f>[1]ranks!AA48</f>
        <v>13.2</v>
      </c>
      <c r="J48" t="str">
        <f>[1]ranks!AB48</f>
        <v>Bloomberg</v>
      </c>
      <c r="K48">
        <f>[1]ranks!AC48</f>
        <v>9.6999999999999993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4.3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31.2</v>
      </c>
      <c r="D49" t="str">
        <f>[1]ranks!V49</f>
        <v>Sanders</v>
      </c>
      <c r="E49">
        <f>[1]ranks!W49</f>
        <v>19.8</v>
      </c>
      <c r="F49" t="str">
        <f>[1]ranks!X49</f>
        <v>Bloomberg</v>
      </c>
      <c r="G49">
        <f>[1]ranks!Y49</f>
        <v>13.7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26.2</v>
      </c>
      <c r="D50" t="str">
        <f>[1]ranks!V50</f>
        <v>Sanders</v>
      </c>
      <c r="E50">
        <f>[1]ranks!W50</f>
        <v>23.4</v>
      </c>
      <c r="F50" t="str">
        <f>[1]ranks!X50</f>
        <v>Warren</v>
      </c>
      <c r="G50">
        <f>[1]ranks!Y50</f>
        <v>14.4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4.3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17.600000000000001</v>
      </c>
      <c r="F51" t="str">
        <f>[1]ranks!X51</f>
        <v>Warren</v>
      </c>
      <c r="G51">
        <f>[1]ranks!Y51</f>
        <v>14.9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5.0999999999999996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14.9</v>
      </c>
      <c r="F52" t="str">
        <f>[1]ranks!X52</f>
        <v>Warren</v>
      </c>
      <c r="G52">
        <f>[1]ranks!Y52</f>
        <v>13.4</v>
      </c>
      <c r="H52" t="str">
        <f>[1]ranks!Z52</f>
        <v>Buttigieg</v>
      </c>
      <c r="I52">
        <f>[1]ranks!AA52</f>
        <v>9.8000000000000007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</v>
      </c>
      <c r="P52" t="str">
        <f>[1]ranks!AH52</f>
        <v>Steyer</v>
      </c>
      <c r="Q52">
        <f>[1]ranks!AI52</f>
        <v>2.1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25.9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14.6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>
        <f t="shared" si="0"/>
        <v>21.05659532458003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>
        <f t="shared" si="0"/>
        <v>17.103786650866262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>
        <f t="shared" si="0"/>
        <v>11.710162209293987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>
        <f t="shared" si="0"/>
        <v>15.417144943573703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>
        <f t="shared" si="0"/>
        <v>9.7974246247462347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>
        <f t="shared" si="0"/>
        <v>20.617868143935947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>
        <f t="shared" si="0"/>
        <v>11.313091488924615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>
        <f t="shared" si="2"/>
        <v>7.4061568702796734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>
        <f t="shared" si="2"/>
        <v>4.2759466627165654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>
        <f t="shared" si="3"/>
        <v>3.0235508811988709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>
        <f t="shared" si="5"/>
        <v>11.10923530541951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>
        <f t="shared" si="6"/>
        <v>8.5518933254331309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2020-02-07T16:18:17Z</dcterms:modified>
  <cp:category/>
</cp:coreProperties>
</file>