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Feuil1" sheetId="1" r:id="rId1"/>
    <sheet name="Feuil2" sheetId="2" r:id="rId2"/>
    <sheet name="Feuil3" sheetId="3" r:id="rId3"/>
  </sheets>
  <calcPr calcId="124519"/>
</workbook>
</file>

<file path=xl/calcChain.xml><?xml version="1.0" encoding="utf-8"?>
<calcChain xmlns="http://schemas.openxmlformats.org/spreadsheetml/2006/main">
  <c r="C44" i="1"/>
  <c r="D44"/>
  <c r="E44"/>
  <c r="F44"/>
  <c r="G44"/>
  <c r="H44"/>
  <c r="I44"/>
  <c r="J44"/>
  <c r="B44"/>
  <c r="F23"/>
  <c r="J22"/>
  <c r="J42"/>
  <c r="I42"/>
  <c r="H42"/>
  <c r="J40"/>
  <c r="I40"/>
  <c r="H40"/>
  <c r="G40"/>
  <c r="J39"/>
  <c r="I39"/>
  <c r="H39"/>
  <c r="G39"/>
  <c r="J37"/>
  <c r="I37"/>
  <c r="H37"/>
  <c r="G37"/>
  <c r="J35"/>
  <c r="H35"/>
  <c r="I34"/>
  <c r="H34"/>
  <c r="G34"/>
  <c r="J33"/>
  <c r="I33"/>
  <c r="H33"/>
  <c r="J32"/>
  <c r="I32"/>
  <c r="J31"/>
  <c r="I31"/>
  <c r="H31"/>
  <c r="G31"/>
  <c r="J30"/>
  <c r="H30"/>
  <c r="F30"/>
  <c r="J28"/>
  <c r="I28"/>
  <c r="H28"/>
  <c r="G28"/>
  <c r="J27"/>
  <c r="I27"/>
  <c r="H27"/>
  <c r="G27"/>
  <c r="J26"/>
  <c r="I26"/>
  <c r="I25"/>
  <c r="J25"/>
  <c r="H25"/>
  <c r="G25"/>
  <c r="J23"/>
  <c r="I23"/>
  <c r="H23"/>
  <c r="G23"/>
  <c r="I22"/>
  <c r="H22"/>
  <c r="J21"/>
  <c r="I21"/>
  <c r="H21"/>
  <c r="G21"/>
  <c r="J20"/>
  <c r="I20"/>
  <c r="H20"/>
  <c r="G20"/>
  <c r="J19"/>
  <c r="I19"/>
  <c r="H19"/>
  <c r="G19"/>
  <c r="J17"/>
  <c r="I17"/>
  <c r="H17"/>
  <c r="G17"/>
  <c r="J16"/>
  <c r="I16"/>
  <c r="J15"/>
  <c r="I15"/>
  <c r="H15"/>
  <c r="F15"/>
  <c r="G15"/>
  <c r="J14"/>
  <c r="I14"/>
  <c r="H14"/>
  <c r="J13"/>
  <c r="I13"/>
  <c r="H13"/>
  <c r="G13"/>
  <c r="J12"/>
  <c r="H12"/>
  <c r="G12"/>
  <c r="J11"/>
  <c r="H11"/>
  <c r="H10"/>
  <c r="J8"/>
  <c r="I8"/>
  <c r="J6"/>
  <c r="I6"/>
  <c r="H6"/>
  <c r="G6"/>
  <c r="I11"/>
  <c r="G11"/>
  <c r="E11"/>
  <c r="D11"/>
  <c r="J10"/>
  <c r="I10"/>
  <c r="G10"/>
  <c r="J9"/>
  <c r="H8"/>
  <c r="J5"/>
  <c r="I5"/>
  <c r="H5"/>
  <c r="G5"/>
  <c r="F5"/>
  <c r="J3"/>
  <c r="I3"/>
  <c r="H3"/>
  <c r="G3"/>
</calcChain>
</file>

<file path=xl/sharedStrings.xml><?xml version="1.0" encoding="utf-8"?>
<sst xmlns="http://schemas.openxmlformats.org/spreadsheetml/2006/main" count="52" uniqueCount="52">
  <si>
    <t>k=1</t>
  </si>
  <si>
    <t>k=2</t>
  </si>
  <si>
    <t>k=3</t>
  </si>
  <si>
    <t>k=4</t>
  </si>
  <si>
    <t>k=5</t>
  </si>
  <si>
    <t>k=6</t>
  </si>
  <si>
    <t>k=7</t>
  </si>
  <si>
    <t>k=8</t>
  </si>
  <si>
    <t>k=9</t>
  </si>
  <si>
    <t xml:space="preserve"> avec K = 0.1 (partie adaptative en CS-ALTP) </t>
  </si>
  <si>
    <t>accurecy</t>
  </si>
  <si>
    <t>k of knn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</si>
  <si>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</si>
  <si>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</si>
  <si>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</si>
  <si>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</si>
  <si>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</si>
  <si>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</si>
  <si>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</si>
  <si>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</si>
  <si>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</si>
  <si>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</si>
  <si>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</si>
  <si>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</si>
  <si>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</si>
  <si>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</si>
  <si>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</si>
  <si>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</si>
  <si>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</si>
  <si>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</si>
  <si>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</si>
  <si>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</si>
  <si>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</si>
  <si>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</si>
  <si>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</si>
  <si>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</si>
  <si>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</si>
  <si>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</si>
  <si>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</si>
  <si>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</si>
  <si>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</si>
  <si>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</si>
  <si>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</si>
  <si>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</si>
  <si>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</si>
  <si>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</si>
  <si>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</si>
  <si>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</si>
  <si>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</si>
  <si>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</si>
  <si>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</si>
  <si>
    <t>person 40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</si>
</sst>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49" fontId="0" fillId="0" borderId="0" xfId="0" applyNumberFormat="1" applyAlignment="1">
      <alignment horizontal="center"/>
    </xf>
    <xf numFmtId="9" fontId="5" fillId="0" borderId="0" xfId="2" applyFont="1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/>
    </xf>
    <xf numFmtId="9" fontId="7" fillId="2" borderId="1" xfId="3" applyNumberFormat="1" applyFont="1" applyBorder="1" applyAlignment="1">
      <alignment horizontal="center" vertical="center"/>
    </xf>
    <xf numFmtId="9" fontId="8" fillId="4" borderId="1" xfId="5" applyNumberFormat="1" applyFont="1" applyBorder="1" applyAlignment="1">
      <alignment horizontal="center" vertical="center"/>
    </xf>
    <xf numFmtId="9" fontId="9" fillId="3" borderId="1" xfId="4" applyNumberFormat="1" applyFont="1" applyBorder="1" applyAlignment="1">
      <alignment horizontal="center" vertical="center"/>
    </xf>
    <xf numFmtId="9" fontId="10" fillId="0" borderId="1" xfId="2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</cellXfs>
  <cellStyles count="6">
    <cellStyle name="Insatisfaisant" xfId="4" builtinId="27"/>
    <cellStyle name="Milliers" xfId="1" builtinId="3"/>
    <cellStyle name="Neutre" xfId="5" builtinId="28"/>
    <cellStyle name="Normal" xfId="0" builtinId="0"/>
    <cellStyle name="Pourcentage" xfId="2" builtinId="5"/>
    <cellStyle name="Satisfaisant" xfId="3" builtinId="26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35719</xdr:colOff>
      <xdr:row>2</xdr:row>
      <xdr:rowOff>0</xdr:rowOff>
    </xdr:from>
    <xdr:to>
      <xdr:col>19</xdr:col>
      <xdr:colOff>464344</xdr:colOff>
      <xdr:row>30</xdr:row>
      <xdr:rowOff>130967</xdr:rowOff>
    </xdr:to>
    <xdr:sp macro="" textlink="">
      <xdr:nvSpPr>
        <xdr:cNvPr id="2" name="ZoneTexte 1"/>
        <xdr:cNvSpPr txBox="1"/>
      </xdr:nvSpPr>
      <xdr:spPr>
        <a:xfrm>
          <a:off x="8310563" y="381000"/>
          <a:ext cx="6524625" cy="54411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CA" sz="1600"/>
        </a:p>
        <a:p>
          <a:r>
            <a:rPr lang="en-CA" sz="1600"/>
            <a:t>-</a:t>
          </a:r>
          <a:r>
            <a:rPr lang="en-CA" sz="1600" baseline="0"/>
            <a:t> the percenteges represente how many of the votes (K Nearest Nighbors) ar of th correct class which mean : </a:t>
          </a:r>
        </a:p>
        <a:p>
          <a:r>
            <a:rPr lang="en-CA" sz="1600" baseline="0"/>
            <a:t>	* all ones above 50 % means its a correct classification</a:t>
          </a:r>
        </a:p>
        <a:p>
          <a:r>
            <a:rPr lang="en-CA" sz="1600" baseline="0"/>
            <a:t>	* the ones below 50%  doesn't mean its a correct classification  either </a:t>
          </a:r>
        </a:p>
        <a:p>
          <a:r>
            <a:rPr lang="en-CA" sz="1600" baseline="0"/>
            <a:t>----&gt; (could be 33 % and second majority is 30% so correct 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600" baseline="0">
              <a:solidFill>
                <a:schemeClr val="dk1"/>
              </a:solidFill>
              <a:latin typeface="+mn-lt"/>
              <a:ea typeface="+mn-ea"/>
              <a:cs typeface="+mn-cs"/>
            </a:rPr>
            <a:t>----&gt; (could be 50% and second majority is  also 50% so not always correct )</a:t>
          </a:r>
          <a:endParaRPr lang="en-CA" sz="16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CA" sz="1600"/>
        </a:p>
        <a:p>
          <a:endParaRPr lang="en-CA" sz="1600"/>
        </a:p>
        <a:p>
          <a:endParaRPr lang="en-CA" sz="1600"/>
        </a:p>
        <a:p>
          <a:endParaRPr lang="en-CA" sz="1600"/>
        </a:p>
        <a:p>
          <a:endParaRPr lang="en-CA" sz="1600"/>
        </a:p>
        <a:p>
          <a:endParaRPr lang="en-CA" sz="1600"/>
        </a:p>
        <a:p>
          <a:r>
            <a:rPr lang="en-CA" sz="1600">
              <a:solidFill>
                <a:srgbClr val="FF0000"/>
              </a:solidFill>
            </a:rPr>
            <a:t>RED</a:t>
          </a:r>
          <a:r>
            <a:rPr lang="en-CA" sz="1600" baseline="0">
              <a:solidFill>
                <a:srgbClr val="FF0000"/>
              </a:solidFill>
            </a:rPr>
            <a:t> : </a:t>
          </a:r>
          <a:r>
            <a:rPr lang="en-CA" sz="1600" baseline="0">
              <a:solidFill>
                <a:sysClr val="windowText" lastClr="000000"/>
              </a:solidFill>
            </a:rPr>
            <a:t> Classification failed (the majorty is the wrong class)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CA" sz="1600" b="0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YELLOW :</a:t>
          </a:r>
          <a:r>
            <a:rPr kumimoji="0" lang="en-CA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Classification isn't certin (more than one class as a majority)</a:t>
          </a:r>
          <a:endParaRPr kumimoji="0" lang="en-CA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CA" sz="1600" b="0" i="0" u="none" strike="noStrike" kern="0" cap="none" spc="0" normalizeH="0" baseline="0" noProof="0">
              <a:ln>
                <a:noFill/>
              </a:ln>
              <a:solidFill>
                <a:srgbClr val="00B050"/>
              </a:solidFill>
              <a:effectLst/>
              <a:uLnTx/>
              <a:uFillTx/>
              <a:latin typeface="+mn-lt"/>
              <a:ea typeface="+mn-ea"/>
              <a:cs typeface="+mn-cs"/>
            </a:rPr>
            <a:t>Green : </a:t>
          </a:r>
          <a:r>
            <a:rPr kumimoji="0" lang="en-CA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Classification failed (the majorty is the correct class)</a:t>
          </a:r>
          <a:endParaRPr kumimoji="0" lang="en-CA" sz="16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endParaRPr lang="en-CA" sz="1600">
            <a:solidFill>
              <a:srgbClr val="FF0000"/>
            </a:solidFill>
          </a:endParaRPr>
        </a:p>
        <a:p>
          <a:endParaRPr lang="en-CA" sz="1600">
            <a:solidFill>
              <a:srgbClr val="FF0000"/>
            </a:solidFill>
          </a:endParaRPr>
        </a:p>
        <a:p>
          <a:endParaRPr lang="en-CA" sz="1600">
            <a:solidFill>
              <a:srgbClr val="FF0000"/>
            </a:solidFill>
          </a:endParaRPr>
        </a:p>
        <a:p>
          <a:endParaRPr lang="en-CA" sz="1600">
            <a:solidFill>
              <a:srgbClr val="FF0000"/>
            </a:solidFill>
          </a:endParaRPr>
        </a:p>
        <a:p>
          <a:endParaRPr lang="en-CA" sz="1600">
            <a:solidFill>
              <a:srgbClr val="FF0000"/>
            </a:solidFill>
          </a:endParaRPr>
        </a:p>
        <a:p>
          <a:endParaRPr lang="en-CA" sz="1600">
            <a:solidFill>
              <a:srgbClr val="FF0000"/>
            </a:solidFill>
          </a:endParaRPr>
        </a:p>
        <a:p>
          <a:endParaRPr lang="en-CA" sz="1600">
            <a:solidFill>
              <a:srgbClr val="FF0000"/>
            </a:solidFill>
          </a:endParaRPr>
        </a:p>
        <a:p>
          <a:r>
            <a:rPr lang="en-CA" sz="1600">
              <a:solidFill>
                <a:sysClr val="windowText" lastClr="000000"/>
              </a:solidFill>
            </a:rPr>
            <a:t>by</a:t>
          </a:r>
          <a:r>
            <a:rPr lang="en-CA" sz="1600" baseline="0">
              <a:solidFill>
                <a:sysClr val="windowText" lastClr="000000"/>
              </a:solidFill>
            </a:rPr>
            <a:t> : 				 BENABBES SLIMANE TAKIEDINE</a:t>
          </a:r>
        </a:p>
        <a:p>
          <a:r>
            <a:rPr lang="en-CA" sz="1600" baseline="0">
              <a:solidFill>
                <a:sysClr val="windowText" lastClr="000000"/>
              </a:solidFill>
            </a:rPr>
            <a:t>and </a:t>
          </a:r>
        </a:p>
        <a:p>
          <a:r>
            <a:rPr lang="en-CA" sz="1600" baseline="0">
              <a:solidFill>
                <a:sysClr val="windowText" lastClr="000000"/>
              </a:solidFill>
            </a:rPr>
            <a:t>					           HWADF SADK</a:t>
          </a:r>
          <a:endParaRPr lang="en-CA" sz="16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topLeftCell="A37" zoomScale="70" zoomScaleNormal="70" workbookViewId="0">
      <selection activeCell="N34" sqref="N34"/>
    </sheetView>
  </sheetViews>
  <sheetFormatPr baseColWidth="10" defaultRowHeight="15"/>
  <cols>
    <col min="1" max="1" width="13.7109375" style="3" customWidth="1"/>
    <col min="2" max="16384" width="11.42578125" style="1"/>
  </cols>
  <sheetData>
    <row r="1" spans="1:10">
      <c r="C1" s="5"/>
      <c r="D1" s="7" t="s">
        <v>9</v>
      </c>
      <c r="E1" s="8"/>
      <c r="F1" s="9"/>
      <c r="G1" s="9"/>
      <c r="H1" s="6"/>
    </row>
    <row r="2" spans="1:10" ht="18.75">
      <c r="A2" s="10" t="s">
        <v>11</v>
      </c>
      <c r="B2" s="11" t="s">
        <v>0</v>
      </c>
      <c r="C2" s="11" t="s">
        <v>1</v>
      </c>
      <c r="D2" s="11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1" t="s">
        <v>7</v>
      </c>
      <c r="J2" s="11" t="s">
        <v>8</v>
      </c>
    </row>
    <row r="3" spans="1:10" s="2" customFormat="1" ht="18.75">
      <c r="A3" s="13" t="s">
        <v>12</v>
      </c>
      <c r="B3" s="14">
        <v>1</v>
      </c>
      <c r="C3" s="14">
        <v>0.5</v>
      </c>
      <c r="D3" s="14">
        <v>0.33</v>
      </c>
      <c r="E3" s="14">
        <v>0.25</v>
      </c>
      <c r="F3" s="14">
        <v>0.2</v>
      </c>
      <c r="G3" s="14">
        <f>1/6</f>
        <v>0.16666666666666666</v>
      </c>
      <c r="H3" s="14">
        <f>2/7</f>
        <v>0.2857142857142857</v>
      </c>
      <c r="I3" s="14">
        <f>2/8</f>
        <v>0.25</v>
      </c>
      <c r="J3" s="14">
        <f>2/9</f>
        <v>0.22222222222222221</v>
      </c>
    </row>
    <row r="4" spans="1:10" s="2" customFormat="1" ht="18.75">
      <c r="A4" s="15" t="s">
        <v>13</v>
      </c>
      <c r="B4" s="14">
        <v>1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</row>
    <row r="5" spans="1:10" s="2" customFormat="1" ht="13.5" customHeight="1">
      <c r="A5" s="15" t="s">
        <v>14</v>
      </c>
      <c r="B5" s="14">
        <v>1</v>
      </c>
      <c r="C5" s="14">
        <v>1</v>
      </c>
      <c r="D5" s="14">
        <v>1</v>
      </c>
      <c r="E5" s="14">
        <v>0.75</v>
      </c>
      <c r="F5" s="14">
        <f>0.8</f>
        <v>0.8</v>
      </c>
      <c r="G5" s="14">
        <f>4/6</f>
        <v>0.66666666666666663</v>
      </c>
      <c r="H5" s="14">
        <f>4/7</f>
        <v>0.5714285714285714</v>
      </c>
      <c r="I5" s="16">
        <f>4/8</f>
        <v>0.5</v>
      </c>
      <c r="J5" s="16">
        <f>4/9</f>
        <v>0.44444444444444442</v>
      </c>
    </row>
    <row r="6" spans="1:10" s="2" customFormat="1" ht="18.75">
      <c r="A6" s="15" t="s">
        <v>15</v>
      </c>
      <c r="B6" s="14">
        <v>1</v>
      </c>
      <c r="C6" s="14">
        <v>1</v>
      </c>
      <c r="D6" s="14">
        <v>1</v>
      </c>
      <c r="E6" s="14">
        <v>0.75</v>
      </c>
      <c r="F6" s="14">
        <v>0.6</v>
      </c>
      <c r="G6" s="14">
        <f>4/6</f>
        <v>0.66666666666666663</v>
      </c>
      <c r="H6" s="14">
        <f>5/7</f>
        <v>0.7142857142857143</v>
      </c>
      <c r="I6" s="14">
        <f>5/8</f>
        <v>0.625</v>
      </c>
      <c r="J6" s="14">
        <f>5/9</f>
        <v>0.55555555555555558</v>
      </c>
    </row>
    <row r="7" spans="1:10" s="2" customFormat="1" ht="18.75">
      <c r="A7" s="15" t="s">
        <v>16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</row>
    <row r="8" spans="1:10" s="2" customFormat="1" ht="18.75">
      <c r="A8" s="15" t="s">
        <v>17</v>
      </c>
      <c r="B8" s="14">
        <v>1</v>
      </c>
      <c r="C8" s="14">
        <v>1</v>
      </c>
      <c r="D8" s="14">
        <v>1</v>
      </c>
      <c r="E8" s="14">
        <v>1</v>
      </c>
      <c r="F8" s="14">
        <v>1</v>
      </c>
      <c r="G8" s="14">
        <v>1</v>
      </c>
      <c r="H8" s="14">
        <f>6/7</f>
        <v>0.8571428571428571</v>
      </c>
      <c r="I8" s="14">
        <f>6/8</f>
        <v>0.75</v>
      </c>
      <c r="J8" s="14">
        <f>7/9</f>
        <v>0.77777777777777779</v>
      </c>
    </row>
    <row r="9" spans="1:10" s="2" customFormat="1" ht="18.75">
      <c r="A9" s="15" t="s">
        <v>18</v>
      </c>
      <c r="B9" s="14">
        <v>1</v>
      </c>
      <c r="C9" s="14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f>8/9</f>
        <v>0.88888888888888884</v>
      </c>
    </row>
    <row r="10" spans="1:10" s="2" customFormat="1" ht="18.75">
      <c r="A10" s="15" t="s">
        <v>19</v>
      </c>
      <c r="B10" s="14">
        <v>1</v>
      </c>
      <c r="C10" s="14">
        <v>1</v>
      </c>
      <c r="D10" s="14">
        <v>1</v>
      </c>
      <c r="E10" s="14">
        <v>0.75</v>
      </c>
      <c r="F10" s="14">
        <v>0.6</v>
      </c>
      <c r="G10" s="14">
        <f>4/6</f>
        <v>0.66666666666666663</v>
      </c>
      <c r="H10" s="14">
        <f>4/7</f>
        <v>0.5714285714285714</v>
      </c>
      <c r="I10" s="16">
        <f>4/8</f>
        <v>0.5</v>
      </c>
      <c r="J10" s="16">
        <f>4/9</f>
        <v>0.44444444444444442</v>
      </c>
    </row>
    <row r="11" spans="1:10" s="2" customFormat="1" ht="18.75">
      <c r="A11" s="15" t="s">
        <v>20</v>
      </c>
      <c r="B11" s="14">
        <v>1</v>
      </c>
      <c r="C11" s="14">
        <v>1</v>
      </c>
      <c r="D11" s="14">
        <f>2/3</f>
        <v>0.66666666666666663</v>
      </c>
      <c r="E11" s="14">
        <f>3/4</f>
        <v>0.75</v>
      </c>
      <c r="F11" s="14">
        <v>0.8</v>
      </c>
      <c r="G11" s="14">
        <f>4/6</f>
        <v>0.66666666666666663</v>
      </c>
      <c r="H11" s="14">
        <f>4/7</f>
        <v>0.5714285714285714</v>
      </c>
      <c r="I11" s="16">
        <f>4/8</f>
        <v>0.5</v>
      </c>
      <c r="J11" s="14">
        <f>5/9</f>
        <v>0.55555555555555558</v>
      </c>
    </row>
    <row r="12" spans="1:10" s="2" customFormat="1" ht="18.75">
      <c r="A12" s="15" t="s">
        <v>21</v>
      </c>
      <c r="B12" s="14">
        <v>1</v>
      </c>
      <c r="C12" s="14">
        <v>1</v>
      </c>
      <c r="D12" s="14">
        <v>1</v>
      </c>
      <c r="E12" s="14">
        <v>0.75</v>
      </c>
      <c r="F12" s="14">
        <v>0.6</v>
      </c>
      <c r="G12" s="14">
        <f>4/6</f>
        <v>0.66666666666666663</v>
      </c>
      <c r="H12" s="14">
        <f>4/7</f>
        <v>0.5714285714285714</v>
      </c>
      <c r="I12" s="16">
        <v>0.5</v>
      </c>
      <c r="J12" s="16">
        <f>4/9</f>
        <v>0.44444444444444442</v>
      </c>
    </row>
    <row r="13" spans="1:10" s="2" customFormat="1" ht="18.75">
      <c r="A13" s="15" t="s">
        <v>22</v>
      </c>
      <c r="B13" s="14">
        <v>1</v>
      </c>
      <c r="C13" s="14">
        <v>1</v>
      </c>
      <c r="D13" s="14">
        <v>1</v>
      </c>
      <c r="E13" s="14">
        <v>0.75</v>
      </c>
      <c r="F13" s="14">
        <v>0.6</v>
      </c>
      <c r="G13" s="14">
        <f>4/6</f>
        <v>0.66666666666666663</v>
      </c>
      <c r="H13" s="14">
        <f>4/7</f>
        <v>0.5714285714285714</v>
      </c>
      <c r="I13" s="14">
        <f>5/8</f>
        <v>0.625</v>
      </c>
      <c r="J13" s="14">
        <f>5/9</f>
        <v>0.55555555555555558</v>
      </c>
    </row>
    <row r="14" spans="1:10" s="2" customFormat="1" ht="18.75">
      <c r="A14" s="15" t="s">
        <v>23</v>
      </c>
      <c r="B14" s="14">
        <v>1</v>
      </c>
      <c r="C14" s="14">
        <v>1</v>
      </c>
      <c r="D14" s="14">
        <v>1</v>
      </c>
      <c r="E14" s="14">
        <v>0.75</v>
      </c>
      <c r="F14" s="14">
        <v>0.6</v>
      </c>
      <c r="G14" s="17">
        <v>0.5</v>
      </c>
      <c r="H14" s="17">
        <f>3/7</f>
        <v>0.42857142857142855</v>
      </c>
      <c r="I14" s="18">
        <f>3/8</f>
        <v>0.375</v>
      </c>
      <c r="J14" s="18">
        <f>3/9</f>
        <v>0.33333333333333331</v>
      </c>
    </row>
    <row r="15" spans="1:10" s="2" customFormat="1" ht="18.75">
      <c r="A15" s="15" t="s">
        <v>24</v>
      </c>
      <c r="B15" s="14">
        <v>1</v>
      </c>
      <c r="C15" s="14">
        <v>1</v>
      </c>
      <c r="D15" s="14">
        <v>0.66</v>
      </c>
      <c r="E15" s="14">
        <v>0.75</v>
      </c>
      <c r="F15" s="14">
        <f>3/5</f>
        <v>0.6</v>
      </c>
      <c r="G15" s="14">
        <f>4/6</f>
        <v>0.66666666666666663</v>
      </c>
      <c r="H15" s="14">
        <f>4/7</f>
        <v>0.5714285714285714</v>
      </c>
      <c r="I15" s="14">
        <f>5/8</f>
        <v>0.625</v>
      </c>
      <c r="J15" s="14">
        <f>5/9</f>
        <v>0.55555555555555558</v>
      </c>
    </row>
    <row r="16" spans="1:10" s="2" customFormat="1" ht="18.75">
      <c r="A16" s="15" t="s">
        <v>25</v>
      </c>
      <c r="B16" s="14">
        <v>1</v>
      </c>
      <c r="C16" s="14">
        <v>1</v>
      </c>
      <c r="D16" s="14">
        <v>1</v>
      </c>
      <c r="E16" s="14">
        <v>1</v>
      </c>
      <c r="F16" s="14">
        <v>1</v>
      </c>
      <c r="G16" s="14">
        <v>1</v>
      </c>
      <c r="H16" s="14">
        <v>1</v>
      </c>
      <c r="I16" s="14">
        <f>7/8</f>
        <v>0.875</v>
      </c>
      <c r="J16" s="14">
        <f>8/9</f>
        <v>0.88888888888888884</v>
      </c>
    </row>
    <row r="17" spans="1:10" s="2" customFormat="1" ht="18.75">
      <c r="A17" s="15" t="s">
        <v>26</v>
      </c>
      <c r="B17" s="14">
        <v>1</v>
      </c>
      <c r="C17" s="14">
        <v>1</v>
      </c>
      <c r="D17" s="14">
        <v>1</v>
      </c>
      <c r="E17" s="14">
        <v>1</v>
      </c>
      <c r="F17" s="14">
        <v>0.8</v>
      </c>
      <c r="G17" s="14">
        <f>4/6</f>
        <v>0.66666666666666663</v>
      </c>
      <c r="H17" s="14">
        <f>4/7</f>
        <v>0.5714285714285714</v>
      </c>
      <c r="I17" s="16">
        <f>4/8</f>
        <v>0.5</v>
      </c>
      <c r="J17" s="16">
        <f>4/9</f>
        <v>0.44444444444444442</v>
      </c>
    </row>
    <row r="18" spans="1:10" s="2" customFormat="1" ht="18.75">
      <c r="A18" s="15" t="s">
        <v>27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</row>
    <row r="19" spans="1:10" s="2" customFormat="1" ht="18.75">
      <c r="A19" s="15" t="s">
        <v>28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f>5/6</f>
        <v>0.83333333333333337</v>
      </c>
      <c r="H19" s="14">
        <f>5/7</f>
        <v>0.7142857142857143</v>
      </c>
      <c r="I19" s="14">
        <f>6/8</f>
        <v>0.75</v>
      </c>
      <c r="J19" s="14">
        <f>6/9</f>
        <v>0.66666666666666663</v>
      </c>
    </row>
    <row r="20" spans="1:10" s="2" customFormat="1" ht="18.75">
      <c r="A20" s="15" t="s">
        <v>29</v>
      </c>
      <c r="B20" s="14">
        <v>1</v>
      </c>
      <c r="C20" s="14">
        <v>1</v>
      </c>
      <c r="D20" s="14">
        <v>1</v>
      </c>
      <c r="E20" s="14">
        <v>1</v>
      </c>
      <c r="F20" s="14">
        <v>1</v>
      </c>
      <c r="G20" s="14">
        <f>5/6</f>
        <v>0.83333333333333337</v>
      </c>
      <c r="H20" s="14">
        <f>6/7</f>
        <v>0.8571428571428571</v>
      </c>
      <c r="I20" s="14">
        <f>7/8</f>
        <v>0.875</v>
      </c>
      <c r="J20" s="14">
        <f>8/9</f>
        <v>0.88888888888888884</v>
      </c>
    </row>
    <row r="21" spans="1:10" s="4" customFormat="1" ht="18.75">
      <c r="A21" s="15" t="s">
        <v>30</v>
      </c>
      <c r="B21" s="19">
        <v>1</v>
      </c>
      <c r="C21" s="19">
        <v>1</v>
      </c>
      <c r="D21" s="19">
        <v>1</v>
      </c>
      <c r="E21" s="19">
        <v>1</v>
      </c>
      <c r="F21" s="19">
        <v>0.8</v>
      </c>
      <c r="G21" s="19">
        <f>4/6</f>
        <v>0.66666666666666663</v>
      </c>
      <c r="H21" s="19">
        <f>4/7</f>
        <v>0.5714285714285714</v>
      </c>
      <c r="I21" s="16">
        <f>4/8</f>
        <v>0.5</v>
      </c>
      <c r="J21" s="16">
        <f>4/9</f>
        <v>0.44444444444444442</v>
      </c>
    </row>
    <row r="22" spans="1:10" s="2" customFormat="1" ht="18.75">
      <c r="A22" s="15" t="s">
        <v>31</v>
      </c>
      <c r="B22" s="14">
        <v>1</v>
      </c>
      <c r="C22" s="14">
        <v>1</v>
      </c>
      <c r="D22" s="14">
        <v>1</v>
      </c>
      <c r="E22" s="14">
        <v>0.75</v>
      </c>
      <c r="F22" s="14">
        <v>0.6</v>
      </c>
      <c r="G22" s="17">
        <v>0.5</v>
      </c>
      <c r="H22" s="18">
        <f>3/7</f>
        <v>0.42857142857142855</v>
      </c>
      <c r="I22" s="18">
        <f>3/8</f>
        <v>0.375</v>
      </c>
      <c r="J22" s="18">
        <f>4/9</f>
        <v>0.44444444444444442</v>
      </c>
    </row>
    <row r="23" spans="1:10" s="2" customFormat="1" ht="18.75">
      <c r="A23" s="15" t="s">
        <v>32</v>
      </c>
      <c r="B23" s="14">
        <v>1</v>
      </c>
      <c r="C23" s="17">
        <v>0.5</v>
      </c>
      <c r="D23" s="17">
        <v>0.33</v>
      </c>
      <c r="E23" s="16">
        <v>0.5</v>
      </c>
      <c r="F23" s="17">
        <f>2/5</f>
        <v>0.4</v>
      </c>
      <c r="G23" s="18">
        <f>2/6</f>
        <v>0.33333333333333331</v>
      </c>
      <c r="H23" s="18">
        <f>2/7</f>
        <v>0.2857142857142857</v>
      </c>
      <c r="I23" s="18">
        <f>2/8</f>
        <v>0.25</v>
      </c>
      <c r="J23" s="18">
        <f>2/9</f>
        <v>0.22222222222222221</v>
      </c>
    </row>
    <row r="24" spans="1:10" s="2" customFormat="1" ht="18.75">
      <c r="A24" s="15" t="s">
        <v>33</v>
      </c>
      <c r="B24" s="14">
        <v>1</v>
      </c>
      <c r="C24" s="14">
        <v>1</v>
      </c>
      <c r="D24" s="14">
        <v>1</v>
      </c>
      <c r="E24" s="14">
        <v>1</v>
      </c>
      <c r="F24" s="14">
        <v>1</v>
      </c>
      <c r="G24" s="14">
        <v>1</v>
      </c>
      <c r="H24" s="14">
        <v>1</v>
      </c>
      <c r="I24" s="14">
        <v>1</v>
      </c>
      <c r="J24" s="14">
        <v>1</v>
      </c>
    </row>
    <row r="25" spans="1:10" s="2" customFormat="1" ht="18.75">
      <c r="A25" s="15" t="s">
        <v>34</v>
      </c>
      <c r="B25" s="14">
        <v>1</v>
      </c>
      <c r="C25" s="14">
        <v>1</v>
      </c>
      <c r="D25" s="14">
        <v>1</v>
      </c>
      <c r="E25" s="14">
        <v>0.75</v>
      </c>
      <c r="F25" s="14">
        <v>0.6</v>
      </c>
      <c r="G25" s="14">
        <f>4/6</f>
        <v>0.66666666666666663</v>
      </c>
      <c r="H25" s="14">
        <f>4/7</f>
        <v>0.5714285714285714</v>
      </c>
      <c r="I25" s="16">
        <f>4/8</f>
        <v>0.5</v>
      </c>
      <c r="J25" s="16">
        <f>4/9</f>
        <v>0.44444444444444442</v>
      </c>
    </row>
    <row r="26" spans="1:10" s="2" customFormat="1" ht="18.75">
      <c r="A26" s="15" t="s">
        <v>35</v>
      </c>
      <c r="B26" s="14">
        <v>1</v>
      </c>
      <c r="C26" s="14">
        <v>1</v>
      </c>
      <c r="D26" s="14">
        <v>1</v>
      </c>
      <c r="E26" s="14">
        <v>1</v>
      </c>
      <c r="F26" s="14">
        <v>1</v>
      </c>
      <c r="G26" s="14">
        <v>1</v>
      </c>
      <c r="H26" s="14">
        <v>1</v>
      </c>
      <c r="I26" s="14">
        <f>7/8</f>
        <v>0.875</v>
      </c>
      <c r="J26" s="14">
        <f>7/9</f>
        <v>0.77777777777777779</v>
      </c>
    </row>
    <row r="27" spans="1:10" s="2" customFormat="1" ht="18.75">
      <c r="A27" s="15" t="s">
        <v>36</v>
      </c>
      <c r="B27" s="14">
        <v>1</v>
      </c>
      <c r="C27" s="14">
        <v>1</v>
      </c>
      <c r="D27" s="14">
        <v>1</v>
      </c>
      <c r="E27" s="14">
        <v>1</v>
      </c>
      <c r="F27" s="14">
        <v>0.8</v>
      </c>
      <c r="G27" s="14">
        <f>5/6</f>
        <v>0.83333333333333337</v>
      </c>
      <c r="H27" s="14">
        <f>5/7</f>
        <v>0.7142857142857143</v>
      </c>
      <c r="I27" s="14">
        <f>5/8</f>
        <v>0.625</v>
      </c>
      <c r="J27" s="14">
        <f>6/9</f>
        <v>0.66666666666666663</v>
      </c>
    </row>
    <row r="28" spans="1:10" s="2" customFormat="1" ht="18.75">
      <c r="A28" s="15" t="s">
        <v>37</v>
      </c>
      <c r="B28" s="14">
        <v>1</v>
      </c>
      <c r="C28" s="14">
        <v>1</v>
      </c>
      <c r="D28" s="14">
        <v>1</v>
      </c>
      <c r="E28" s="14">
        <v>0.75</v>
      </c>
      <c r="F28" s="14">
        <v>0.8</v>
      </c>
      <c r="G28" s="14">
        <f>5/6</f>
        <v>0.83333333333333337</v>
      </c>
      <c r="H28" s="14">
        <f>6/7</f>
        <v>0.8571428571428571</v>
      </c>
      <c r="I28" s="14">
        <f>6/8</f>
        <v>0.75</v>
      </c>
      <c r="J28" s="14">
        <f>6/9</f>
        <v>0.66666666666666663</v>
      </c>
    </row>
    <row r="29" spans="1:10" s="2" customFormat="1" ht="18.75">
      <c r="A29" s="15" t="s">
        <v>38</v>
      </c>
      <c r="B29" s="14">
        <v>1</v>
      </c>
      <c r="C29" s="14">
        <v>1</v>
      </c>
      <c r="D29" s="14">
        <v>1</v>
      </c>
      <c r="E29" s="14">
        <v>1</v>
      </c>
      <c r="F29" s="14">
        <v>1</v>
      </c>
      <c r="G29" s="14">
        <v>1</v>
      </c>
      <c r="H29" s="14">
        <v>1</v>
      </c>
      <c r="I29" s="14">
        <v>1</v>
      </c>
      <c r="J29" s="14">
        <v>1</v>
      </c>
    </row>
    <row r="30" spans="1:10" s="2" customFormat="1" ht="18.75">
      <c r="A30" s="15" t="s">
        <v>39</v>
      </c>
      <c r="B30" s="14">
        <v>1</v>
      </c>
      <c r="C30" s="17">
        <v>0.5</v>
      </c>
      <c r="D30" s="18">
        <v>0.33</v>
      </c>
      <c r="E30" s="17">
        <v>0.5</v>
      </c>
      <c r="F30" s="18">
        <f>2/5</f>
        <v>0.4</v>
      </c>
      <c r="G30" s="17">
        <v>0.5</v>
      </c>
      <c r="H30" s="17">
        <f>3/7</f>
        <v>0.42857142857142855</v>
      </c>
      <c r="I30" s="18">
        <v>0.375</v>
      </c>
      <c r="J30" s="18">
        <f>3/9</f>
        <v>0.33333333333333331</v>
      </c>
    </row>
    <row r="31" spans="1:10" s="2" customFormat="1" ht="18.75">
      <c r="A31" s="15" t="s">
        <v>40</v>
      </c>
      <c r="B31" s="14">
        <v>1</v>
      </c>
      <c r="C31" s="14">
        <v>1</v>
      </c>
      <c r="D31" s="14">
        <v>1</v>
      </c>
      <c r="E31" s="14">
        <v>0.75</v>
      </c>
      <c r="F31" s="14">
        <v>0.6</v>
      </c>
      <c r="G31" s="14">
        <f>4/6</f>
        <v>0.66666666666666663</v>
      </c>
      <c r="H31" s="14">
        <f>4/7</f>
        <v>0.5714285714285714</v>
      </c>
      <c r="I31" s="16">
        <f>4/8</f>
        <v>0.5</v>
      </c>
      <c r="J31" s="16">
        <f>4/9</f>
        <v>0.44444444444444442</v>
      </c>
    </row>
    <row r="32" spans="1:10" s="2" customFormat="1" ht="18.75">
      <c r="A32" s="15" t="s">
        <v>41</v>
      </c>
      <c r="B32" s="14">
        <v>1</v>
      </c>
      <c r="C32" s="14">
        <v>1</v>
      </c>
      <c r="D32" s="14">
        <v>1</v>
      </c>
      <c r="E32" s="14">
        <v>1</v>
      </c>
      <c r="F32" s="14">
        <v>1</v>
      </c>
      <c r="G32" s="14">
        <v>1</v>
      </c>
      <c r="H32" s="14">
        <v>1</v>
      </c>
      <c r="I32" s="14">
        <f>7/8</f>
        <v>0.875</v>
      </c>
      <c r="J32" s="14">
        <f>8/9</f>
        <v>0.88888888888888884</v>
      </c>
    </row>
    <row r="33" spans="1:10" s="2" customFormat="1" ht="18.75">
      <c r="A33" s="15" t="s">
        <v>42</v>
      </c>
      <c r="B33" s="14">
        <v>1</v>
      </c>
      <c r="C33" s="14">
        <v>1</v>
      </c>
      <c r="D33" s="14">
        <v>0.66</v>
      </c>
      <c r="E33" s="17">
        <v>0.5</v>
      </c>
      <c r="F33" s="18">
        <v>0.4</v>
      </c>
      <c r="G33" s="18">
        <v>0.33</v>
      </c>
      <c r="H33" s="18">
        <f>2/7</f>
        <v>0.2857142857142857</v>
      </c>
      <c r="I33" s="18">
        <f>2/8</f>
        <v>0.25</v>
      </c>
      <c r="J33" s="18">
        <f>2/9</f>
        <v>0.22222222222222221</v>
      </c>
    </row>
    <row r="34" spans="1:10" s="2" customFormat="1" ht="18.75">
      <c r="A34" s="15" t="s">
        <v>43</v>
      </c>
      <c r="B34" s="14">
        <v>1</v>
      </c>
      <c r="C34" s="14">
        <v>1</v>
      </c>
      <c r="D34" s="14">
        <v>1</v>
      </c>
      <c r="E34" s="14">
        <v>1</v>
      </c>
      <c r="F34" s="14">
        <v>1</v>
      </c>
      <c r="G34" s="14">
        <f>5/6</f>
        <v>0.83333333333333337</v>
      </c>
      <c r="H34" s="14">
        <f>5/7</f>
        <v>0.7142857142857143</v>
      </c>
      <c r="I34" s="14">
        <f>5/8</f>
        <v>0.625</v>
      </c>
      <c r="J34" s="14">
        <v>0.66666666666666663</v>
      </c>
    </row>
    <row r="35" spans="1:10" s="2" customFormat="1" ht="18.75">
      <c r="A35" s="15" t="s">
        <v>44</v>
      </c>
      <c r="B35" s="14">
        <v>1</v>
      </c>
      <c r="C35" s="14">
        <v>1</v>
      </c>
      <c r="D35" s="14">
        <v>1</v>
      </c>
      <c r="E35" s="14">
        <v>0.75</v>
      </c>
      <c r="F35" s="14">
        <v>0.6</v>
      </c>
      <c r="G35" s="16">
        <v>0.5</v>
      </c>
      <c r="H35" s="14">
        <f>4/7</f>
        <v>0.5714285714285714</v>
      </c>
      <c r="I35" s="16">
        <v>0.5</v>
      </c>
      <c r="J35" s="14">
        <f>5/9</f>
        <v>0.55555555555555558</v>
      </c>
    </row>
    <row r="36" spans="1:10" s="2" customFormat="1" ht="18.75">
      <c r="A36" s="15" t="s">
        <v>45</v>
      </c>
      <c r="B36" s="14">
        <v>1</v>
      </c>
      <c r="C36" s="14">
        <v>1</v>
      </c>
      <c r="D36" s="14">
        <v>1</v>
      </c>
      <c r="E36" s="14">
        <v>1</v>
      </c>
      <c r="F36" s="14">
        <v>1</v>
      </c>
      <c r="G36" s="14">
        <v>1</v>
      </c>
      <c r="H36" s="14">
        <v>1</v>
      </c>
      <c r="I36" s="14">
        <v>1</v>
      </c>
      <c r="J36" s="14">
        <v>1</v>
      </c>
    </row>
    <row r="37" spans="1:10" s="2" customFormat="1" ht="18.75">
      <c r="A37" s="15" t="s">
        <v>46</v>
      </c>
      <c r="B37" s="14">
        <v>1</v>
      </c>
      <c r="C37" s="14">
        <v>1</v>
      </c>
      <c r="D37" s="14">
        <v>1</v>
      </c>
      <c r="E37" s="14">
        <v>1</v>
      </c>
      <c r="F37" s="14">
        <v>0.8</v>
      </c>
      <c r="G37" s="14">
        <f>4/6</f>
        <v>0.66666666666666663</v>
      </c>
      <c r="H37" s="14">
        <f>4/7</f>
        <v>0.5714285714285714</v>
      </c>
      <c r="I37" s="16">
        <f>4/8</f>
        <v>0.5</v>
      </c>
      <c r="J37" s="16">
        <f>4/9</f>
        <v>0.44444444444444442</v>
      </c>
    </row>
    <row r="38" spans="1:10" s="2" customFormat="1" ht="18.75">
      <c r="A38" s="15" t="s">
        <v>47</v>
      </c>
      <c r="B38" s="14">
        <v>1</v>
      </c>
      <c r="C38" s="17">
        <v>0.5</v>
      </c>
      <c r="D38" s="17">
        <v>0.33</v>
      </c>
      <c r="E38" s="18">
        <v>0.25</v>
      </c>
      <c r="F38" s="18">
        <v>0.2</v>
      </c>
      <c r="G38" s="18">
        <v>0.16666666666666666</v>
      </c>
      <c r="H38" s="18">
        <v>0.14285714285714285</v>
      </c>
      <c r="I38" s="18">
        <v>0.125</v>
      </c>
      <c r="J38" s="18">
        <v>0.1111111111111111</v>
      </c>
    </row>
    <row r="39" spans="1:10" s="2" customFormat="1" ht="18.75">
      <c r="A39" s="15" t="s">
        <v>48</v>
      </c>
      <c r="B39" s="14">
        <v>1</v>
      </c>
      <c r="C39" s="14">
        <v>1</v>
      </c>
      <c r="D39" s="14">
        <v>1</v>
      </c>
      <c r="E39" s="14">
        <v>1</v>
      </c>
      <c r="F39" s="14">
        <v>0.8</v>
      </c>
      <c r="G39" s="14">
        <f>4/6</f>
        <v>0.66666666666666663</v>
      </c>
      <c r="H39" s="14">
        <f>4/7</f>
        <v>0.5714285714285714</v>
      </c>
      <c r="I39" s="16">
        <f>4/8</f>
        <v>0.5</v>
      </c>
      <c r="J39" s="16">
        <f>4/9</f>
        <v>0.44444444444444442</v>
      </c>
    </row>
    <row r="40" spans="1:10" s="2" customFormat="1" ht="18.75">
      <c r="A40" s="15" t="s">
        <v>49</v>
      </c>
      <c r="B40" s="14">
        <v>1</v>
      </c>
      <c r="C40" s="16">
        <v>0.5</v>
      </c>
      <c r="D40" s="16">
        <v>0.66</v>
      </c>
      <c r="E40" s="16">
        <v>0.75</v>
      </c>
      <c r="F40" s="16">
        <v>0.8</v>
      </c>
      <c r="G40" s="16">
        <f>4/6</f>
        <v>0.66666666666666663</v>
      </c>
      <c r="H40" s="16">
        <f>4/7</f>
        <v>0.5714285714285714</v>
      </c>
      <c r="I40" s="16">
        <f>4/8</f>
        <v>0.5</v>
      </c>
      <c r="J40" s="16">
        <f>4/9</f>
        <v>0.44444444444444442</v>
      </c>
    </row>
    <row r="41" spans="1:10" s="2" customFormat="1" ht="18.75">
      <c r="A41" s="15" t="s">
        <v>50</v>
      </c>
      <c r="B41" s="14">
        <v>1</v>
      </c>
      <c r="C41" s="17">
        <v>0.5</v>
      </c>
      <c r="D41" s="18">
        <v>0.33</v>
      </c>
      <c r="E41" s="18">
        <v>0.25</v>
      </c>
      <c r="F41" s="18">
        <v>0.2</v>
      </c>
      <c r="G41" s="18">
        <v>0.16666666666666666</v>
      </c>
      <c r="H41" s="18">
        <v>0.14285714285714285</v>
      </c>
      <c r="I41" s="18">
        <v>0.125</v>
      </c>
      <c r="J41" s="18">
        <v>0.1111111111111111</v>
      </c>
    </row>
    <row r="42" spans="1:10" s="2" customFormat="1" ht="18.75">
      <c r="A42" s="15" t="s">
        <v>51</v>
      </c>
      <c r="B42" s="14">
        <v>1</v>
      </c>
      <c r="C42" s="14">
        <v>1</v>
      </c>
      <c r="D42" s="14">
        <v>1</v>
      </c>
      <c r="E42" s="14">
        <v>0.75</v>
      </c>
      <c r="F42" s="14">
        <v>0.6</v>
      </c>
      <c r="G42" s="16">
        <v>0.5</v>
      </c>
      <c r="H42" s="16">
        <f>3/7</f>
        <v>0.42857142857142855</v>
      </c>
      <c r="I42" s="17">
        <f>3/8</f>
        <v>0.375</v>
      </c>
      <c r="J42" s="17">
        <f>3/9</f>
        <v>0.33333333333333331</v>
      </c>
    </row>
    <row r="43" spans="1:10" ht="18.75">
      <c r="A43" s="20"/>
      <c r="B43" s="21"/>
      <c r="C43" s="21"/>
      <c r="D43" s="21"/>
      <c r="E43" s="21"/>
      <c r="F43" s="21"/>
      <c r="G43" s="21"/>
      <c r="H43" s="21"/>
      <c r="I43" s="21"/>
      <c r="J43" s="21"/>
    </row>
    <row r="44" spans="1:10" ht="18.75">
      <c r="A44" s="10" t="s">
        <v>10</v>
      </c>
      <c r="B44" s="22">
        <f>AVERAGE(B3:B42)</f>
        <v>0.97499999999999998</v>
      </c>
      <c r="C44" s="22">
        <f t="shared" ref="C44:J44" si="0">AVERAGE(C3:C42)</f>
        <v>0.9</v>
      </c>
      <c r="D44" s="22">
        <f t="shared" si="0"/>
        <v>0.85741666666666627</v>
      </c>
      <c r="E44" s="22">
        <f t="shared" si="0"/>
        <v>0.78749999999999998</v>
      </c>
      <c r="F44" s="22">
        <f t="shared" si="0"/>
        <v>0.71500000000000008</v>
      </c>
      <c r="G44" s="22">
        <f t="shared" si="0"/>
        <v>0.67908333333333348</v>
      </c>
      <c r="H44" s="22">
        <f t="shared" si="0"/>
        <v>0.63214285714285723</v>
      </c>
      <c r="I44" s="22">
        <f t="shared" si="0"/>
        <v>0.58437499999999998</v>
      </c>
      <c r="J44" s="22">
        <f t="shared" si="0"/>
        <v>0.55833333333333313</v>
      </c>
    </row>
  </sheetData>
  <conditionalFormatting sqref="L20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7:I9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3:H42 J3:J42 I3:I9 I12:I42 I5:J5 I12:J12">
    <cfRule type="cellIs" dxfId="3" priority="3" operator="greaterThan">
      <formula>0.5</formula>
    </cfRule>
  </conditionalFormatting>
  <conditionalFormatting sqref="C3:J3">
    <cfRule type="cellIs" dxfId="2" priority="2" operator="lessThan">
      <formula>50</formula>
    </cfRule>
  </conditionalFormatting>
  <conditionalFormatting sqref="B44:J44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2021-03-19T07:49:57Z</dcterms:created>
  <dcterms:modified xsi:type="dcterms:W3CDTF">2021-03-19T09:48:19Z</dcterms:modified>
</cp:coreProperties>
</file>