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Ben\Documents\Ensc 450\Labs\Lab 1\"/>
    </mc:Choice>
  </mc:AlternateContent>
  <xr:revisionPtr revIDLastSave="0" documentId="13_ncr:1_{4FC0498B-4AA9-4A37-98EA-A8E00D769508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Part 3 - Pre-Synthesis" sheetId="1" r:id="rId1"/>
    <sheet name="Part 4 - Post-Synthe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tuBMfffx90WQnIcYRUlnI8N1AMQ=="/>
    </ext>
  </extLst>
</workbook>
</file>

<file path=xl/calcChain.xml><?xml version="1.0" encoding="utf-8"?>
<calcChain xmlns="http://schemas.openxmlformats.org/spreadsheetml/2006/main">
  <c r="D12" i="1" l="1"/>
  <c r="B12" i="1"/>
  <c r="G12" i="1" s="1"/>
  <c r="D11" i="1"/>
  <c r="B11" i="1"/>
  <c r="G11" i="1" s="1"/>
  <c r="D10" i="1"/>
  <c r="B10" i="1"/>
  <c r="G10" i="1" s="1"/>
  <c r="D9" i="1"/>
  <c r="B9" i="1"/>
  <c r="G9" i="1" s="1"/>
  <c r="D8" i="1"/>
  <c r="B8" i="1"/>
  <c r="G8" i="1" s="1"/>
  <c r="D7" i="1"/>
  <c r="B7" i="1"/>
  <c r="G7" i="1" s="1"/>
  <c r="D6" i="1"/>
  <c r="B6" i="1"/>
  <c r="G6" i="1" s="1"/>
  <c r="D5" i="1"/>
  <c r="B5" i="1"/>
  <c r="G5" i="1" s="1"/>
  <c r="D4" i="1"/>
  <c r="B4" i="1"/>
  <c r="G4" i="1" s="1"/>
  <c r="D3" i="1"/>
  <c r="B3" i="1"/>
  <c r="G3" i="1" s="1"/>
  <c r="D2" i="1"/>
  <c r="B2" i="1"/>
  <c r="G2" i="1" s="1"/>
</calcChain>
</file>

<file path=xl/sharedStrings.xml><?xml version="1.0" encoding="utf-8"?>
<sst xmlns="http://schemas.openxmlformats.org/spreadsheetml/2006/main" count="14" uniqueCount="8">
  <si>
    <t>Period (ns)</t>
  </si>
  <si>
    <t>Area (um2)</t>
  </si>
  <si>
    <t>Area (Kg)</t>
  </si>
  <si>
    <t>Leakage (uW)</t>
  </si>
  <si>
    <t>Dynamic (uW)</t>
  </si>
  <si>
    <t xml:space="preserve"> Dyanamic uW / mhz</t>
  </si>
  <si>
    <t>Freq (mhz)</t>
  </si>
  <si>
    <t>uW/mhz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</si>
</sst>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0" fontId="1" fillId="0" borderId="0" xfId="0" applyFont="1" applyAlignment="1"/>
    <xf numFmtId="0" fontId="1" fillId="0" borderId="0" xfId="0" applyFont="1"/>
    <xf numFmtId="11" fontId="1" fillId="0" borderId="0" xfId="0" applyNumberFormat="1" applyFont="1" applyAlignment="1"/>
    <xf numFmtId="11" fontId="1" fillId="0" borderId="0" xfId="0" applyNumberFormat="1" applyFo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CA" sz="1400" b="0" i="0">
                <a:solidFill>
                  <a:srgbClr val="757575"/>
                </a:solidFill>
                <a:latin typeface="+mn-lt"/>
              </a:rPr>
              <a:t>Area (um2) vs Freq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'Part 3 - Pre-Synthesis'!$B$2:$B$12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55.555555555555557</c:v>
                </c:pt>
                <c:pt idx="5">
                  <c:v>62.5</c:v>
                </c:pt>
                <c:pt idx="6">
                  <c:v>71.428571428571431</c:v>
                </c:pt>
                <c:pt idx="7">
                  <c:v>83.333333333333329</c:v>
                </c:pt>
                <c:pt idx="8">
                  <c:v>100</c:v>
                </c:pt>
                <c:pt idx="9">
                  <c:v>111.11111111111111</c:v>
                </c:pt>
                <c:pt idx="10">
                  <c:v>125</c:v>
                </c:pt>
              </c:numCache>
            </c:numRef>
          </c:xVal>
          <c:yVal>
            <c:numRef>
              <c:f>'Part 3 - Pre-Synthesis'!$C$2:$C$12</c:f>
              <c:numCache>
                <c:formatCode>General</c:formatCode>
                <c:ptCount val="11"/>
                <c:pt idx="0">
                  <c:v>48949.053505000003</c:v>
                </c:pt>
                <c:pt idx="1">
                  <c:v>48949.053505000003</c:v>
                </c:pt>
                <c:pt idx="2">
                  <c:v>48949.053505000003</c:v>
                </c:pt>
                <c:pt idx="3">
                  <c:v>48949.053505000003</c:v>
                </c:pt>
                <c:pt idx="4">
                  <c:v>48949.053505000003</c:v>
                </c:pt>
                <c:pt idx="5">
                  <c:v>54744.39561</c:v>
                </c:pt>
                <c:pt idx="6">
                  <c:v>61885.963732999997</c:v>
                </c:pt>
                <c:pt idx="7">
                  <c:v>66729.557803000003</c:v>
                </c:pt>
                <c:pt idx="8">
                  <c:v>66992.099795000002</c:v>
                </c:pt>
                <c:pt idx="9">
                  <c:v>68594.483806999997</c:v>
                </c:pt>
                <c:pt idx="10">
                  <c:v>68820.849789999993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7-4E4B-918B-17C8E5436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179275"/>
        <c:axId val="903126312"/>
      </c:scatterChart>
      <c:valAx>
        <c:axId val="19951792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3126312"/>
        <c:crosses val="autoZero"/>
        <c:crossBetween val="midCat"/>
      </c:valAx>
      <c:valAx>
        <c:axId val="903126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517927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CA" sz="1400" b="0" i="0">
                <a:solidFill>
                  <a:srgbClr val="757575"/>
                </a:solidFill>
                <a:latin typeface="+mn-lt"/>
              </a:rPr>
              <a:t>Leakage Power vs Freq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'Part 3 - Pre-Synthesis'!$B$2:$B$12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55.555555555555557</c:v>
                </c:pt>
                <c:pt idx="5">
                  <c:v>62.5</c:v>
                </c:pt>
                <c:pt idx="6">
                  <c:v>71.428571428571431</c:v>
                </c:pt>
                <c:pt idx="7">
                  <c:v>83.333333333333329</c:v>
                </c:pt>
                <c:pt idx="8">
                  <c:v>100</c:v>
                </c:pt>
                <c:pt idx="9">
                  <c:v>111.11111111111111</c:v>
                </c:pt>
                <c:pt idx="10">
                  <c:v>125</c:v>
                </c:pt>
              </c:numCache>
            </c:numRef>
          </c:xVal>
          <c:yVal>
            <c:numRef>
              <c:f>'Part 3 - Pre-Synthesis'!$E$2:$E$12</c:f>
              <c:numCache>
                <c:formatCode>0.00E+00</c:formatCode>
                <c:ptCount val="11"/>
                <c:pt idx="0">
                  <c:v>613.48950000000002</c:v>
                </c:pt>
                <c:pt idx="1">
                  <c:v>613.48950000000002</c:v>
                </c:pt>
                <c:pt idx="2">
                  <c:v>613.48950000000002</c:v>
                </c:pt>
                <c:pt idx="3">
                  <c:v>613.48950000000002</c:v>
                </c:pt>
                <c:pt idx="4">
                  <c:v>613.48950000000002</c:v>
                </c:pt>
                <c:pt idx="5" formatCode="General">
                  <c:v>780.16560000000004</c:v>
                </c:pt>
                <c:pt idx="6" formatCode="General">
                  <c:v>1018</c:v>
                </c:pt>
                <c:pt idx="7" formatCode="General">
                  <c:v>1176.0999999999999</c:v>
                </c:pt>
                <c:pt idx="8" formatCode="General">
                  <c:v>1181</c:v>
                </c:pt>
                <c:pt idx="9" formatCode="General">
                  <c:v>1223.2</c:v>
                </c:pt>
                <c:pt idx="10" formatCode="General">
                  <c:v>1228.0999999999999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35-4BA2-9FA7-1C4CD96B8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280891"/>
        <c:axId val="425672773"/>
      </c:scatterChart>
      <c:valAx>
        <c:axId val="3962808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5672773"/>
        <c:crosses val="autoZero"/>
        <c:crossBetween val="midCat"/>
      </c:valAx>
      <c:valAx>
        <c:axId val="425672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628089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CA" sz="1400" b="0" i="0">
                <a:solidFill>
                  <a:srgbClr val="757575"/>
                </a:solidFill>
                <a:latin typeface="+mn-lt"/>
              </a:rPr>
              <a:t>Dynamic Power (uw) / freq vs freq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'Part 3 - Pre-Synthesis'!$B$2:$B$12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55.555555555555557</c:v>
                </c:pt>
                <c:pt idx="5">
                  <c:v>62.5</c:v>
                </c:pt>
                <c:pt idx="6">
                  <c:v>71.428571428571431</c:v>
                </c:pt>
                <c:pt idx="7">
                  <c:v>83.333333333333329</c:v>
                </c:pt>
                <c:pt idx="8">
                  <c:v>100</c:v>
                </c:pt>
                <c:pt idx="9">
                  <c:v>111.11111111111111</c:v>
                </c:pt>
                <c:pt idx="10">
                  <c:v>125</c:v>
                </c:pt>
              </c:numCache>
            </c:numRef>
          </c:xVal>
          <c:yVal>
            <c:numRef>
              <c:f>'Part 3 - Pre-Synthesis'!$G$2:$G$12</c:f>
              <c:numCache>
                <c:formatCode>0.00E+00</c:formatCode>
                <c:ptCount val="11"/>
                <c:pt idx="0">
                  <c:v>22.772950000000002</c:v>
                </c:pt>
                <c:pt idx="1">
                  <c:v>22.772950000000002</c:v>
                </c:pt>
                <c:pt idx="2">
                  <c:v>15.337237500000001</c:v>
                </c:pt>
                <c:pt idx="3">
                  <c:v>12.26979</c:v>
                </c:pt>
                <c:pt idx="4">
                  <c:v>11.042811</c:v>
                </c:pt>
                <c:pt idx="5" formatCode="General">
                  <c:v>12.4826496</c:v>
                </c:pt>
                <c:pt idx="6" formatCode="General">
                  <c:v>14.251999999999999</c:v>
                </c:pt>
                <c:pt idx="7" formatCode="General">
                  <c:v>14.113199999999999</c:v>
                </c:pt>
                <c:pt idx="8" formatCode="General">
                  <c:v>11.81</c:v>
                </c:pt>
                <c:pt idx="9" formatCode="General">
                  <c:v>11.008800000000001</c:v>
                </c:pt>
                <c:pt idx="10" formatCode="General">
                  <c:v>9.8247999999999998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A-448A-BAD0-2DEB936A0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599417"/>
        <c:axId val="1293508080"/>
      </c:scatterChart>
      <c:valAx>
        <c:axId val="20755994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3508080"/>
        <c:crosses val="autoZero"/>
        <c:crossBetween val="midCat"/>
      </c:valAx>
      <c:valAx>
        <c:axId val="1293508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559941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CA" sz="1400" b="0" i="0">
                <a:solidFill>
                  <a:srgbClr val="757575"/>
                </a:solidFill>
                <a:latin typeface="+mn-lt"/>
              </a:rPr>
              <a:t>Dynamic Power vs Freq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'Part 3 - Pre-Synthesis'!$B$2:$B$12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55.555555555555557</c:v>
                </c:pt>
                <c:pt idx="5">
                  <c:v>62.5</c:v>
                </c:pt>
                <c:pt idx="6">
                  <c:v>71.428571428571431</c:v>
                </c:pt>
                <c:pt idx="7">
                  <c:v>83.333333333333329</c:v>
                </c:pt>
                <c:pt idx="8">
                  <c:v>100</c:v>
                </c:pt>
                <c:pt idx="9">
                  <c:v>111.11111111111111</c:v>
                </c:pt>
                <c:pt idx="10">
                  <c:v>125</c:v>
                </c:pt>
              </c:numCache>
            </c:numRef>
          </c:xVal>
          <c:yVal>
            <c:numRef>
              <c:f>'Part 3 - Pre-Synthesis'!$F$2:$F$12</c:f>
              <c:numCache>
                <c:formatCode>0.00E+00</c:formatCode>
                <c:ptCount val="11"/>
                <c:pt idx="0">
                  <c:v>227.7295</c:v>
                </c:pt>
                <c:pt idx="1">
                  <c:v>455.459</c:v>
                </c:pt>
                <c:pt idx="2" formatCode="General">
                  <c:v>910.91790000000003</c:v>
                </c:pt>
                <c:pt idx="3" formatCode="General">
                  <c:v>1138.5999999999999</c:v>
                </c:pt>
                <c:pt idx="4" formatCode="General">
                  <c:v>1265.2</c:v>
                </c:pt>
                <c:pt idx="5" formatCode="General">
                  <c:v>1428</c:v>
                </c:pt>
                <c:pt idx="6" formatCode="General">
                  <c:v>1638.7</c:v>
                </c:pt>
                <c:pt idx="7" formatCode="General">
                  <c:v>1918.3</c:v>
                </c:pt>
                <c:pt idx="8" formatCode="General">
                  <c:v>2301.6999999999998</c:v>
                </c:pt>
                <c:pt idx="9" formatCode="General">
                  <c:v>2560</c:v>
                </c:pt>
                <c:pt idx="10" formatCode="General">
                  <c:v>2880.6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E-4729-98AA-5F8694141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980886"/>
        <c:axId val="297832898"/>
      </c:scatterChart>
      <c:valAx>
        <c:axId val="7319808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7832898"/>
        <c:crosses val="autoZero"/>
        <c:crossBetween val="midCat"/>
      </c:valAx>
      <c:valAx>
        <c:axId val="297832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198088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552450</xdr:colOff>
      <xdr:row>0</xdr:row>
      <xdr:rowOff>142875</xdr:rowOff>
    </xdr:from>
    <xdr:ext cx="4343400" cy="3886200"/>
    <xdr:graphicFrame macro="">
      <xdr:nvGraphicFramePr>
        <xdr:cNvPr id="1220994208" name="Chart 1">
          <a:extLst>
            <a:ext uri="{FF2B5EF4-FFF2-40B4-BE49-F238E27FC236}">
              <a16:creationId xmlns:a16="http://schemas.microsoft.com/office/drawing/2014/main" id="{00000000-0008-0000-0000-0000A0E4C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76200</xdr:colOff>
      <xdr:row>21</xdr:row>
      <xdr:rowOff>38100</xdr:rowOff>
    </xdr:from>
    <xdr:ext cx="4343400" cy="2886075"/>
    <xdr:graphicFrame macro="">
      <xdr:nvGraphicFramePr>
        <xdr:cNvPr id="344077495" name="Chart 2" title="Chart">
          <a:extLst>
            <a:ext uri="{FF2B5EF4-FFF2-40B4-BE49-F238E27FC236}">
              <a16:creationId xmlns:a16="http://schemas.microsoft.com/office/drawing/2014/main" id="{00000000-0008-0000-0000-0000B7348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476250</xdr:colOff>
      <xdr:row>13</xdr:row>
      <xdr:rowOff>161925</xdr:rowOff>
    </xdr:from>
    <xdr:ext cx="4572000" cy="2876550"/>
    <xdr:graphicFrame macro="">
      <xdr:nvGraphicFramePr>
        <xdr:cNvPr id="1669089449" name="Chart 3" title="Chart">
          <a:extLst>
            <a:ext uri="{FF2B5EF4-FFF2-40B4-BE49-F238E27FC236}">
              <a16:creationId xmlns:a16="http://schemas.microsoft.com/office/drawing/2014/main" id="{00000000-0008-0000-0000-0000A9487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15</xdr:col>
      <xdr:colOff>485775</xdr:colOff>
      <xdr:row>1</xdr:row>
      <xdr:rowOff>0</xdr:rowOff>
    </xdr:from>
    <xdr:ext cx="4343400" cy="3486150"/>
    <xdr:graphicFrame macro="">
      <xdr:nvGraphicFramePr>
        <xdr:cNvPr id="44001647" name="Chart 4">
          <a:extLst>
            <a:ext uri="{FF2B5EF4-FFF2-40B4-BE49-F238E27FC236}">
              <a16:creationId xmlns:a16="http://schemas.microsoft.com/office/drawing/2014/main" id="{00000000-0008-0000-0000-00006F699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8"/>
  <sheetViews>
    <sheetView tabSelected="1" workbookViewId="0">
      <selection activeCell="F6" sqref="F6"/>
    </sheetView>
  </sheetViews>
  <sheetFormatPr defaultColWidth="12.625" defaultRowHeight="15" customHeight="1" x14ac:dyDescent="0.2"/>
  <cols>
    <col min="1" max="1" width="9.375" customWidth="1"/>
    <col min="2" max="2" width="10.5" bestFit="1" customWidth="1"/>
    <col min="3" max="3" width="10.875" customWidth="1"/>
    <col min="4" max="4" width="9.625" customWidth="1"/>
    <col min="5" max="5" width="11.625" customWidth="1"/>
    <col min="6" max="6" width="12" customWidth="1"/>
    <col min="7" max="7" width="16.875" customWidth="1"/>
    <col min="8" max="26" width="7.625" customWidth="1"/>
  </cols>
  <sheetData>
    <row r="1" spans="1:7" s="4" customFormat="1" x14ac:dyDescent="0.25">
      <c r="A1" s="2" t="s">
        <v>0</v>
      </c>
      <c r="B1" s="3" t="s">
        <v>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s="4" customFormat="1" x14ac:dyDescent="0.25">
      <c r="A2" s="4">
        <v>100</v>
      </c>
      <c r="B2" s="5">
        <f t="shared" ref="B2:B12" si="0">1000/A2</f>
        <v>10</v>
      </c>
      <c r="C2" s="4">
        <v>48949.053505000003</v>
      </c>
      <c r="D2" s="5">
        <f t="shared" ref="D2:D6" si="1">C2/800</f>
        <v>61.186316881250008</v>
      </c>
      <c r="E2" s="6">
        <v>613.48950000000002</v>
      </c>
      <c r="F2" s="6">
        <v>227.7295</v>
      </c>
      <c r="G2" s="7">
        <f t="shared" ref="G2:G3" si="2">F2/B2</f>
        <v>22.772950000000002</v>
      </c>
    </row>
    <row r="3" spans="1:7" s="4" customFormat="1" x14ac:dyDescent="0.25">
      <c r="A3" s="4">
        <v>50</v>
      </c>
      <c r="B3" s="5">
        <f t="shared" si="0"/>
        <v>20</v>
      </c>
      <c r="C3" s="4">
        <v>48949.053505000003</v>
      </c>
      <c r="D3" s="5">
        <f t="shared" si="1"/>
        <v>61.186316881250008</v>
      </c>
      <c r="E3" s="6">
        <v>613.48950000000002</v>
      </c>
      <c r="F3" s="6">
        <v>455.459</v>
      </c>
      <c r="G3" s="7">
        <f t="shared" si="2"/>
        <v>22.772950000000002</v>
      </c>
    </row>
    <row r="4" spans="1:7" s="4" customFormat="1" x14ac:dyDescent="0.25">
      <c r="A4" s="4">
        <v>25</v>
      </c>
      <c r="B4" s="5">
        <f t="shared" si="0"/>
        <v>40</v>
      </c>
      <c r="C4" s="4">
        <v>48949.053505000003</v>
      </c>
      <c r="D4" s="5">
        <f t="shared" si="1"/>
        <v>61.186316881250008</v>
      </c>
      <c r="E4" s="6">
        <v>613.48950000000002</v>
      </c>
      <c r="F4" s="4">
        <v>910.91790000000003</v>
      </c>
      <c r="G4" s="7">
        <f t="shared" ref="G4:G12" si="3">E4/B4</f>
        <v>15.337237500000001</v>
      </c>
    </row>
    <row r="5" spans="1:7" s="4" customFormat="1" x14ac:dyDescent="0.25">
      <c r="A5" s="4">
        <v>20</v>
      </c>
      <c r="B5" s="5">
        <f t="shared" si="0"/>
        <v>50</v>
      </c>
      <c r="C5" s="4">
        <v>48949.053505000003</v>
      </c>
      <c r="D5" s="5">
        <f t="shared" si="1"/>
        <v>61.186316881250008</v>
      </c>
      <c r="E5" s="6">
        <v>613.48950000000002</v>
      </c>
      <c r="F5" s="4">
        <v>1138.5999999999999</v>
      </c>
      <c r="G5" s="7">
        <f t="shared" si="3"/>
        <v>12.26979</v>
      </c>
    </row>
    <row r="6" spans="1:7" s="4" customFormat="1" x14ac:dyDescent="0.25">
      <c r="A6" s="4">
        <v>18</v>
      </c>
      <c r="B6" s="5">
        <f t="shared" si="0"/>
        <v>55.555555555555557</v>
      </c>
      <c r="C6" s="4">
        <v>48949.053505000003</v>
      </c>
      <c r="D6" s="5">
        <f t="shared" si="1"/>
        <v>61.186316881250008</v>
      </c>
      <c r="E6" s="6">
        <v>613.48950000000002</v>
      </c>
      <c r="F6" s="4">
        <v>1265.2</v>
      </c>
      <c r="G6" s="7">
        <f t="shared" si="3"/>
        <v>11.042811</v>
      </c>
    </row>
    <row r="7" spans="1:7" s="4" customFormat="1" x14ac:dyDescent="0.25">
      <c r="A7" s="4">
        <v>16</v>
      </c>
      <c r="B7" s="5">
        <f t="shared" si="0"/>
        <v>62.5</v>
      </c>
      <c r="C7" s="4">
        <v>54744.39561</v>
      </c>
      <c r="D7" s="5">
        <f t="shared" ref="D7:D12" si="4">C7/800</f>
        <v>68.430494512500005</v>
      </c>
      <c r="E7" s="4">
        <v>780.16560000000004</v>
      </c>
      <c r="F7" s="4">
        <v>1428</v>
      </c>
      <c r="G7" s="5">
        <f t="shared" si="3"/>
        <v>12.4826496</v>
      </c>
    </row>
    <row r="8" spans="1:7" s="4" customFormat="1" x14ac:dyDescent="0.25">
      <c r="A8" s="4">
        <v>14</v>
      </c>
      <c r="B8" s="5">
        <f t="shared" si="0"/>
        <v>71.428571428571431</v>
      </c>
      <c r="C8" s="4">
        <v>61885.963732999997</v>
      </c>
      <c r="D8" s="5">
        <f t="shared" si="4"/>
        <v>77.357454666249993</v>
      </c>
      <c r="E8" s="4">
        <v>1018</v>
      </c>
      <c r="F8" s="4">
        <v>1638.7</v>
      </c>
      <c r="G8" s="5">
        <f t="shared" si="3"/>
        <v>14.251999999999999</v>
      </c>
    </row>
    <row r="9" spans="1:7" s="4" customFormat="1" x14ac:dyDescent="0.25">
      <c r="A9" s="8">
        <v>12</v>
      </c>
      <c r="B9" s="5">
        <f t="shared" si="0"/>
        <v>83.333333333333329</v>
      </c>
      <c r="C9" s="8">
        <v>66729.557803000003</v>
      </c>
      <c r="D9" s="5">
        <f t="shared" si="4"/>
        <v>83.41194725375</v>
      </c>
      <c r="E9" s="4">
        <v>1176.0999999999999</v>
      </c>
      <c r="F9" s="4">
        <v>1918.3</v>
      </c>
      <c r="G9" s="5">
        <f t="shared" si="3"/>
        <v>14.113199999999999</v>
      </c>
    </row>
    <row r="10" spans="1:7" s="4" customFormat="1" x14ac:dyDescent="0.25">
      <c r="A10" s="8">
        <v>10</v>
      </c>
      <c r="B10" s="5">
        <f t="shared" si="0"/>
        <v>100</v>
      </c>
      <c r="C10" s="8">
        <v>66992.099795000002</v>
      </c>
      <c r="D10" s="5">
        <f t="shared" si="4"/>
        <v>83.740124743750002</v>
      </c>
      <c r="E10" s="4">
        <v>1181</v>
      </c>
      <c r="F10" s="4">
        <v>2301.6999999999998</v>
      </c>
      <c r="G10" s="5">
        <f t="shared" si="3"/>
        <v>11.81</v>
      </c>
    </row>
    <row r="11" spans="1:7" s="4" customFormat="1" x14ac:dyDescent="0.25">
      <c r="A11" s="4">
        <v>9</v>
      </c>
      <c r="B11" s="5">
        <f t="shared" si="0"/>
        <v>111.11111111111111</v>
      </c>
      <c r="C11" s="4">
        <v>68594.483806999997</v>
      </c>
      <c r="D11" s="5">
        <f t="shared" si="4"/>
        <v>85.743104758749993</v>
      </c>
      <c r="E11" s="4">
        <v>1223.2</v>
      </c>
      <c r="F11" s="4">
        <v>2560</v>
      </c>
      <c r="G11" s="5">
        <f t="shared" si="3"/>
        <v>11.008800000000001</v>
      </c>
    </row>
    <row r="12" spans="1:7" s="4" customFormat="1" x14ac:dyDescent="0.25">
      <c r="A12" s="4">
        <v>8</v>
      </c>
      <c r="B12" s="5">
        <f t="shared" si="0"/>
        <v>125</v>
      </c>
      <c r="C12" s="4">
        <v>68820.849789999993</v>
      </c>
      <c r="D12" s="5">
        <f t="shared" si="4"/>
        <v>86.026062237499985</v>
      </c>
      <c r="E12" s="4">
        <v>1228.0999999999999</v>
      </c>
      <c r="F12" s="4">
        <v>2880.6</v>
      </c>
      <c r="G12" s="5">
        <f t="shared" si="3"/>
        <v>9.8247999999999998</v>
      </c>
    </row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/>
  </sheetViews>
  <sheetFormatPr defaultColWidth="12.625" defaultRowHeight="15" customHeight="1" x14ac:dyDescent="0.2"/>
  <cols>
    <col min="1" max="1" width="9.375" customWidth="1"/>
    <col min="2" max="2" width="9.25" customWidth="1"/>
    <col min="3" max="3" width="9.5" customWidth="1"/>
    <col min="4" max="4" width="7.625" customWidth="1"/>
    <col min="5" max="5" width="11.5" customWidth="1"/>
    <col min="6" max="6" width="11.875" customWidth="1"/>
    <col min="7" max="26" width="7.625" customWidth="1"/>
  </cols>
  <sheetData>
    <row r="1" spans="1:7" x14ac:dyDescent="0.25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3 - Pre-Synthesis</vt:lpstr>
      <vt:lpstr>Part 4 - Post-Synthesis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2021-01-28T00:52:00Z</dcterms:created>
  <dcterms:modified xsi:type="dcterms:W3CDTF">2021-01-29T05:36:41Z</dcterms:modified>
</cp:coreProperties>
</file>