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_alterman/GitHub/NFL Elo/"/>
    </mc:Choice>
  </mc:AlternateContent>
  <xr:revisionPtr revIDLastSave="0" documentId="13_ncr:1_{19DE37B2-7AA3-E84B-B388-6824425DADCB}" xr6:coauthVersionLast="45" xr6:coauthVersionMax="45" xr10:uidLastSave="{00000000-0000-0000-0000-000000000000}"/>
  <bookViews>
    <workbookView xWindow="2780" yWindow="1560" windowWidth="28040" windowHeight="17440" xr2:uid="{9D703858-ECA7-2C43-82E7-E444EB18934B}"/>
  </bookViews>
  <sheets>
    <sheet name="Sheet1" sheetId="1" r:id="rId1"/>
    <sheet name="weigh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E4" i="2" l="1"/>
  <c r="D5" i="2"/>
  <c r="E8" i="2"/>
  <c r="D9" i="2"/>
  <c r="E12" i="2"/>
  <c r="D13" i="2"/>
  <c r="D16" i="2"/>
  <c r="F16" i="2" s="1"/>
  <c r="E16" i="2"/>
  <c r="D17" i="2"/>
  <c r="D20" i="2"/>
  <c r="F20" i="2" s="1"/>
  <c r="E20" i="2"/>
  <c r="D21" i="2"/>
  <c r="F21" i="2" s="1"/>
  <c r="E21" i="2"/>
  <c r="D24" i="2"/>
  <c r="F24" i="2" s="1"/>
  <c r="E24" i="2"/>
  <c r="D25" i="2"/>
  <c r="F25" i="2" s="1"/>
  <c r="E25" i="2"/>
  <c r="D28" i="2"/>
  <c r="F28" i="2" s="1"/>
  <c r="E28" i="2"/>
  <c r="D29" i="2"/>
  <c r="F29" i="2" s="1"/>
  <c r="E29" i="2"/>
  <c r="D32" i="2"/>
  <c r="F32" i="2" s="1"/>
  <c r="E32" i="2"/>
  <c r="D33" i="2"/>
  <c r="F33" i="2" s="1"/>
  <c r="E33" i="2"/>
  <c r="C35" i="2"/>
  <c r="E5" i="2" s="1"/>
  <c r="B35" i="2"/>
  <c r="D6" i="2" s="1"/>
  <c r="F9" i="2" l="1"/>
  <c r="F5" i="2"/>
  <c r="F13" i="2"/>
  <c r="E31" i="2"/>
  <c r="E27" i="2"/>
  <c r="E23" i="2"/>
  <c r="E19" i="2"/>
  <c r="E15" i="2"/>
  <c r="E11" i="2"/>
  <c r="E7" i="2"/>
  <c r="E3" i="2"/>
  <c r="D27" i="2"/>
  <c r="D19" i="2"/>
  <c r="F19" i="2" s="1"/>
  <c r="D15" i="2"/>
  <c r="F15" i="2" s="1"/>
  <c r="D11" i="2"/>
  <c r="D7" i="2"/>
  <c r="D3" i="2"/>
  <c r="D12" i="2"/>
  <c r="F12" i="2" s="1"/>
  <c r="D8" i="2"/>
  <c r="F8" i="2" s="1"/>
  <c r="D4" i="2"/>
  <c r="F4" i="2" s="1"/>
  <c r="D31" i="2"/>
  <c r="F31" i="2" s="1"/>
  <c r="D23" i="2"/>
  <c r="F23" i="2" s="1"/>
  <c r="E2" i="2"/>
  <c r="E30" i="2"/>
  <c r="E26" i="2"/>
  <c r="E22" i="2"/>
  <c r="E18" i="2"/>
  <c r="E14" i="2"/>
  <c r="E10" i="2"/>
  <c r="E6" i="2"/>
  <c r="F6" i="2" s="1"/>
  <c r="D2" i="2"/>
  <c r="F2" i="2" s="1"/>
  <c r="G2" i="2" s="1"/>
  <c r="D30" i="2"/>
  <c r="F30" i="2" s="1"/>
  <c r="D26" i="2"/>
  <c r="F26" i="2" s="1"/>
  <c r="D22" i="2"/>
  <c r="F22" i="2" s="1"/>
  <c r="D18" i="2"/>
  <c r="F18" i="2" s="1"/>
  <c r="D14" i="2"/>
  <c r="F14" i="2" s="1"/>
  <c r="D10" i="2"/>
  <c r="E17" i="2"/>
  <c r="F17" i="2" s="1"/>
  <c r="E13" i="2"/>
  <c r="E9" i="2"/>
  <c r="F10" i="2" l="1"/>
  <c r="F3" i="2"/>
  <c r="F7" i="2"/>
  <c r="F27" i="2"/>
  <c r="F11" i="2"/>
</calcChain>
</file>

<file path=xl/sharedStrings.xml><?xml version="1.0" encoding="utf-8"?>
<sst xmlns="http://schemas.openxmlformats.org/spreadsheetml/2006/main" count="74" uniqueCount="41">
  <si>
    <t>Team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</si>
  <si>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</si>
  <si>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</si>
  <si>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</si>
  <si>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</si>
  <si>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</si>
  <si>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</si>
  <si>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</si>
  <si>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</si>
  <si>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</si>
  <si>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</si>
  <si>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</si>
  <si>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</si>
  <si>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</si>
  <si>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</si>
  <si>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</si>
  <si>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</si>
  <si>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</si>
  <si>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</si>
  <si>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</si>
  <si>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</si>
  <si>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</si>
  <si>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</si>
  <si>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</si>
  <si>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</si>
  <si>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</si>
  <si>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</si>
  <si>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</si>
  <si>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</si>
  <si>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</si>
  <si>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Texans</t>
  </si>
  <si>
    <t>Titans</t>
  </si>
  <si>
    <t>Vikings</t>
  </si>
  <si>
    <t>Weighted O</t>
  </si>
  <si>
    <t>Weighted D</t>
  </si>
  <si>
    <t>ORTS</t>
  </si>
  <si>
    <t>RTS</t>
  </si>
  <si>
    <t>DRTS</t>
  </si>
  <si>
    <t>Raw_elo</t>
  </si>
  <si>
    <t>Adj-elo</t>
  </si>
  <si>
    <t>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</si>
</sst>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1" applyFont="1"/>
    <xf numFmtId="9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" fontId="2" fillId="0" borderId="0" xfId="0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0116-6D36-9648-AF35-71BF2F318A0A}">
  <dimension ref="A1:B33"/>
  <sheetViews>
    <sheetView tabSelected="1" workbookViewId="0">
      <selection activeCell="D8" sqref="D8"/>
    </sheetView>
  </sheetViews>
  <sheetFormatPr baseColWidth="10" defaultRowHeight="16" x14ac:dyDescent="0.2"/>
  <cols>
    <col min="2" max="2" width="10.83203125" style="8"/>
  </cols>
  <sheetData>
    <row r="1" spans="1:2" x14ac:dyDescent="0.2">
      <c r="A1" s="1" t="s">
        <v>0</v>
      </c>
      <c r="B1" s="7" t="s">
        <v>40</v>
      </c>
    </row>
    <row r="2" spans="1:2" x14ac:dyDescent="0.2">
      <c r="A2" s="2" t="s">
        <v>1</v>
      </c>
      <c r="B2" s="8">
        <v>1223</v>
      </c>
    </row>
    <row r="3" spans="1:2" x14ac:dyDescent="0.2">
      <c r="A3" s="2" t="s">
        <v>2</v>
      </c>
      <c r="B3" s="8">
        <v>1575</v>
      </c>
    </row>
    <row r="4" spans="1:2" x14ac:dyDescent="0.2">
      <c r="A4" s="2" t="s">
        <v>3</v>
      </c>
      <c r="B4" s="8">
        <v>1200</v>
      </c>
    </row>
    <row r="5" spans="1:2" x14ac:dyDescent="0.2">
      <c r="A5" s="2" t="s">
        <v>4</v>
      </c>
      <c r="B5" s="8">
        <v>1320</v>
      </c>
    </row>
    <row r="6" spans="1:2" x14ac:dyDescent="0.2">
      <c r="A6" s="2" t="s">
        <v>5</v>
      </c>
      <c r="B6" s="8">
        <v>1411</v>
      </c>
    </row>
    <row r="7" spans="1:2" x14ac:dyDescent="0.2">
      <c r="A7" s="2" t="s">
        <v>6</v>
      </c>
      <c r="B7" s="8">
        <v>1220</v>
      </c>
    </row>
    <row r="8" spans="1:2" x14ac:dyDescent="0.2">
      <c r="A8" s="2" t="s">
        <v>7</v>
      </c>
      <c r="B8" s="8">
        <v>1458</v>
      </c>
    </row>
    <row r="9" spans="1:2" x14ac:dyDescent="0.2">
      <c r="A9" s="2" t="s">
        <v>8</v>
      </c>
      <c r="B9" s="8">
        <v>1284</v>
      </c>
    </row>
    <row r="10" spans="1:2" x14ac:dyDescent="0.2">
      <c r="A10" s="2" t="s">
        <v>9</v>
      </c>
      <c r="B10" s="8">
        <v>1620</v>
      </c>
    </row>
    <row r="11" spans="1:2" x14ac:dyDescent="0.2">
      <c r="A11" s="2" t="s">
        <v>10</v>
      </c>
      <c r="B11" s="8">
        <v>1750</v>
      </c>
    </row>
    <row r="12" spans="1:2" x14ac:dyDescent="0.2">
      <c r="A12" s="2" t="s">
        <v>11</v>
      </c>
      <c r="B12" s="8">
        <v>1585</v>
      </c>
    </row>
    <row r="13" spans="1:2" x14ac:dyDescent="0.2">
      <c r="A13" s="2" t="s">
        <v>12</v>
      </c>
      <c r="B13" s="8">
        <v>1570</v>
      </c>
    </row>
    <row r="14" spans="1:2" x14ac:dyDescent="0.2">
      <c r="A14" s="2" t="s">
        <v>13</v>
      </c>
      <c r="B14" s="8">
        <v>1200</v>
      </c>
    </row>
    <row r="15" spans="1:2" x14ac:dyDescent="0.2">
      <c r="A15" s="2" t="s">
        <v>14</v>
      </c>
      <c r="B15" s="8">
        <v>1664</v>
      </c>
    </row>
    <row r="16" spans="1:2" x14ac:dyDescent="0.2">
      <c r="A16" s="2" t="s">
        <v>15</v>
      </c>
      <c r="B16" s="8">
        <v>1610</v>
      </c>
    </row>
    <row r="17" spans="1:2" x14ac:dyDescent="0.2">
      <c r="A17" s="2" t="s">
        <v>16</v>
      </c>
      <c r="B17" s="8">
        <v>1305</v>
      </c>
    </row>
    <row r="18" spans="1:2" x14ac:dyDescent="0.2">
      <c r="A18" s="2" t="s">
        <v>17</v>
      </c>
      <c r="B18" s="8">
        <v>1430</v>
      </c>
    </row>
    <row r="19" spans="1:2" x14ac:dyDescent="0.2">
      <c r="A19" s="2" t="s">
        <v>18</v>
      </c>
      <c r="B19" s="8">
        <v>1200</v>
      </c>
    </row>
    <row r="20" spans="1:2" x14ac:dyDescent="0.2">
      <c r="A20" s="2" t="s">
        <v>19</v>
      </c>
      <c r="B20" s="8">
        <v>1477</v>
      </c>
    </row>
    <row r="21" spans="1:2" x14ac:dyDescent="0.2">
      <c r="A21" s="2" t="s">
        <v>20</v>
      </c>
      <c r="B21" s="8">
        <v>1330</v>
      </c>
    </row>
    <row r="22" spans="1:2" x14ac:dyDescent="0.2">
      <c r="A22" s="2" t="s">
        <v>21</v>
      </c>
      <c r="B22" s="8">
        <v>1631</v>
      </c>
    </row>
    <row r="23" spans="1:2" x14ac:dyDescent="0.2">
      <c r="A23" s="2" t="s">
        <v>22</v>
      </c>
      <c r="B23" s="8">
        <v>1800</v>
      </c>
    </row>
    <row r="24" spans="1:2" x14ac:dyDescent="0.2">
      <c r="A24" s="2" t="s">
        <v>23</v>
      </c>
      <c r="B24" s="8">
        <v>1315</v>
      </c>
    </row>
    <row r="25" spans="1:2" x14ac:dyDescent="0.2">
      <c r="A25" s="2" t="s">
        <v>24</v>
      </c>
      <c r="B25" s="8">
        <v>1741</v>
      </c>
    </row>
    <row r="26" spans="1:2" x14ac:dyDescent="0.2">
      <c r="A26" s="2" t="s">
        <v>25</v>
      </c>
      <c r="B26" s="8">
        <v>1589</v>
      </c>
    </row>
    <row r="27" spans="1:2" x14ac:dyDescent="0.2">
      <c r="A27" s="2" t="s">
        <v>26</v>
      </c>
      <c r="B27" s="8">
        <v>1388</v>
      </c>
    </row>
    <row r="28" spans="1:2" x14ac:dyDescent="0.2">
      <c r="A28" s="2" t="s">
        <v>27</v>
      </c>
      <c r="B28" s="8">
        <v>1800</v>
      </c>
    </row>
    <row r="29" spans="1:2" x14ac:dyDescent="0.2">
      <c r="A29" s="2" t="s">
        <v>28</v>
      </c>
      <c r="B29" s="8">
        <v>1553</v>
      </c>
    </row>
    <row r="30" spans="1:2" x14ac:dyDescent="0.2">
      <c r="A30" s="2" t="s">
        <v>29</v>
      </c>
      <c r="B30" s="8">
        <v>1800</v>
      </c>
    </row>
    <row r="31" spans="1:2" x14ac:dyDescent="0.2">
      <c r="A31" s="2" t="s">
        <v>30</v>
      </c>
      <c r="B31" s="8">
        <v>1605</v>
      </c>
    </row>
    <row r="32" spans="1:2" x14ac:dyDescent="0.2">
      <c r="A32" s="2" t="s">
        <v>31</v>
      </c>
      <c r="B32" s="8">
        <v>1481</v>
      </c>
    </row>
    <row r="33" spans="1:2" x14ac:dyDescent="0.2">
      <c r="A33" s="2" t="s">
        <v>32</v>
      </c>
      <c r="B33" s="8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A372-037A-554B-9307-F08C411C0767}">
  <dimension ref="A1:H35"/>
  <sheetViews>
    <sheetView workbookViewId="0">
      <selection activeCell="H2" sqref="H2:H33"/>
    </sheetView>
  </sheetViews>
  <sheetFormatPr baseColWidth="10" defaultRowHeight="16" x14ac:dyDescent="0.2"/>
  <cols>
    <col min="2" max="2" width="12.6640625" bestFit="1" customWidth="1"/>
    <col min="7" max="7" width="10.83203125" style="6"/>
  </cols>
  <sheetData>
    <row r="1" spans="1:8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37</v>
      </c>
      <c r="F1" s="1" t="s">
        <v>36</v>
      </c>
      <c r="G1" s="5" t="s">
        <v>38</v>
      </c>
      <c r="H1" s="1" t="s">
        <v>39</v>
      </c>
    </row>
    <row r="2" spans="1:8" x14ac:dyDescent="0.2">
      <c r="A2" s="2" t="s">
        <v>1</v>
      </c>
      <c r="B2">
        <v>329.5</v>
      </c>
      <c r="C2">
        <v>395.4</v>
      </c>
      <c r="D2" s="3">
        <f>B2/$B$35 -1</f>
        <v>-8.7826147138210131E-2</v>
      </c>
      <c r="E2" s="3">
        <f>C2/$C$35 -1</f>
        <v>9.652482884132052E-2</v>
      </c>
      <c r="F2" s="4">
        <f>D2-E2</f>
        <v>-0.18435097597953065</v>
      </c>
      <c r="G2" s="6">
        <f>F2*1500+1500</f>
        <v>1223.4735360307041</v>
      </c>
      <c r="H2">
        <f>ROUND(IF(G2&lt;1200,1200, IF(G2&gt;1800,1800,G2)),0)</f>
        <v>1223</v>
      </c>
    </row>
    <row r="3" spans="1:8" x14ac:dyDescent="0.2">
      <c r="A3" s="2" t="s">
        <v>2</v>
      </c>
      <c r="B3">
        <v>350</v>
      </c>
      <c r="C3">
        <v>331.3</v>
      </c>
      <c r="D3" s="3">
        <f t="shared" ref="D3:D33" si="0">B3/$B$35 -1</f>
        <v>-3.1074814866080658E-2</v>
      </c>
      <c r="E3" s="3">
        <f t="shared" ref="E3:E33" si="1">C3/$C$35 -1</f>
        <v>-8.1237542248028594E-2</v>
      </c>
      <c r="F3" s="4">
        <f t="shared" ref="F3:F33" si="2">D3-E3</f>
        <v>5.0162727381947936E-2</v>
      </c>
      <c r="G3" s="6">
        <f t="shared" ref="G3:G33" si="3">F3*1500+1500</f>
        <v>1575.2440910729219</v>
      </c>
      <c r="H3">
        <f t="shared" ref="H3:H33" si="4">ROUND(IF(G3&lt;1200,1200, IF(G3&gt;1800,1800,G3)),0)</f>
        <v>1575</v>
      </c>
    </row>
    <row r="4" spans="1:8" x14ac:dyDescent="0.2">
      <c r="A4" s="2" t="s">
        <v>3</v>
      </c>
      <c r="B4">
        <v>336.7</v>
      </c>
      <c r="C4">
        <v>415.3</v>
      </c>
      <c r="D4" s="3">
        <f t="shared" si="0"/>
        <v>-6.7893971901169525E-2</v>
      </c>
      <c r="E4" s="3">
        <f t="shared" si="1"/>
        <v>0.1517115867926162</v>
      </c>
      <c r="F4" s="4">
        <f t="shared" si="2"/>
        <v>-0.21960555869378573</v>
      </c>
      <c r="G4" s="6">
        <f t="shared" si="3"/>
        <v>1170.5916619593213</v>
      </c>
      <c r="H4">
        <f t="shared" si="4"/>
        <v>1200</v>
      </c>
    </row>
    <row r="5" spans="1:8" x14ac:dyDescent="0.2">
      <c r="A5" s="2" t="s">
        <v>4</v>
      </c>
      <c r="B5">
        <v>320.2</v>
      </c>
      <c r="C5">
        <v>362.8</v>
      </c>
      <c r="D5" s="3">
        <f t="shared" si="0"/>
        <v>-0.11357187348605435</v>
      </c>
      <c r="E5" s="3">
        <f t="shared" si="1"/>
        <v>6.1183811422131917E-3</v>
      </c>
      <c r="F5" s="4">
        <f t="shared" si="2"/>
        <v>-0.11969025462826755</v>
      </c>
      <c r="G5" s="6">
        <f t="shared" si="3"/>
        <v>1320.4646180575987</v>
      </c>
      <c r="H5">
        <f t="shared" si="4"/>
        <v>1320</v>
      </c>
    </row>
    <row r="6" spans="1:8" x14ac:dyDescent="0.2">
      <c r="A6" s="2" t="s">
        <v>5</v>
      </c>
      <c r="B6">
        <v>323.7</v>
      </c>
      <c r="C6">
        <v>344.5</v>
      </c>
      <c r="D6" s="3">
        <f t="shared" si="0"/>
        <v>-0.10388262163471518</v>
      </c>
      <c r="E6" s="3">
        <f t="shared" si="1"/>
        <v>-4.4631250541641521E-2</v>
      </c>
      <c r="F6" s="4">
        <f t="shared" si="2"/>
        <v>-5.9251371093073657E-2</v>
      </c>
      <c r="G6" s="6">
        <f t="shared" si="3"/>
        <v>1411.1229433603894</v>
      </c>
      <c r="H6">
        <f t="shared" si="4"/>
        <v>1411</v>
      </c>
    </row>
    <row r="7" spans="1:8" x14ac:dyDescent="0.2">
      <c r="A7" s="2" t="s">
        <v>6</v>
      </c>
      <c r="B7">
        <v>307.2</v>
      </c>
      <c r="C7">
        <v>374</v>
      </c>
      <c r="D7" s="3">
        <f t="shared" si="0"/>
        <v>-0.14956052321959989</v>
      </c>
      <c r="E7" s="3">
        <f t="shared" si="1"/>
        <v>3.7178265014299106E-2</v>
      </c>
      <c r="F7" s="4">
        <f t="shared" si="2"/>
        <v>-0.186738788233899</v>
      </c>
      <c r="G7" s="6">
        <f t="shared" si="3"/>
        <v>1219.8918176491516</v>
      </c>
      <c r="H7">
        <f t="shared" si="4"/>
        <v>1220</v>
      </c>
    </row>
    <row r="8" spans="1:8" x14ac:dyDescent="0.2">
      <c r="A8" s="2" t="s">
        <v>7</v>
      </c>
      <c r="B8">
        <v>388.4</v>
      </c>
      <c r="C8">
        <v>397.8</v>
      </c>
      <c r="D8" s="3">
        <f t="shared" si="0"/>
        <v>7.5230119731469314E-2</v>
      </c>
      <c r="E8" s="3">
        <f t="shared" si="1"/>
        <v>0.10318051824248187</v>
      </c>
      <c r="F8" s="4">
        <f t="shared" si="2"/>
        <v>-2.7950398511012553E-2</v>
      </c>
      <c r="G8" s="6">
        <f t="shared" si="3"/>
        <v>1458.0744022334811</v>
      </c>
      <c r="H8">
        <f t="shared" si="4"/>
        <v>1458</v>
      </c>
    </row>
    <row r="9" spans="1:8" x14ac:dyDescent="0.2">
      <c r="A9" s="2" t="s">
        <v>8</v>
      </c>
      <c r="B9">
        <v>281.5</v>
      </c>
      <c r="C9">
        <v>333</v>
      </c>
      <c r="D9" s="3">
        <f t="shared" si="0"/>
        <v>-0.22070731538514765</v>
      </c>
      <c r="E9" s="3">
        <f t="shared" si="1"/>
        <v>-7.6523095588872714E-2</v>
      </c>
      <c r="F9" s="4">
        <f t="shared" si="2"/>
        <v>-0.14418421979627494</v>
      </c>
      <c r="G9" s="6">
        <f t="shared" si="3"/>
        <v>1283.7236703055876</v>
      </c>
      <c r="H9">
        <f t="shared" si="4"/>
        <v>1284</v>
      </c>
    </row>
    <row r="10" spans="1:8" x14ac:dyDescent="0.2">
      <c r="A10" s="2" t="s">
        <v>9</v>
      </c>
      <c r="B10">
        <v>394.4</v>
      </c>
      <c r="C10">
        <v>364.8</v>
      </c>
      <c r="D10" s="3">
        <f t="shared" si="0"/>
        <v>9.1840265762336504E-2</v>
      </c>
      <c r="E10" s="3">
        <f t="shared" si="1"/>
        <v>1.166478897651424E-2</v>
      </c>
      <c r="F10" s="4">
        <f t="shared" si="2"/>
        <v>8.0175476785822264E-2</v>
      </c>
      <c r="G10" s="6">
        <f t="shared" si="3"/>
        <v>1620.2632151787334</v>
      </c>
      <c r="H10">
        <f t="shared" si="4"/>
        <v>1620</v>
      </c>
    </row>
    <row r="11" spans="1:8" x14ac:dyDescent="0.2">
      <c r="A11" s="2" t="s">
        <v>10</v>
      </c>
      <c r="B11">
        <v>468.9</v>
      </c>
      <c r="C11">
        <v>407.9</v>
      </c>
      <c r="D11" s="3">
        <f t="shared" si="0"/>
        <v>0.2980829123122708</v>
      </c>
      <c r="E11" s="3">
        <f t="shared" si="1"/>
        <v>0.13118987780570213</v>
      </c>
      <c r="F11" s="4">
        <f t="shared" si="2"/>
        <v>0.16689303450656867</v>
      </c>
      <c r="G11" s="6">
        <f t="shared" si="3"/>
        <v>1750.3395517598531</v>
      </c>
      <c r="H11">
        <f t="shared" si="4"/>
        <v>1750</v>
      </c>
    </row>
    <row r="12" spans="1:8" x14ac:dyDescent="0.2">
      <c r="A12" s="2" t="s">
        <v>11</v>
      </c>
      <c r="B12">
        <v>375.9</v>
      </c>
      <c r="C12">
        <v>354.9</v>
      </c>
      <c r="D12" s="3">
        <f t="shared" si="0"/>
        <v>4.0625648833829464E-2</v>
      </c>
      <c r="E12" s="3">
        <f t="shared" si="1"/>
        <v>-1.5789929803276093E-2</v>
      </c>
      <c r="F12" s="4">
        <f t="shared" si="2"/>
        <v>5.6415578637105557E-2</v>
      </c>
      <c r="G12" s="6">
        <f t="shared" si="3"/>
        <v>1584.6233679556583</v>
      </c>
      <c r="H12">
        <f t="shared" si="4"/>
        <v>1585</v>
      </c>
    </row>
    <row r="13" spans="1:8" x14ac:dyDescent="0.2">
      <c r="A13" s="2" t="s">
        <v>12</v>
      </c>
      <c r="B13">
        <v>384</v>
      </c>
      <c r="C13">
        <v>366.6</v>
      </c>
      <c r="D13" s="3">
        <f t="shared" si="0"/>
        <v>6.304934597550016E-2</v>
      </c>
      <c r="E13" s="3">
        <f t="shared" si="1"/>
        <v>1.665655602738525E-2</v>
      </c>
      <c r="F13" s="4">
        <f t="shared" si="2"/>
        <v>4.639278994811491E-2</v>
      </c>
      <c r="G13" s="6">
        <f t="shared" si="3"/>
        <v>1569.5891849221723</v>
      </c>
      <c r="H13">
        <f t="shared" si="4"/>
        <v>1570</v>
      </c>
    </row>
    <row r="14" spans="1:8" x14ac:dyDescent="0.2">
      <c r="A14" s="2" t="s">
        <v>13</v>
      </c>
      <c r="B14">
        <v>305.8</v>
      </c>
      <c r="C14">
        <v>383</v>
      </c>
      <c r="D14" s="3">
        <f t="shared" si="0"/>
        <v>-0.15343622396013556</v>
      </c>
      <c r="E14" s="3">
        <f t="shared" si="1"/>
        <v>6.2137100268653933E-2</v>
      </c>
      <c r="F14" s="4">
        <f t="shared" si="2"/>
        <v>-0.2155733242287895</v>
      </c>
      <c r="G14" s="6">
        <f t="shared" si="3"/>
        <v>1176.6400136568159</v>
      </c>
      <c r="H14">
        <f t="shared" si="4"/>
        <v>1200</v>
      </c>
    </row>
    <row r="15" spans="1:8" x14ac:dyDescent="0.2">
      <c r="A15" s="2" t="s">
        <v>14</v>
      </c>
      <c r="B15">
        <v>386.2</v>
      </c>
      <c r="C15">
        <v>346.2</v>
      </c>
      <c r="D15" s="3">
        <f t="shared" si="0"/>
        <v>6.9139732853484848E-2</v>
      </c>
      <c r="E15" s="3">
        <f t="shared" si="1"/>
        <v>-3.9916803882485641E-2</v>
      </c>
      <c r="F15" s="4">
        <f t="shared" si="2"/>
        <v>0.10905653673597049</v>
      </c>
      <c r="G15" s="6">
        <f t="shared" si="3"/>
        <v>1663.5848051039557</v>
      </c>
      <c r="H15">
        <f t="shared" si="4"/>
        <v>1664</v>
      </c>
    </row>
    <row r="16" spans="1:8" x14ac:dyDescent="0.2">
      <c r="A16" s="2" t="s">
        <v>15</v>
      </c>
      <c r="B16">
        <v>422.5</v>
      </c>
      <c r="C16">
        <v>395.3</v>
      </c>
      <c r="D16" s="3">
        <f t="shared" si="0"/>
        <v>0.16963111634023131</v>
      </c>
      <c r="E16" s="3">
        <f t="shared" si="1"/>
        <v>9.6247508449605501E-2</v>
      </c>
      <c r="F16" s="4">
        <f t="shared" si="2"/>
        <v>7.3383607890625813E-2</v>
      </c>
      <c r="G16" s="6">
        <f t="shared" si="3"/>
        <v>1610.0754118359387</v>
      </c>
      <c r="H16">
        <f t="shared" si="4"/>
        <v>1610</v>
      </c>
    </row>
    <row r="17" spans="1:8" x14ac:dyDescent="0.2">
      <c r="A17" s="2" t="s">
        <v>16</v>
      </c>
      <c r="B17">
        <v>328.1</v>
      </c>
      <c r="C17">
        <v>374.5</v>
      </c>
      <c r="D17" s="3">
        <f t="shared" si="0"/>
        <v>-9.1701847878745801E-2</v>
      </c>
      <c r="E17" s="3">
        <f t="shared" si="1"/>
        <v>3.8564866972874423E-2</v>
      </c>
      <c r="F17" s="4">
        <f t="shared" si="2"/>
        <v>-0.13026671485162022</v>
      </c>
      <c r="G17" s="6">
        <f t="shared" si="3"/>
        <v>1304.5999277225696</v>
      </c>
      <c r="H17">
        <f t="shared" si="4"/>
        <v>1305</v>
      </c>
    </row>
    <row r="18" spans="1:8" x14ac:dyDescent="0.2">
      <c r="A18" s="2" t="s">
        <v>17</v>
      </c>
      <c r="B18">
        <v>307.8</v>
      </c>
      <c r="C18">
        <v>324.2</v>
      </c>
      <c r="D18" s="3">
        <f t="shared" si="0"/>
        <v>-0.14789950861651313</v>
      </c>
      <c r="E18" s="3">
        <f t="shared" si="1"/>
        <v>-0.10092729005979739</v>
      </c>
      <c r="F18" s="4">
        <f t="shared" si="2"/>
        <v>-4.6972218556715739E-2</v>
      </c>
      <c r="G18" s="6">
        <f t="shared" si="3"/>
        <v>1429.5416721649265</v>
      </c>
      <c r="H18">
        <f t="shared" si="4"/>
        <v>1430</v>
      </c>
    </row>
    <row r="19" spans="1:8" x14ac:dyDescent="0.2">
      <c r="A19" s="2" t="s">
        <v>18</v>
      </c>
      <c r="B19">
        <v>296.7</v>
      </c>
      <c r="C19">
        <v>373.1</v>
      </c>
      <c r="D19" s="3">
        <f t="shared" si="0"/>
        <v>-0.17862827877361753</v>
      </c>
      <c r="E19" s="3">
        <f t="shared" si="1"/>
        <v>3.4682381488863712E-2</v>
      </c>
      <c r="F19" s="4">
        <f t="shared" si="2"/>
        <v>-0.21331066026248124</v>
      </c>
      <c r="G19" s="6">
        <f t="shared" si="3"/>
        <v>1180.0340096062782</v>
      </c>
      <c r="H19">
        <f t="shared" si="4"/>
        <v>1200</v>
      </c>
    </row>
    <row r="20" spans="1:8" x14ac:dyDescent="0.2">
      <c r="A20" s="2" t="s">
        <v>19</v>
      </c>
      <c r="B20">
        <v>359.8</v>
      </c>
      <c r="C20">
        <v>364.6</v>
      </c>
      <c r="D20" s="3">
        <f t="shared" si="0"/>
        <v>-3.9449096823308549E-3</v>
      </c>
      <c r="E20" s="3">
        <f t="shared" si="1"/>
        <v>1.1110148193084202E-2</v>
      </c>
      <c r="F20" s="4">
        <f t="shared" si="2"/>
        <v>-1.5055057875415057E-2</v>
      </c>
      <c r="G20" s="6">
        <f t="shared" si="3"/>
        <v>1477.4174131868774</v>
      </c>
      <c r="H20">
        <f t="shared" si="4"/>
        <v>1477</v>
      </c>
    </row>
    <row r="21" spans="1:8" x14ac:dyDescent="0.2">
      <c r="A21" s="2" t="s">
        <v>20</v>
      </c>
      <c r="B21">
        <v>365.3</v>
      </c>
      <c r="C21">
        <v>405.5</v>
      </c>
      <c r="D21" s="3">
        <f t="shared" si="0"/>
        <v>1.1281057512630754E-2</v>
      </c>
      <c r="E21" s="3">
        <f t="shared" si="1"/>
        <v>0.124534188404541</v>
      </c>
      <c r="F21" s="4">
        <f t="shared" si="2"/>
        <v>-0.11325313089191025</v>
      </c>
      <c r="G21" s="6">
        <f t="shared" si="3"/>
        <v>1330.1203036621346</v>
      </c>
      <c r="H21">
        <f t="shared" si="4"/>
        <v>1330</v>
      </c>
    </row>
    <row r="22" spans="1:8" x14ac:dyDescent="0.2">
      <c r="A22" s="2" t="s">
        <v>21</v>
      </c>
      <c r="B22">
        <v>380.1</v>
      </c>
      <c r="C22">
        <v>348</v>
      </c>
      <c r="D22" s="3">
        <f t="shared" si="0"/>
        <v>5.2252751055436475E-2</v>
      </c>
      <c r="E22" s="3">
        <f t="shared" si="1"/>
        <v>-3.4925036831614631E-2</v>
      </c>
      <c r="F22" s="4">
        <f t="shared" si="2"/>
        <v>8.7177787887051106E-2</v>
      </c>
      <c r="G22" s="6">
        <f t="shared" si="3"/>
        <v>1630.7666818305765</v>
      </c>
      <c r="H22">
        <f t="shared" si="4"/>
        <v>1631</v>
      </c>
    </row>
    <row r="23" spans="1:8" x14ac:dyDescent="0.2">
      <c r="A23" s="2" t="s">
        <v>22</v>
      </c>
      <c r="B23">
        <v>435.7</v>
      </c>
      <c r="C23">
        <v>345.5</v>
      </c>
      <c r="D23" s="3">
        <f t="shared" si="0"/>
        <v>0.206173437608139</v>
      </c>
      <c r="E23" s="3">
        <f t="shared" si="1"/>
        <v>-4.1858046624490997E-2</v>
      </c>
      <c r="F23" s="4">
        <f t="shared" si="2"/>
        <v>0.24803148423263</v>
      </c>
      <c r="G23" s="6">
        <f t="shared" si="3"/>
        <v>1872.0472263489451</v>
      </c>
      <c r="H23">
        <f t="shared" si="4"/>
        <v>1800</v>
      </c>
    </row>
    <row r="24" spans="1:8" x14ac:dyDescent="0.2">
      <c r="A24" s="2" t="s">
        <v>23</v>
      </c>
      <c r="B24">
        <v>349</v>
      </c>
      <c r="C24">
        <v>392.8</v>
      </c>
      <c r="D24" s="3">
        <f t="shared" si="0"/>
        <v>-3.3843172537891819E-2</v>
      </c>
      <c r="E24" s="3">
        <f t="shared" si="1"/>
        <v>8.9314498656729135E-2</v>
      </c>
      <c r="F24" s="4">
        <f t="shared" si="2"/>
        <v>-0.12315767119462095</v>
      </c>
      <c r="G24" s="6">
        <f t="shared" si="3"/>
        <v>1315.2634932080687</v>
      </c>
      <c r="H24">
        <f t="shared" si="4"/>
        <v>1315</v>
      </c>
    </row>
    <row r="25" spans="1:8" x14ac:dyDescent="0.2">
      <c r="A25" s="2" t="s">
        <v>24</v>
      </c>
      <c r="B25">
        <v>402.3</v>
      </c>
      <c r="C25">
        <v>343.6</v>
      </c>
      <c r="D25" s="3">
        <f t="shared" si="0"/>
        <v>0.11371029136964506</v>
      </c>
      <c r="E25" s="3">
        <f t="shared" si="1"/>
        <v>-4.7127134067076915E-2</v>
      </c>
      <c r="F25" s="4">
        <f t="shared" si="2"/>
        <v>0.16083742543672197</v>
      </c>
      <c r="G25" s="6">
        <f t="shared" si="3"/>
        <v>1741.2561381550829</v>
      </c>
      <c r="H25">
        <f t="shared" si="4"/>
        <v>1741</v>
      </c>
    </row>
    <row r="26" spans="1:8" x14ac:dyDescent="0.2">
      <c r="A26" s="2" t="s">
        <v>25</v>
      </c>
      <c r="B26">
        <v>324.89999999999998</v>
      </c>
      <c r="C26">
        <v>302.89999999999998</v>
      </c>
      <c r="D26" s="3">
        <f t="shared" si="0"/>
        <v>-0.10056059242854176</v>
      </c>
      <c r="E26" s="3">
        <f t="shared" si="1"/>
        <v>-0.15999653349510379</v>
      </c>
      <c r="F26" s="4">
        <f t="shared" si="2"/>
        <v>5.9435941066562026E-2</v>
      </c>
      <c r="G26" s="6">
        <f t="shared" si="3"/>
        <v>1589.153911599843</v>
      </c>
      <c r="H26">
        <f t="shared" si="4"/>
        <v>1589</v>
      </c>
    </row>
    <row r="27" spans="1:8" x14ac:dyDescent="0.2">
      <c r="A27" s="2" t="s">
        <v>26</v>
      </c>
      <c r="B27">
        <v>349.4</v>
      </c>
      <c r="C27">
        <v>375.6</v>
      </c>
      <c r="D27" s="3">
        <f t="shared" si="0"/>
        <v>-3.2735829469167421E-2</v>
      </c>
      <c r="E27" s="3">
        <f t="shared" si="1"/>
        <v>4.1615391281740077E-2</v>
      </c>
      <c r="F27" s="4">
        <f t="shared" si="2"/>
        <v>-7.4351220750907498E-2</v>
      </c>
      <c r="G27" s="6">
        <f t="shared" si="3"/>
        <v>1388.4731688736388</v>
      </c>
      <c r="H27">
        <f t="shared" si="4"/>
        <v>1388</v>
      </c>
    </row>
    <row r="28" spans="1:8" x14ac:dyDescent="0.2">
      <c r="A28" s="2" t="s">
        <v>27</v>
      </c>
      <c r="B28">
        <v>450</v>
      </c>
      <c r="C28">
        <v>363.3</v>
      </c>
      <c r="D28" s="3">
        <f t="shared" si="0"/>
        <v>0.24576095231503925</v>
      </c>
      <c r="E28" s="3">
        <f t="shared" si="1"/>
        <v>7.5049831007885093E-3</v>
      </c>
      <c r="F28" s="4">
        <f t="shared" si="2"/>
        <v>0.23825596921425074</v>
      </c>
      <c r="G28" s="6">
        <f t="shared" si="3"/>
        <v>1857.3839538213761</v>
      </c>
      <c r="H28">
        <f t="shared" si="4"/>
        <v>1800</v>
      </c>
    </row>
    <row r="29" spans="1:8" x14ac:dyDescent="0.2">
      <c r="A29" s="2" t="s">
        <v>28</v>
      </c>
      <c r="B29">
        <v>365.1</v>
      </c>
      <c r="C29">
        <v>351.8</v>
      </c>
      <c r="D29" s="3">
        <f t="shared" si="0"/>
        <v>1.0727385978268611E-2</v>
      </c>
      <c r="E29" s="3">
        <f t="shared" si="1"/>
        <v>-2.4386861946442573E-2</v>
      </c>
      <c r="F29" s="4">
        <f t="shared" si="2"/>
        <v>3.5114247924711184E-2</v>
      </c>
      <c r="G29" s="6">
        <f t="shared" si="3"/>
        <v>1552.6713718870667</v>
      </c>
      <c r="H29">
        <f t="shared" si="4"/>
        <v>1553</v>
      </c>
    </row>
    <row r="30" spans="1:8" x14ac:dyDescent="0.2">
      <c r="A30" s="2" t="s">
        <v>29</v>
      </c>
      <c r="B30">
        <v>401.9</v>
      </c>
      <c r="C30">
        <v>327.7</v>
      </c>
      <c r="D30" s="3">
        <f t="shared" si="0"/>
        <v>0.11260294830092055</v>
      </c>
      <c r="E30" s="3">
        <f t="shared" si="1"/>
        <v>-9.1221076349770502E-2</v>
      </c>
      <c r="F30" s="4">
        <f t="shared" si="2"/>
        <v>0.20382402465069105</v>
      </c>
      <c r="G30" s="6">
        <f t="shared" si="3"/>
        <v>1805.7360369760365</v>
      </c>
      <c r="H30">
        <f t="shared" si="4"/>
        <v>1800</v>
      </c>
    </row>
    <row r="31" spans="1:8" x14ac:dyDescent="0.2">
      <c r="A31" s="2" t="s">
        <v>30</v>
      </c>
      <c r="B31">
        <v>347.3</v>
      </c>
      <c r="C31">
        <v>321.5</v>
      </c>
      <c r="D31" s="3">
        <f t="shared" si="0"/>
        <v>-3.8549380579970816E-2</v>
      </c>
      <c r="E31" s="3">
        <f t="shared" si="1"/>
        <v>-0.1084149406361038</v>
      </c>
      <c r="F31" s="4">
        <f t="shared" si="2"/>
        <v>6.986556005613298E-2</v>
      </c>
      <c r="G31" s="6">
        <f t="shared" si="3"/>
        <v>1604.7983400841995</v>
      </c>
      <c r="H31">
        <f t="shared" si="4"/>
        <v>1605</v>
      </c>
    </row>
    <row r="32" spans="1:8" x14ac:dyDescent="0.2">
      <c r="A32" s="2" t="s">
        <v>31</v>
      </c>
      <c r="B32">
        <v>347</v>
      </c>
      <c r="C32">
        <v>350.9</v>
      </c>
      <c r="D32" s="3">
        <f t="shared" si="0"/>
        <v>-3.9379887881514253E-2</v>
      </c>
      <c r="E32" s="3">
        <f t="shared" si="1"/>
        <v>-2.6882745471878189E-2</v>
      </c>
      <c r="F32" s="4">
        <f t="shared" si="2"/>
        <v>-1.2497142409636064E-2</v>
      </c>
      <c r="G32" s="6">
        <f t="shared" si="3"/>
        <v>1481.2542863855458</v>
      </c>
      <c r="H32">
        <f t="shared" si="4"/>
        <v>1481</v>
      </c>
    </row>
    <row r="33" spans="1:8" x14ac:dyDescent="0.2">
      <c r="A33" s="2" t="s">
        <v>32</v>
      </c>
      <c r="B33">
        <v>373.9</v>
      </c>
      <c r="C33">
        <v>300.7</v>
      </c>
      <c r="D33" s="3">
        <f t="shared" si="0"/>
        <v>3.5088933490206919E-2</v>
      </c>
      <c r="E33" s="3">
        <f t="shared" si="1"/>
        <v>-0.16609758211283487</v>
      </c>
      <c r="F33" s="4">
        <f t="shared" si="2"/>
        <v>0.20118651560304179</v>
      </c>
      <c r="G33" s="6">
        <f t="shared" si="3"/>
        <v>1801.7797734045628</v>
      </c>
      <c r="H33">
        <f t="shared" si="4"/>
        <v>1800</v>
      </c>
    </row>
    <row r="35" spans="1:8" x14ac:dyDescent="0.2">
      <c r="B35">
        <f>AVERAGE(B2:B33)</f>
        <v>361.22499999999997</v>
      </c>
      <c r="C35">
        <f>AVERAGE(C2:C33)</f>
        <v>360.59375000000006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weighted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Alterman</dc:creator>
  <cp:lastModifiedBy>Benjamin Alterman</cp:lastModifiedBy>
  <dcterms:created xsi:type="dcterms:W3CDTF">2020-01-07T04:17:53Z</dcterms:created>
  <dcterms:modified xsi:type="dcterms:W3CDTF">2020-01-07T04:39:36Z</dcterms:modified>
</cp:coreProperties>
</file>