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en\Repositories\csci-446_proj_01\"/>
    </mc:Choice>
  </mc:AlternateContent>
  <bookViews>
    <workbookView xWindow="0" yWindow="0" windowWidth="28800" windowHeight="12710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_FilterDatabase" localSheetId="1" hidden="1">Sheet2!$A$1:$A$573</definedName>
    <definedName name="_xlnm._FilterDatabase" localSheetId="2" hidden="1">Sheet3!$G$1:$G$1048244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2" i="1"/>
  <c r="G3" i="3"/>
  <c r="H3" i="3"/>
  <c r="G4" i="3"/>
  <c r="I4" i="3" s="1"/>
  <c r="H4" i="3"/>
  <c r="J4" i="3" s="1"/>
  <c r="G5" i="3"/>
  <c r="H5" i="3"/>
  <c r="G6" i="3"/>
  <c r="H6" i="3"/>
  <c r="G7" i="3"/>
  <c r="I7" i="3" s="1"/>
  <c r="H7" i="3"/>
  <c r="J7" i="3" s="1"/>
  <c r="G8" i="3"/>
  <c r="H8" i="3"/>
  <c r="G9" i="3"/>
  <c r="H9" i="3"/>
  <c r="G10" i="3"/>
  <c r="I10" i="3" s="1"/>
  <c r="H10" i="3"/>
  <c r="J10" i="3" s="1"/>
  <c r="G11" i="3"/>
  <c r="H11" i="3"/>
  <c r="G12" i="3"/>
  <c r="H12" i="3"/>
  <c r="G13" i="3"/>
  <c r="I13" i="3" s="1"/>
  <c r="H13" i="3"/>
  <c r="J13" i="3" s="1"/>
  <c r="G14" i="3"/>
  <c r="H14" i="3"/>
  <c r="G15" i="3"/>
  <c r="H15" i="3"/>
  <c r="G16" i="3"/>
  <c r="I16" i="3" s="1"/>
  <c r="H16" i="3"/>
  <c r="J16" i="3" s="1"/>
  <c r="G17" i="3"/>
  <c r="H17" i="3"/>
  <c r="G18" i="3"/>
  <c r="H18" i="3"/>
  <c r="G19" i="3"/>
  <c r="I19" i="3" s="1"/>
  <c r="H19" i="3"/>
  <c r="J19" i="3" s="1"/>
  <c r="G20" i="3"/>
  <c r="H20" i="3"/>
  <c r="G21" i="3"/>
  <c r="H21" i="3"/>
  <c r="G22" i="3"/>
  <c r="I22" i="3" s="1"/>
  <c r="H22" i="3"/>
  <c r="J22" i="3" s="1"/>
  <c r="G23" i="3"/>
  <c r="H23" i="3"/>
  <c r="G24" i="3"/>
  <c r="H24" i="3"/>
  <c r="G25" i="3"/>
  <c r="I25" i="3" s="1"/>
  <c r="H25" i="3"/>
  <c r="J25" i="3" s="1"/>
  <c r="G26" i="3"/>
  <c r="H26" i="3"/>
  <c r="G27" i="3"/>
  <c r="H27" i="3"/>
  <c r="G28" i="3"/>
  <c r="I28" i="3" s="1"/>
  <c r="H28" i="3"/>
  <c r="J28" i="3" s="1"/>
  <c r="G29" i="3"/>
  <c r="H29" i="3"/>
  <c r="G30" i="3"/>
  <c r="H30" i="3"/>
  <c r="G31" i="3"/>
  <c r="I31" i="3" s="1"/>
  <c r="H31" i="3"/>
  <c r="J31" i="3" s="1"/>
  <c r="G32" i="3"/>
  <c r="H32" i="3"/>
  <c r="G33" i="3"/>
  <c r="H33" i="3"/>
  <c r="G34" i="3"/>
  <c r="I34" i="3" s="1"/>
  <c r="H34" i="3"/>
  <c r="J34" i="3" s="1"/>
  <c r="G35" i="3"/>
  <c r="H35" i="3"/>
  <c r="G36" i="3"/>
  <c r="H36" i="3"/>
  <c r="G37" i="3"/>
  <c r="I37" i="3" s="1"/>
  <c r="H37" i="3"/>
  <c r="J37" i="3" s="1"/>
  <c r="G38" i="3"/>
  <c r="H38" i="3"/>
  <c r="G39" i="3"/>
  <c r="H39" i="3"/>
  <c r="G40" i="3"/>
  <c r="I40" i="3" s="1"/>
  <c r="H40" i="3"/>
  <c r="J40" i="3" s="1"/>
  <c r="G41" i="3"/>
  <c r="H41" i="3"/>
  <c r="G42" i="3"/>
  <c r="H42" i="3"/>
  <c r="G43" i="3"/>
  <c r="I43" i="3" s="1"/>
  <c r="H43" i="3"/>
  <c r="J43" i="3" s="1"/>
  <c r="G44" i="3"/>
  <c r="H44" i="3"/>
  <c r="G45" i="3"/>
  <c r="H45" i="3"/>
  <c r="G46" i="3"/>
  <c r="I46" i="3" s="1"/>
  <c r="H46" i="3"/>
  <c r="J46" i="3"/>
  <c r="G47" i="3"/>
  <c r="H47" i="3"/>
  <c r="G48" i="3"/>
  <c r="H48" i="3"/>
  <c r="G49" i="3"/>
  <c r="I49" i="3" s="1"/>
  <c r="H49" i="3"/>
  <c r="J49" i="3" s="1"/>
  <c r="G50" i="3"/>
  <c r="H50" i="3"/>
  <c r="G51" i="3"/>
  <c r="H51" i="3"/>
  <c r="G52" i="3"/>
  <c r="I52" i="3" s="1"/>
  <c r="H52" i="3"/>
  <c r="J52" i="3"/>
  <c r="G53" i="3"/>
  <c r="H53" i="3"/>
  <c r="G54" i="3"/>
  <c r="H54" i="3"/>
  <c r="G55" i="3"/>
  <c r="I55" i="3" s="1"/>
  <c r="H55" i="3"/>
  <c r="J55" i="3" s="1"/>
  <c r="G56" i="3"/>
  <c r="H56" i="3"/>
  <c r="G57" i="3"/>
  <c r="H57" i="3"/>
  <c r="G58" i="3"/>
  <c r="I58" i="3" s="1"/>
  <c r="H58" i="3"/>
  <c r="J58" i="3" s="1"/>
  <c r="G59" i="3"/>
  <c r="H59" i="3"/>
  <c r="G60" i="3"/>
  <c r="H60" i="3"/>
  <c r="G61" i="3"/>
  <c r="I61" i="3" s="1"/>
  <c r="H61" i="3"/>
  <c r="J61" i="3" s="1"/>
  <c r="G62" i="3"/>
  <c r="H62" i="3"/>
  <c r="G63" i="3"/>
  <c r="H63" i="3"/>
  <c r="G64" i="3"/>
  <c r="I64" i="3" s="1"/>
  <c r="H64" i="3"/>
  <c r="J64" i="3" s="1"/>
  <c r="G65" i="3"/>
  <c r="H65" i="3"/>
  <c r="G66" i="3"/>
  <c r="H66" i="3"/>
  <c r="G67" i="3"/>
  <c r="I67" i="3" s="1"/>
  <c r="H67" i="3"/>
  <c r="J67" i="3" s="1"/>
  <c r="G68" i="3"/>
  <c r="H68" i="3"/>
  <c r="G69" i="3"/>
  <c r="H69" i="3"/>
  <c r="G70" i="3"/>
  <c r="I70" i="3" s="1"/>
  <c r="H70" i="3"/>
  <c r="J70" i="3" s="1"/>
  <c r="G71" i="3"/>
  <c r="H71" i="3"/>
  <c r="G72" i="3"/>
  <c r="H72" i="3"/>
  <c r="G73" i="3"/>
  <c r="I73" i="3" s="1"/>
  <c r="H73" i="3"/>
  <c r="J73" i="3" s="1"/>
  <c r="G74" i="3"/>
  <c r="H74" i="3"/>
  <c r="G75" i="3"/>
  <c r="H75" i="3"/>
  <c r="G76" i="3"/>
  <c r="I76" i="3" s="1"/>
  <c r="H76" i="3"/>
  <c r="J76" i="3" s="1"/>
  <c r="G77" i="3"/>
  <c r="H77" i="3"/>
  <c r="G78" i="3"/>
  <c r="H78" i="3"/>
  <c r="G79" i="3"/>
  <c r="I79" i="3" s="1"/>
  <c r="H79" i="3"/>
  <c r="J79" i="3" s="1"/>
  <c r="G80" i="3"/>
  <c r="H80" i="3"/>
  <c r="G81" i="3"/>
  <c r="H81" i="3"/>
  <c r="G82" i="3"/>
  <c r="I82" i="3" s="1"/>
  <c r="H82" i="3"/>
  <c r="J82" i="3" s="1"/>
  <c r="G83" i="3"/>
  <c r="H83" i="3"/>
  <c r="G84" i="3"/>
  <c r="H84" i="3"/>
  <c r="G85" i="3"/>
  <c r="I85" i="3" s="1"/>
  <c r="H85" i="3"/>
  <c r="J85" i="3" s="1"/>
  <c r="G86" i="3"/>
  <c r="H86" i="3"/>
  <c r="G87" i="3"/>
  <c r="H87" i="3"/>
  <c r="G88" i="3"/>
  <c r="I88" i="3" s="1"/>
  <c r="H88" i="3"/>
  <c r="J88" i="3" s="1"/>
  <c r="G89" i="3"/>
  <c r="H89" i="3"/>
  <c r="G90" i="3"/>
  <c r="H90" i="3"/>
  <c r="G91" i="3"/>
  <c r="I91" i="3" s="1"/>
  <c r="H91" i="3"/>
  <c r="J91" i="3" s="1"/>
  <c r="G92" i="3"/>
  <c r="H92" i="3"/>
  <c r="G93" i="3"/>
  <c r="H93" i="3"/>
  <c r="G94" i="3"/>
  <c r="I94" i="3" s="1"/>
  <c r="H94" i="3"/>
  <c r="J94" i="3" s="1"/>
  <c r="G95" i="3"/>
  <c r="H95" i="3"/>
  <c r="G96" i="3"/>
  <c r="H96" i="3"/>
  <c r="G97" i="3"/>
  <c r="I97" i="3" s="1"/>
  <c r="H97" i="3"/>
  <c r="J97" i="3" s="1"/>
  <c r="G98" i="3"/>
  <c r="H98" i="3"/>
  <c r="G99" i="3"/>
  <c r="H99" i="3"/>
  <c r="G100" i="3"/>
  <c r="I100" i="3" s="1"/>
  <c r="H100" i="3"/>
  <c r="J100" i="3"/>
  <c r="G101" i="3"/>
  <c r="H101" i="3"/>
  <c r="G102" i="3"/>
  <c r="H102" i="3"/>
  <c r="G103" i="3"/>
  <c r="I103" i="3" s="1"/>
  <c r="H103" i="3"/>
  <c r="J103" i="3" s="1"/>
  <c r="G104" i="3"/>
  <c r="H104" i="3"/>
  <c r="G105" i="3"/>
  <c r="H105" i="3"/>
  <c r="G106" i="3"/>
  <c r="I106" i="3" s="1"/>
  <c r="H106" i="3"/>
  <c r="J106" i="3" s="1"/>
  <c r="G107" i="3"/>
  <c r="H107" i="3"/>
  <c r="G108" i="3"/>
  <c r="H108" i="3"/>
  <c r="G109" i="3"/>
  <c r="I109" i="3" s="1"/>
  <c r="H109" i="3"/>
  <c r="J109" i="3" s="1"/>
  <c r="G110" i="3"/>
  <c r="H110" i="3"/>
  <c r="G111" i="3"/>
  <c r="H111" i="3"/>
  <c r="G112" i="3"/>
  <c r="H112" i="3"/>
  <c r="J112" i="3" s="1"/>
  <c r="I112" i="3"/>
  <c r="G113" i="3"/>
  <c r="H113" i="3"/>
  <c r="G114" i="3"/>
  <c r="H114" i="3"/>
  <c r="G115" i="3"/>
  <c r="I115" i="3" s="1"/>
  <c r="H115" i="3"/>
  <c r="J115" i="3" s="1"/>
  <c r="G116" i="3"/>
  <c r="H116" i="3"/>
  <c r="G117" i="3"/>
  <c r="H117" i="3"/>
  <c r="G118" i="3"/>
  <c r="I118" i="3" s="1"/>
  <c r="H118" i="3"/>
  <c r="J118" i="3" s="1"/>
  <c r="G119" i="3"/>
  <c r="H119" i="3"/>
  <c r="G120" i="3"/>
  <c r="H120" i="3"/>
  <c r="G121" i="3"/>
  <c r="I121" i="3" s="1"/>
  <c r="H121" i="3"/>
  <c r="J121" i="3" s="1"/>
  <c r="G122" i="3"/>
  <c r="H122" i="3"/>
  <c r="G123" i="3"/>
  <c r="H123" i="3"/>
  <c r="G124" i="3"/>
  <c r="I124" i="3" s="1"/>
  <c r="H124" i="3"/>
  <c r="J124" i="3" s="1"/>
  <c r="G125" i="3"/>
  <c r="H125" i="3"/>
  <c r="G126" i="3"/>
  <c r="H126" i="3"/>
  <c r="G127" i="3"/>
  <c r="I127" i="3" s="1"/>
  <c r="H127" i="3"/>
  <c r="J127" i="3" s="1"/>
  <c r="G128" i="3"/>
  <c r="H128" i="3"/>
  <c r="G129" i="3"/>
  <c r="H129" i="3"/>
  <c r="G130" i="3"/>
  <c r="I130" i="3" s="1"/>
  <c r="H130" i="3"/>
  <c r="J130" i="3"/>
  <c r="G131" i="3"/>
  <c r="H131" i="3"/>
  <c r="G132" i="3"/>
  <c r="H132" i="3"/>
  <c r="G133" i="3"/>
  <c r="I133" i="3" s="1"/>
  <c r="H133" i="3"/>
  <c r="J133" i="3" s="1"/>
  <c r="G134" i="3"/>
  <c r="H134" i="3"/>
  <c r="G135" i="3"/>
  <c r="H135" i="3"/>
  <c r="G136" i="3"/>
  <c r="I136" i="3" s="1"/>
  <c r="H136" i="3"/>
  <c r="J136" i="3" s="1"/>
  <c r="G137" i="3"/>
  <c r="H137" i="3"/>
  <c r="G138" i="3"/>
  <c r="H138" i="3"/>
  <c r="G139" i="3"/>
  <c r="I139" i="3" s="1"/>
  <c r="H139" i="3"/>
  <c r="J139" i="3" s="1"/>
  <c r="G140" i="3"/>
  <c r="H140" i="3"/>
  <c r="G141" i="3"/>
  <c r="H141" i="3"/>
  <c r="G142" i="3"/>
  <c r="I142" i="3" s="1"/>
  <c r="H142" i="3"/>
  <c r="J142" i="3" s="1"/>
  <c r="G143" i="3"/>
  <c r="H143" i="3"/>
  <c r="G144" i="3"/>
  <c r="H144" i="3"/>
  <c r="G145" i="3"/>
  <c r="I145" i="3" s="1"/>
  <c r="H145" i="3"/>
  <c r="J145" i="3" s="1"/>
  <c r="G146" i="3"/>
  <c r="H146" i="3"/>
  <c r="G147" i="3"/>
  <c r="H147" i="3"/>
  <c r="G148" i="3"/>
  <c r="H148" i="3"/>
  <c r="J148" i="3" s="1"/>
  <c r="I148" i="3"/>
  <c r="G149" i="3"/>
  <c r="H149" i="3"/>
  <c r="G150" i="3"/>
  <c r="H150" i="3"/>
  <c r="G151" i="3"/>
  <c r="I151" i="3" s="1"/>
  <c r="H151" i="3"/>
  <c r="J151" i="3" s="1"/>
  <c r="G152" i="3"/>
  <c r="H152" i="3"/>
  <c r="G153" i="3"/>
  <c r="H153" i="3"/>
  <c r="G154" i="3"/>
  <c r="I154" i="3" s="1"/>
  <c r="H154" i="3"/>
  <c r="J154" i="3" s="1"/>
  <c r="G155" i="3"/>
  <c r="H155" i="3"/>
  <c r="G156" i="3"/>
  <c r="H156" i="3"/>
  <c r="G157" i="3"/>
  <c r="I157" i="3" s="1"/>
  <c r="H157" i="3"/>
  <c r="J157" i="3" s="1"/>
  <c r="G158" i="3"/>
  <c r="H158" i="3"/>
  <c r="G159" i="3"/>
  <c r="H159" i="3"/>
  <c r="G160" i="3"/>
  <c r="I160" i="3" s="1"/>
  <c r="H160" i="3"/>
  <c r="J160" i="3" s="1"/>
  <c r="G161" i="3"/>
  <c r="H161" i="3"/>
  <c r="G162" i="3"/>
  <c r="H162" i="3"/>
  <c r="G163" i="3"/>
  <c r="I163" i="3" s="1"/>
  <c r="H163" i="3"/>
  <c r="J163" i="3" s="1"/>
  <c r="G164" i="3"/>
  <c r="H164" i="3"/>
  <c r="G165" i="3"/>
  <c r="H165" i="3"/>
  <c r="G166" i="3"/>
  <c r="I166" i="3" s="1"/>
  <c r="H166" i="3"/>
  <c r="J166" i="3" s="1"/>
  <c r="G167" i="3"/>
  <c r="H167" i="3"/>
  <c r="G168" i="3"/>
  <c r="H168" i="3"/>
  <c r="G169" i="3"/>
  <c r="I169" i="3" s="1"/>
  <c r="H169" i="3"/>
  <c r="J169" i="3" s="1"/>
  <c r="G170" i="3"/>
  <c r="H170" i="3"/>
  <c r="G171" i="3"/>
  <c r="H171" i="3"/>
  <c r="G172" i="3"/>
  <c r="I172" i="3" s="1"/>
  <c r="H172" i="3"/>
  <c r="J172" i="3" s="1"/>
  <c r="G173" i="3"/>
  <c r="H173" i="3"/>
  <c r="G174" i="3"/>
  <c r="H174" i="3"/>
  <c r="G175" i="3"/>
  <c r="I175" i="3" s="1"/>
  <c r="H175" i="3"/>
  <c r="J175" i="3" s="1"/>
  <c r="G176" i="3"/>
  <c r="H176" i="3"/>
  <c r="G177" i="3"/>
  <c r="H177" i="3"/>
  <c r="G178" i="3"/>
  <c r="I178" i="3" s="1"/>
  <c r="H178" i="3"/>
  <c r="J178" i="3" s="1"/>
  <c r="G179" i="3"/>
  <c r="H179" i="3"/>
  <c r="G180" i="3"/>
  <c r="H180" i="3"/>
  <c r="G181" i="3"/>
  <c r="H181" i="3"/>
  <c r="J181" i="3" s="1"/>
  <c r="I181" i="3"/>
  <c r="G182" i="3"/>
  <c r="H182" i="3"/>
  <c r="G183" i="3"/>
  <c r="H183" i="3"/>
  <c r="G184" i="3"/>
  <c r="I184" i="3" s="1"/>
  <c r="H184" i="3"/>
  <c r="J184" i="3" s="1"/>
  <c r="G185" i="3"/>
  <c r="H185" i="3"/>
  <c r="G186" i="3"/>
  <c r="H186" i="3"/>
  <c r="G187" i="3"/>
  <c r="I187" i="3" s="1"/>
  <c r="H187" i="3"/>
  <c r="J187" i="3" s="1"/>
  <c r="G188" i="3"/>
  <c r="H188" i="3"/>
  <c r="G189" i="3"/>
  <c r="H189" i="3"/>
  <c r="G190" i="3"/>
  <c r="I190" i="3" s="1"/>
  <c r="H190" i="3"/>
  <c r="J190" i="3"/>
  <c r="G191" i="3"/>
  <c r="H191" i="3"/>
  <c r="G192" i="3"/>
  <c r="H192" i="3"/>
  <c r="G193" i="3"/>
  <c r="I193" i="3" s="1"/>
  <c r="H193" i="3"/>
  <c r="J193" i="3" s="1"/>
  <c r="G194" i="3"/>
  <c r="H194" i="3"/>
  <c r="G195" i="3"/>
  <c r="H195" i="3"/>
  <c r="G196" i="3"/>
  <c r="H196" i="3"/>
  <c r="J196" i="3" s="1"/>
  <c r="I196" i="3"/>
  <c r="G197" i="3"/>
  <c r="H197" i="3"/>
  <c r="G198" i="3"/>
  <c r="H198" i="3"/>
  <c r="G199" i="3"/>
  <c r="I199" i="3" s="1"/>
  <c r="H199" i="3"/>
  <c r="J199" i="3" s="1"/>
  <c r="G200" i="3"/>
  <c r="H200" i="3"/>
  <c r="G201" i="3"/>
  <c r="H201" i="3"/>
  <c r="G202" i="3"/>
  <c r="H202" i="3"/>
  <c r="J202" i="3" s="1"/>
  <c r="I202" i="3"/>
  <c r="G203" i="3"/>
  <c r="H203" i="3"/>
  <c r="G204" i="3"/>
  <c r="H204" i="3"/>
  <c r="G205" i="3"/>
  <c r="H205" i="3"/>
  <c r="J205" i="3" s="1"/>
  <c r="I205" i="3"/>
  <c r="G206" i="3"/>
  <c r="H206" i="3"/>
  <c r="G207" i="3"/>
  <c r="H207" i="3"/>
  <c r="G208" i="3"/>
  <c r="I208" i="3" s="1"/>
  <c r="H208" i="3"/>
  <c r="J208" i="3" s="1"/>
  <c r="G209" i="3"/>
  <c r="H209" i="3"/>
  <c r="G210" i="3"/>
  <c r="H210" i="3"/>
  <c r="G211" i="3"/>
  <c r="H211" i="3"/>
  <c r="J211" i="3" s="1"/>
  <c r="I211" i="3"/>
  <c r="G212" i="3"/>
  <c r="H212" i="3"/>
  <c r="G213" i="3"/>
  <c r="H213" i="3"/>
  <c r="G214" i="3"/>
  <c r="H214" i="3"/>
  <c r="I214" i="3"/>
  <c r="J214" i="3"/>
  <c r="G215" i="3"/>
  <c r="H215" i="3"/>
  <c r="G216" i="3"/>
  <c r="H216" i="3"/>
  <c r="G217" i="3"/>
  <c r="I217" i="3" s="1"/>
  <c r="H217" i="3"/>
  <c r="J217" i="3" s="1"/>
  <c r="G218" i="3"/>
  <c r="H218" i="3"/>
  <c r="G219" i="3"/>
  <c r="H219" i="3"/>
  <c r="G220" i="3"/>
  <c r="H220" i="3"/>
  <c r="I220" i="3"/>
  <c r="J220" i="3"/>
  <c r="G221" i="3"/>
  <c r="H221" i="3"/>
  <c r="G222" i="3"/>
  <c r="H222" i="3"/>
  <c r="G223" i="3"/>
  <c r="H223" i="3"/>
  <c r="J223" i="3" s="1"/>
  <c r="I223" i="3"/>
  <c r="G224" i="3"/>
  <c r="H224" i="3"/>
  <c r="G225" i="3"/>
  <c r="H225" i="3"/>
  <c r="G226" i="3"/>
  <c r="I226" i="3" s="1"/>
  <c r="H226" i="3"/>
  <c r="J226" i="3" s="1"/>
  <c r="G227" i="3"/>
  <c r="H227" i="3"/>
  <c r="G228" i="3"/>
  <c r="H228" i="3"/>
  <c r="G229" i="3"/>
  <c r="I229" i="3" s="1"/>
  <c r="H229" i="3"/>
  <c r="J229" i="3" s="1"/>
  <c r="G230" i="3"/>
  <c r="H230" i="3"/>
  <c r="G231" i="3"/>
  <c r="H231" i="3"/>
  <c r="G232" i="3"/>
  <c r="I232" i="3" s="1"/>
  <c r="H232" i="3"/>
  <c r="J232" i="3" s="1"/>
  <c r="G233" i="3"/>
  <c r="H233" i="3"/>
  <c r="G234" i="3"/>
  <c r="H234" i="3"/>
  <c r="G235" i="3"/>
  <c r="I235" i="3" s="1"/>
  <c r="H235" i="3"/>
  <c r="J235" i="3" s="1"/>
  <c r="G236" i="3"/>
  <c r="H236" i="3"/>
  <c r="G237" i="3"/>
  <c r="H237" i="3"/>
  <c r="G238" i="3"/>
  <c r="I238" i="3" s="1"/>
  <c r="H238" i="3"/>
  <c r="J238" i="3"/>
  <c r="G239" i="3"/>
  <c r="H239" i="3"/>
  <c r="G240" i="3"/>
  <c r="H240" i="3"/>
  <c r="G241" i="3"/>
  <c r="I241" i="3" s="1"/>
  <c r="H241" i="3"/>
  <c r="J241" i="3" s="1"/>
  <c r="H2" i="3"/>
  <c r="G2" i="3"/>
  <c r="B3" i="3"/>
  <c r="D3" i="3" s="1"/>
  <c r="B5" i="3"/>
  <c r="D5" i="3" s="1"/>
  <c r="B6" i="3"/>
  <c r="D6" i="3" s="1"/>
  <c r="B7" i="3"/>
  <c r="B8" i="3"/>
  <c r="C8" i="3" s="1"/>
  <c r="B9" i="3"/>
  <c r="D9" i="3" s="1"/>
  <c r="B10" i="3"/>
  <c r="B11" i="3"/>
  <c r="D11" i="3" s="1"/>
  <c r="B12" i="3"/>
  <c r="D12" i="3" s="1"/>
  <c r="B13" i="3"/>
  <c r="B14" i="3"/>
  <c r="C14" i="3" s="1"/>
  <c r="B15" i="3"/>
  <c r="C15" i="3" s="1"/>
  <c r="B16" i="3"/>
  <c r="B17" i="3"/>
  <c r="C17" i="3" s="1"/>
  <c r="B18" i="3"/>
  <c r="C18" i="3" s="1"/>
  <c r="B19" i="3"/>
  <c r="B20" i="3"/>
  <c r="D20" i="3" s="1"/>
  <c r="B21" i="3"/>
  <c r="D21" i="3" s="1"/>
  <c r="B22" i="3"/>
  <c r="B23" i="3"/>
  <c r="C23" i="3" s="1"/>
  <c r="B24" i="3"/>
  <c r="C24" i="3" s="1"/>
  <c r="B25" i="3"/>
  <c r="B26" i="3"/>
  <c r="C26" i="3" s="1"/>
  <c r="B27" i="3"/>
  <c r="D27" i="3" s="1"/>
  <c r="B28" i="3"/>
  <c r="B29" i="3"/>
  <c r="D29" i="3" s="1"/>
  <c r="B30" i="3"/>
  <c r="C30" i="3" s="1"/>
  <c r="B31" i="3"/>
  <c r="B32" i="3"/>
  <c r="C32" i="3" s="1"/>
  <c r="B33" i="3"/>
  <c r="C33" i="3" s="1"/>
  <c r="B34" i="3"/>
  <c r="B35" i="3"/>
  <c r="D35" i="3" s="1"/>
  <c r="B36" i="3"/>
  <c r="D36" i="3" s="1"/>
  <c r="B37" i="3"/>
  <c r="B38" i="3"/>
  <c r="C38" i="3" s="1"/>
  <c r="B39" i="3"/>
  <c r="C39" i="3" s="1"/>
  <c r="B40" i="3"/>
  <c r="B41" i="3"/>
  <c r="C41" i="3" s="1"/>
  <c r="B42" i="3"/>
  <c r="C42" i="3" s="1"/>
  <c r="B43" i="3"/>
  <c r="B44" i="3"/>
  <c r="D44" i="3" s="1"/>
  <c r="B45" i="3"/>
  <c r="D45" i="3" s="1"/>
  <c r="B46" i="3"/>
  <c r="B47" i="3"/>
  <c r="C47" i="3" s="1"/>
  <c r="B48" i="3"/>
  <c r="C48" i="3" s="1"/>
  <c r="B49" i="3"/>
  <c r="B50" i="3"/>
  <c r="C50" i="3" s="1"/>
  <c r="B51" i="3"/>
  <c r="D51" i="3" s="1"/>
  <c r="B52" i="3"/>
  <c r="B53" i="3"/>
  <c r="D53" i="3" s="1"/>
  <c r="B54" i="3"/>
  <c r="C54" i="3" s="1"/>
  <c r="B55" i="3"/>
  <c r="B56" i="3"/>
  <c r="C56" i="3" s="1"/>
  <c r="B57" i="3"/>
  <c r="C57" i="3" s="1"/>
  <c r="B58" i="3"/>
  <c r="B59" i="3"/>
  <c r="D59" i="3" s="1"/>
  <c r="B60" i="3"/>
  <c r="D60" i="3" s="1"/>
  <c r="B61" i="3"/>
  <c r="B62" i="3"/>
  <c r="C62" i="3" s="1"/>
  <c r="B63" i="3"/>
  <c r="C63" i="3" s="1"/>
  <c r="B64" i="3"/>
  <c r="B65" i="3"/>
  <c r="C65" i="3" s="1"/>
  <c r="B66" i="3"/>
  <c r="C66" i="3" s="1"/>
  <c r="B67" i="3"/>
  <c r="B68" i="3"/>
  <c r="D68" i="3" s="1"/>
  <c r="B69" i="3"/>
  <c r="D69" i="3" s="1"/>
  <c r="B70" i="3"/>
  <c r="B71" i="3"/>
  <c r="C71" i="3" s="1"/>
  <c r="B72" i="3"/>
  <c r="C72" i="3" s="1"/>
  <c r="B73" i="3"/>
  <c r="B74" i="3"/>
  <c r="C74" i="3" s="1"/>
  <c r="B75" i="3"/>
  <c r="D75" i="3" s="1"/>
  <c r="B76" i="3"/>
  <c r="B77" i="3"/>
  <c r="D77" i="3" s="1"/>
  <c r="B78" i="3"/>
  <c r="C78" i="3" s="1"/>
  <c r="B79" i="3"/>
  <c r="B80" i="3"/>
  <c r="C80" i="3" s="1"/>
  <c r="B81" i="3"/>
  <c r="C81" i="3" s="1"/>
  <c r="B82" i="3"/>
  <c r="B83" i="3"/>
  <c r="D83" i="3" s="1"/>
  <c r="B84" i="3"/>
  <c r="D84" i="3" s="1"/>
  <c r="B85" i="3"/>
  <c r="B86" i="3"/>
  <c r="C86" i="3" s="1"/>
  <c r="B87" i="3"/>
  <c r="C87" i="3" s="1"/>
  <c r="B88" i="3"/>
  <c r="B89" i="3"/>
  <c r="C89" i="3" s="1"/>
  <c r="B90" i="3"/>
  <c r="C90" i="3" s="1"/>
  <c r="B91" i="3"/>
  <c r="B92" i="3"/>
  <c r="D92" i="3" s="1"/>
  <c r="B93" i="3"/>
  <c r="D93" i="3" s="1"/>
  <c r="B94" i="3"/>
  <c r="B95" i="3"/>
  <c r="C95" i="3" s="1"/>
  <c r="B96" i="3"/>
  <c r="C96" i="3" s="1"/>
  <c r="B97" i="3"/>
  <c r="B98" i="3"/>
  <c r="C98" i="3" s="1"/>
  <c r="B99" i="3"/>
  <c r="D99" i="3" s="1"/>
  <c r="B100" i="3"/>
  <c r="B101" i="3"/>
  <c r="D101" i="3" s="1"/>
  <c r="B102" i="3"/>
  <c r="C102" i="3" s="1"/>
  <c r="B103" i="3"/>
  <c r="B104" i="3"/>
  <c r="C104" i="3" s="1"/>
  <c r="B105" i="3"/>
  <c r="C105" i="3" s="1"/>
  <c r="B106" i="3"/>
  <c r="B107" i="3"/>
  <c r="D107" i="3" s="1"/>
  <c r="B108" i="3"/>
  <c r="D108" i="3" s="1"/>
  <c r="B109" i="3"/>
  <c r="B110" i="3"/>
  <c r="C110" i="3" s="1"/>
  <c r="B111" i="3"/>
  <c r="C111" i="3" s="1"/>
  <c r="B112" i="3"/>
  <c r="B113" i="3"/>
  <c r="C113" i="3" s="1"/>
  <c r="B114" i="3"/>
  <c r="C114" i="3" s="1"/>
  <c r="B115" i="3"/>
  <c r="B116" i="3"/>
  <c r="D116" i="3" s="1"/>
  <c r="B117" i="3"/>
  <c r="D117" i="3" s="1"/>
  <c r="B118" i="3"/>
  <c r="B119" i="3"/>
  <c r="C119" i="3" s="1"/>
  <c r="B120" i="3"/>
  <c r="C120" i="3" s="1"/>
  <c r="B121" i="3"/>
  <c r="B122" i="3"/>
  <c r="C122" i="3" s="1"/>
  <c r="B123" i="3"/>
  <c r="D123" i="3" s="1"/>
  <c r="B124" i="3"/>
  <c r="B125" i="3"/>
  <c r="D125" i="3" s="1"/>
  <c r="B126" i="3"/>
  <c r="C126" i="3" s="1"/>
  <c r="B127" i="3"/>
  <c r="B128" i="3"/>
  <c r="C128" i="3" s="1"/>
  <c r="B129" i="3"/>
  <c r="C129" i="3" s="1"/>
  <c r="B130" i="3"/>
  <c r="B131" i="3"/>
  <c r="D131" i="3" s="1"/>
  <c r="B132" i="3"/>
  <c r="D132" i="3" s="1"/>
  <c r="B133" i="3"/>
  <c r="B134" i="3"/>
  <c r="C134" i="3" s="1"/>
  <c r="B135" i="3"/>
  <c r="C135" i="3" s="1"/>
  <c r="B136" i="3"/>
  <c r="B137" i="3"/>
  <c r="C137" i="3" s="1"/>
  <c r="B138" i="3"/>
  <c r="C138" i="3" s="1"/>
  <c r="B139" i="3"/>
  <c r="B140" i="3"/>
  <c r="D140" i="3" s="1"/>
  <c r="B141" i="3"/>
  <c r="D141" i="3" s="1"/>
  <c r="B142" i="3"/>
  <c r="B143" i="3"/>
  <c r="C143" i="3" s="1"/>
  <c r="B144" i="3"/>
  <c r="C144" i="3" s="1"/>
  <c r="B145" i="3"/>
  <c r="B146" i="3"/>
  <c r="C146" i="3" s="1"/>
  <c r="B147" i="3"/>
  <c r="D147" i="3" s="1"/>
  <c r="B148" i="3"/>
  <c r="B149" i="3"/>
  <c r="D149" i="3" s="1"/>
  <c r="B150" i="3"/>
  <c r="C150" i="3" s="1"/>
  <c r="B151" i="3"/>
  <c r="B152" i="3"/>
  <c r="C152" i="3" s="1"/>
  <c r="B153" i="3"/>
  <c r="C153" i="3" s="1"/>
  <c r="B154" i="3"/>
  <c r="B155" i="3"/>
  <c r="D155" i="3" s="1"/>
  <c r="B156" i="3"/>
  <c r="D156" i="3" s="1"/>
  <c r="B157" i="3"/>
  <c r="B158" i="3"/>
  <c r="C158" i="3" s="1"/>
  <c r="B159" i="3"/>
  <c r="C159" i="3" s="1"/>
  <c r="B160" i="3"/>
  <c r="B161" i="3"/>
  <c r="C161" i="3" s="1"/>
  <c r="B162" i="3"/>
  <c r="C162" i="3" s="1"/>
  <c r="B163" i="3"/>
  <c r="B164" i="3"/>
  <c r="D164" i="3" s="1"/>
  <c r="B165" i="3"/>
  <c r="D165" i="3" s="1"/>
  <c r="B166" i="3"/>
  <c r="B167" i="3"/>
  <c r="C167" i="3" s="1"/>
  <c r="B168" i="3"/>
  <c r="C168" i="3" s="1"/>
  <c r="B169" i="3"/>
  <c r="B170" i="3"/>
  <c r="C170" i="3" s="1"/>
  <c r="B171" i="3"/>
  <c r="D171" i="3" s="1"/>
  <c r="B172" i="3"/>
  <c r="B173" i="3"/>
  <c r="D173" i="3" s="1"/>
  <c r="B174" i="3"/>
  <c r="C174" i="3" s="1"/>
  <c r="B175" i="3"/>
  <c r="B176" i="3"/>
  <c r="C176" i="3" s="1"/>
  <c r="B177" i="3"/>
  <c r="C177" i="3" s="1"/>
  <c r="B178" i="3"/>
  <c r="B179" i="3"/>
  <c r="D179" i="3" s="1"/>
  <c r="B180" i="3"/>
  <c r="D180" i="3" s="1"/>
  <c r="B181" i="3"/>
  <c r="B182" i="3"/>
  <c r="C182" i="3" s="1"/>
  <c r="B183" i="3"/>
  <c r="C183" i="3" s="1"/>
  <c r="B184" i="3"/>
  <c r="B185" i="3"/>
  <c r="C185" i="3" s="1"/>
  <c r="B186" i="3"/>
  <c r="C186" i="3" s="1"/>
  <c r="B187" i="3"/>
  <c r="B188" i="3"/>
  <c r="D188" i="3" s="1"/>
  <c r="B189" i="3"/>
  <c r="D189" i="3" s="1"/>
  <c r="B190" i="3"/>
  <c r="B191" i="3"/>
  <c r="C191" i="3" s="1"/>
  <c r="B192" i="3"/>
  <c r="C192" i="3" s="1"/>
  <c r="B193" i="3"/>
  <c r="B194" i="3"/>
  <c r="C194" i="3" s="1"/>
  <c r="B195" i="3"/>
  <c r="D195" i="3" s="1"/>
  <c r="B196" i="3"/>
  <c r="B197" i="3"/>
  <c r="D197" i="3" s="1"/>
  <c r="B198" i="3"/>
  <c r="C198" i="3" s="1"/>
  <c r="B199" i="3"/>
  <c r="B200" i="3"/>
  <c r="C200" i="3" s="1"/>
  <c r="B201" i="3"/>
  <c r="C201" i="3" s="1"/>
  <c r="B202" i="3"/>
  <c r="B203" i="3"/>
  <c r="D203" i="3" s="1"/>
  <c r="B204" i="3"/>
  <c r="D204" i="3" s="1"/>
  <c r="B205" i="3"/>
  <c r="B206" i="3"/>
  <c r="C206" i="3" s="1"/>
  <c r="B207" i="3"/>
  <c r="C207" i="3" s="1"/>
  <c r="B208" i="3"/>
  <c r="B209" i="3"/>
  <c r="C209" i="3" s="1"/>
  <c r="B210" i="3"/>
  <c r="C210" i="3" s="1"/>
  <c r="B211" i="3"/>
  <c r="B212" i="3"/>
  <c r="D212" i="3" s="1"/>
  <c r="B213" i="3"/>
  <c r="D213" i="3" s="1"/>
  <c r="B214" i="3"/>
  <c r="B215" i="3"/>
  <c r="C215" i="3" s="1"/>
  <c r="B216" i="3"/>
  <c r="C216" i="3" s="1"/>
  <c r="B217" i="3"/>
  <c r="B218" i="3"/>
  <c r="C218" i="3" s="1"/>
  <c r="B219" i="3"/>
  <c r="D219" i="3" s="1"/>
  <c r="B220" i="3"/>
  <c r="B221" i="3"/>
  <c r="D221" i="3" s="1"/>
  <c r="B222" i="3"/>
  <c r="C222" i="3" s="1"/>
  <c r="B223" i="3"/>
  <c r="B224" i="3"/>
  <c r="C224" i="3" s="1"/>
  <c r="B225" i="3"/>
  <c r="C225" i="3" s="1"/>
  <c r="B226" i="3"/>
  <c r="B227" i="3"/>
  <c r="D227" i="3" s="1"/>
  <c r="B228" i="3"/>
  <c r="D228" i="3" s="1"/>
  <c r="B229" i="3"/>
  <c r="B230" i="3"/>
  <c r="C230" i="3" s="1"/>
  <c r="B231" i="3"/>
  <c r="C231" i="3" s="1"/>
  <c r="B232" i="3"/>
  <c r="B233" i="3"/>
  <c r="C233" i="3" s="1"/>
  <c r="B234" i="3"/>
  <c r="C234" i="3" s="1"/>
  <c r="B235" i="3"/>
  <c r="B236" i="3"/>
  <c r="D236" i="3" s="1"/>
  <c r="B237" i="3"/>
  <c r="D237" i="3" s="1"/>
  <c r="B238" i="3"/>
  <c r="B239" i="3"/>
  <c r="C239" i="3" s="1"/>
  <c r="B240" i="3"/>
  <c r="C240" i="3" s="1"/>
  <c r="B241" i="3"/>
  <c r="B2" i="3"/>
  <c r="C2" i="3" s="1"/>
  <c r="E227" i="3" l="1"/>
  <c r="F227" i="3" s="1"/>
  <c r="E203" i="3"/>
  <c r="F203" i="3" s="1"/>
  <c r="E179" i="3"/>
  <c r="F179" i="3" s="1"/>
  <c r="E155" i="3"/>
  <c r="F155" i="3" s="1"/>
  <c r="E131" i="3"/>
  <c r="F131" i="3" s="1"/>
  <c r="E107" i="3"/>
  <c r="F107" i="3" s="1"/>
  <c r="E83" i="3"/>
  <c r="F83" i="3" s="1"/>
  <c r="E59" i="3"/>
  <c r="F59" i="3" s="1"/>
  <c r="E35" i="3"/>
  <c r="F35" i="3" s="1"/>
  <c r="E11" i="3"/>
  <c r="F11" i="3" s="1"/>
  <c r="E5" i="3"/>
  <c r="F5" i="3" s="1"/>
  <c r="C53" i="3"/>
  <c r="C29" i="3"/>
  <c r="E236" i="3"/>
  <c r="F236" i="3" s="1"/>
  <c r="E212" i="3"/>
  <c r="F212" i="3" s="1"/>
  <c r="E188" i="3"/>
  <c r="F188" i="3" s="1"/>
  <c r="E164" i="3"/>
  <c r="F164" i="3" s="1"/>
  <c r="E140" i="3"/>
  <c r="F140" i="3" s="1"/>
  <c r="E116" i="3"/>
  <c r="F116" i="3" s="1"/>
  <c r="E92" i="3"/>
  <c r="F92" i="3" s="1"/>
  <c r="E68" i="3"/>
  <c r="F68" i="3" s="1"/>
  <c r="C221" i="3"/>
  <c r="C125" i="3"/>
  <c r="D2" i="3"/>
  <c r="E2" i="3" s="1"/>
  <c r="F2" i="3" s="1"/>
  <c r="D170" i="3"/>
  <c r="D98" i="3"/>
  <c r="E44" i="3"/>
  <c r="F44" i="3" s="1"/>
  <c r="E20" i="3"/>
  <c r="F20" i="3" s="1"/>
  <c r="D74" i="3"/>
  <c r="C9" i="3"/>
  <c r="C149" i="3"/>
  <c r="D194" i="3"/>
  <c r="C237" i="3"/>
  <c r="C141" i="3"/>
  <c r="C45" i="3"/>
  <c r="D186" i="3"/>
  <c r="D90" i="3"/>
  <c r="C213" i="3"/>
  <c r="C117" i="3"/>
  <c r="C21" i="3"/>
  <c r="D162" i="3"/>
  <c r="D66" i="3"/>
  <c r="C197" i="3"/>
  <c r="C101" i="3"/>
  <c r="D146" i="3"/>
  <c r="D50" i="3"/>
  <c r="C189" i="3"/>
  <c r="C93" i="3"/>
  <c r="D234" i="3"/>
  <c r="D138" i="3"/>
  <c r="D42" i="3"/>
  <c r="C173" i="3"/>
  <c r="C77" i="3"/>
  <c r="D218" i="3"/>
  <c r="D122" i="3"/>
  <c r="D26" i="3"/>
  <c r="C165" i="3"/>
  <c r="C69" i="3"/>
  <c r="D210" i="3"/>
  <c r="D114" i="3"/>
  <c r="D18" i="3"/>
  <c r="C6" i="3"/>
  <c r="C236" i="3"/>
  <c r="C228" i="3"/>
  <c r="C212" i="3"/>
  <c r="C204" i="3"/>
  <c r="C188" i="3"/>
  <c r="C180" i="3"/>
  <c r="C164" i="3"/>
  <c r="C156" i="3"/>
  <c r="C140" i="3"/>
  <c r="C132" i="3"/>
  <c r="C116" i="3"/>
  <c r="C108" i="3"/>
  <c r="C92" i="3"/>
  <c r="C84" i="3"/>
  <c r="C68" i="3"/>
  <c r="C60" i="3"/>
  <c r="C44" i="3"/>
  <c r="C36" i="3"/>
  <c r="C20" i="3"/>
  <c r="D233" i="3"/>
  <c r="D225" i="3"/>
  <c r="D209" i="3"/>
  <c r="D201" i="3"/>
  <c r="D185" i="3"/>
  <c r="D177" i="3"/>
  <c r="D161" i="3"/>
  <c r="D153" i="3"/>
  <c r="D137" i="3"/>
  <c r="D129" i="3"/>
  <c r="D113" i="3"/>
  <c r="D105" i="3"/>
  <c r="D89" i="3"/>
  <c r="D81" i="3"/>
  <c r="D65" i="3"/>
  <c r="D57" i="3"/>
  <c r="D41" i="3"/>
  <c r="D33" i="3"/>
  <c r="D17" i="3"/>
  <c r="C5" i="3"/>
  <c r="C227" i="3"/>
  <c r="C219" i="3"/>
  <c r="C203" i="3"/>
  <c r="C195" i="3"/>
  <c r="C179" i="3"/>
  <c r="C171" i="3"/>
  <c r="C155" i="3"/>
  <c r="C147" i="3"/>
  <c r="C131" i="3"/>
  <c r="C123" i="3"/>
  <c r="C107" i="3"/>
  <c r="C99" i="3"/>
  <c r="C83" i="3"/>
  <c r="C75" i="3"/>
  <c r="C59" i="3"/>
  <c r="C51" i="3"/>
  <c r="C35" i="3"/>
  <c r="C27" i="3"/>
  <c r="D240" i="3"/>
  <c r="D224" i="3"/>
  <c r="D216" i="3"/>
  <c r="D200" i="3"/>
  <c r="D192" i="3"/>
  <c r="D176" i="3"/>
  <c r="D168" i="3"/>
  <c r="D152" i="3"/>
  <c r="D144" i="3"/>
  <c r="D128" i="3"/>
  <c r="D120" i="3"/>
  <c r="D104" i="3"/>
  <c r="D96" i="3"/>
  <c r="D80" i="3"/>
  <c r="D72" i="3"/>
  <c r="D56" i="3"/>
  <c r="D48" i="3"/>
  <c r="D32" i="3"/>
  <c r="D24" i="3"/>
  <c r="D8" i="3"/>
  <c r="C12" i="3"/>
  <c r="D239" i="3"/>
  <c r="D231" i="3"/>
  <c r="D215" i="3"/>
  <c r="D207" i="3"/>
  <c r="D191" i="3"/>
  <c r="D183" i="3"/>
  <c r="D167" i="3"/>
  <c r="D159" i="3"/>
  <c r="D143" i="3"/>
  <c r="D135" i="3"/>
  <c r="D119" i="3"/>
  <c r="D111" i="3"/>
  <c r="D95" i="3"/>
  <c r="D87" i="3"/>
  <c r="D71" i="3"/>
  <c r="D63" i="3"/>
  <c r="D47" i="3"/>
  <c r="D39" i="3"/>
  <c r="D23" i="3"/>
  <c r="D15" i="3"/>
  <c r="C11" i="3"/>
  <c r="C3" i="3"/>
  <c r="D230" i="3"/>
  <c r="D222" i="3"/>
  <c r="D206" i="3"/>
  <c r="D198" i="3"/>
  <c r="D182" i="3"/>
  <c r="D174" i="3"/>
  <c r="D158" i="3"/>
  <c r="D150" i="3"/>
  <c r="D134" i="3"/>
  <c r="D126" i="3"/>
  <c r="D110" i="3"/>
  <c r="D102" i="3"/>
  <c r="D86" i="3"/>
  <c r="D78" i="3"/>
  <c r="D62" i="3"/>
  <c r="D54" i="3"/>
  <c r="D38" i="3"/>
  <c r="D30" i="3"/>
  <c r="D14" i="3"/>
  <c r="E173" i="3" l="1"/>
  <c r="F173" i="3" s="1"/>
  <c r="E110" i="3"/>
  <c r="F110" i="3" s="1"/>
  <c r="E239" i="3"/>
  <c r="F239" i="3" s="1"/>
  <c r="E170" i="3"/>
  <c r="F170" i="3" s="1"/>
  <c r="E101" i="3"/>
  <c r="F101" i="3" s="1"/>
  <c r="E197" i="3"/>
  <c r="F197" i="3" s="1"/>
  <c r="E38" i="3"/>
  <c r="F38" i="3" s="1"/>
  <c r="E134" i="3"/>
  <c r="F134" i="3" s="1"/>
  <c r="E230" i="3"/>
  <c r="F230" i="3" s="1"/>
  <c r="E71" i="3"/>
  <c r="F71" i="3" s="1"/>
  <c r="E167" i="3"/>
  <c r="F167" i="3" s="1"/>
  <c r="E218" i="3"/>
  <c r="F218" i="3" s="1"/>
  <c r="E50" i="3"/>
  <c r="F50" i="3" s="1"/>
  <c r="E176" i="3"/>
  <c r="F176" i="3" s="1"/>
  <c r="E104" i="3"/>
  <c r="F104" i="3" s="1"/>
  <c r="E200" i="3"/>
  <c r="F200" i="3" s="1"/>
  <c r="E17" i="3"/>
  <c r="F17" i="3" s="1"/>
  <c r="E146" i="3"/>
  <c r="F146" i="3" s="1"/>
  <c r="E89" i="3"/>
  <c r="F89" i="3" s="1"/>
  <c r="E74" i="3"/>
  <c r="F74" i="3" s="1"/>
  <c r="E206" i="3"/>
  <c r="F206" i="3" s="1"/>
  <c r="E26" i="3"/>
  <c r="F26" i="3" s="1"/>
  <c r="E80" i="3"/>
  <c r="F80" i="3" s="1"/>
  <c r="E122" i="3"/>
  <c r="F122" i="3" s="1"/>
  <c r="E29" i="3"/>
  <c r="F29" i="3" s="1"/>
  <c r="E125" i="3"/>
  <c r="F125" i="3" s="1"/>
  <c r="E221" i="3"/>
  <c r="F221" i="3" s="1"/>
  <c r="E62" i="3"/>
  <c r="F62" i="3" s="1"/>
  <c r="E158" i="3"/>
  <c r="F158" i="3" s="1"/>
  <c r="E95" i="3"/>
  <c r="F95" i="3" s="1"/>
  <c r="E191" i="3"/>
  <c r="F191" i="3" s="1"/>
  <c r="E113" i="3"/>
  <c r="F113" i="3" s="1"/>
  <c r="E185" i="3"/>
  <c r="F185" i="3" s="1"/>
  <c r="E143" i="3"/>
  <c r="F143" i="3" s="1"/>
  <c r="E98" i="3"/>
  <c r="F98" i="3" s="1"/>
  <c r="E32" i="3"/>
  <c r="F32" i="3" s="1"/>
  <c r="E128" i="3"/>
  <c r="F128" i="3" s="1"/>
  <c r="E224" i="3"/>
  <c r="F224" i="3" s="1"/>
  <c r="E209" i="3"/>
  <c r="F209" i="3" s="1"/>
  <c r="E41" i="3"/>
  <c r="F41" i="3" s="1"/>
  <c r="E77" i="3"/>
  <c r="F77" i="3" s="1"/>
  <c r="E53" i="3"/>
  <c r="F53" i="3" s="1"/>
  <c r="E149" i="3"/>
  <c r="F149" i="3" s="1"/>
  <c r="E86" i="3"/>
  <c r="F86" i="3" s="1"/>
  <c r="E182" i="3"/>
  <c r="F182" i="3" s="1"/>
  <c r="E23" i="3"/>
  <c r="F23" i="3" s="1"/>
  <c r="E119" i="3"/>
  <c r="F119" i="3" s="1"/>
  <c r="E215" i="3"/>
  <c r="F215" i="3" s="1"/>
  <c r="E137" i="3"/>
  <c r="F137" i="3" s="1"/>
  <c r="E65" i="3"/>
  <c r="F65" i="3" s="1"/>
  <c r="E14" i="3"/>
  <c r="F14" i="3" s="1"/>
  <c r="E47" i="3"/>
  <c r="F47" i="3" s="1"/>
  <c r="E194" i="3"/>
  <c r="F194" i="3" s="1"/>
  <c r="E56" i="3"/>
  <c r="F56" i="3" s="1"/>
  <c r="E152" i="3"/>
  <c r="F152" i="3" s="1"/>
  <c r="E233" i="3"/>
  <c r="F233" i="3" s="1"/>
  <c r="E161" i="3"/>
  <c r="F161" i="3" s="1"/>
  <c r="E8" i="3"/>
  <c r="F8" i="3" s="1"/>
</calcChain>
</file>

<file path=xl/sharedStrings.xml><?xml version="1.0" encoding="utf-8"?>
<sst xmlns="http://schemas.openxmlformats.org/spreadsheetml/2006/main" count="1263" uniqueCount="445">
  <si>
    <t>Graph</t>
  </si>
  <si>
    <t>Algorithm</t>
  </si>
  <si>
    <t>Cost</t>
  </si>
  <si>
    <t>States</t>
  </si>
  <si>
    <t>Solution?</t>
  </si>
  <si>
    <t># of Nodes</t>
  </si>
  <si>
    <t># of Colors</t>
  </si>
  <si>
    <t># of Edges</t>
  </si>
  <si>
    <t>Average Edges per Node</t>
  </si>
  <si>
    <t>Cost per State</t>
  </si>
  <si>
    <t>No</t>
  </si>
  <si>
    <t>===== GRAPH 0 =====</t>
  </si>
  <si>
    <t>Number of nodes: 10</t>
  </si>
  <si>
    <t>Number of edges: 42</t>
  </si>
  <si>
    <t>Greatest number of edges on a node: 7</t>
  </si>
  <si>
    <t>Least number of edges on a node: 3</t>
  </si>
  <si>
    <t>Average number of edges per node: 4.20</t>
  </si>
  <si>
    <t>Starting simpleBacktrack with 3 colors at 2020-01-31T22:05:28.966036400</t>
  </si>
  <si>
    <t>...</t>
  </si>
  <si>
    <t>Stopped simpleBacktrack at 2020-01-31T22:05:28.983030500</t>
  </si>
  <si>
    <t>Cost: -1451 | States: 63</t>
  </si>
  <si>
    <t>==========================</t>
  </si>
  <si>
    <t>Starting backtrackWithFwdCheck with 3 colors at 2020-01-31T22:05:28.993027300</t>
  </si>
  <si>
    <t>Stopped backtrackWithFwdCheck at 2020-01-31T22:05:28.994026400</t>
  </si>
  <si>
    <t>Cost: -3253 | States: 21</t>
  </si>
  <si>
    <t>Starting backtrackWithAC3 with 3 colors at 2020-01-31T22:05:28.995026400</t>
  </si>
  <si>
    <t>Stopped backtrackWithAC3 at 2020-01-31T22:05:28.997025700</t>
  </si>
  <si>
    <t>Cost: -13705 | States: 15</t>
  </si>
  <si>
    <t>Starting geneticAlgorithm with 3 colors at 2020-01-31T22:05:28.997025700</t>
  </si>
  <si>
    <t>Abandon search - not expected to find a solution.</t>
  </si>
  <si>
    <t>Stopped geneticAlgorithm at 2020-01-31T22:06:30.221443400</t>
  </si>
  <si>
    <t>Cost: -248700000200 | States: 100000000</t>
  </si>
  <si>
    <t>===== GRAPH 1 =====</t>
  </si>
  <si>
    <t>Number of nodes: 20</t>
  </si>
  <si>
    <t>Number of edges: 100</t>
  </si>
  <si>
    <t>Average number of edges per node: 5.00</t>
  </si>
  <si>
    <t>Starting simpleBacktrack with 3 colors at 2020-01-31T22:06:30.223022400</t>
  </si>
  <si>
    <t>Stopped simpleBacktrack at 2020-01-31T22:06:30.224023600</t>
  </si>
  <si>
    <t>Cost: -15444 | States: 432</t>
  </si>
  <si>
    <t>Starting backtrackWithFwdCheck with 3 colors at 2020-01-31T22:06:30.224023600</t>
  </si>
  <si>
    <t>Stopped backtrackWithFwdCheck at 2020-01-31T22:06:30.225039400</t>
  </si>
  <si>
    <t>Cost: -15693 | States: 60</t>
  </si>
  <si>
    <t>Starting backtrackWithAC3 with 3 colors at 2020-01-31T22:06:30.225039400</t>
  </si>
  <si>
    <t>Stopped backtrackWithAC3 at 2020-01-31T22:06:30.226037</t>
  </si>
  <si>
    <t>Cost: -37843 | States: 6</t>
  </si>
  <si>
    <t>Starting geneticAlgorithm with 3 colors at 2020-01-31T22:06:30.226037</t>
  </si>
  <si>
    <t>Stopped geneticAlgorithm at 2020-01-31T22:08:26.261881200</t>
  </si>
  <si>
    <t>Cost: -564500000200 | States: 100000000</t>
  </si>
  <si>
    <t>===== GRAPH 2 =====</t>
  </si>
  <si>
    <t>Number of nodes: 30</t>
  </si>
  <si>
    <t>Number of edges: 160</t>
  </si>
  <si>
    <t>Greatest number of edges on a node: 8</t>
  </si>
  <si>
    <t>Average number of edges per node: 5.33</t>
  </si>
  <si>
    <t>Starting simpleBacktrack with 3 colors at 2020-01-31T22:08:26.262868600</t>
  </si>
  <si>
    <t>Stopped simpleBacktrack at 2020-01-31T22:08:26.262868600</t>
  </si>
  <si>
    <t>Cost: -82825 | States: 1728</t>
  </si>
  <si>
    <t>Starting backtrackWithFwdCheck with 3 colors at 2020-01-31T22:08:26.262868600</t>
  </si>
  <si>
    <t>Stopped backtrackWithFwdCheck at 2020-01-31T22:08:26.264867900</t>
  </si>
  <si>
    <t>Cost: -65439 | States: 216</t>
  </si>
  <si>
    <t>Starting backtrackWithAC3 with 3 colors at 2020-01-31T22:08:26.264867900</t>
  </si>
  <si>
    <t>Stopped backtrackWithAC3 at 2020-01-31T22:08:26.272882500</t>
  </si>
  <si>
    <t>Cost: -421003 | States: 48</t>
  </si>
  <si>
    <t>Starting geneticAlgorithm with 3 colors at 2020-01-31T22:08:26.272882500</t>
  </si>
  <si>
    <t>Stopped geneticAlgorithm at 2020-01-31T22:11:30.713456700</t>
  </si>
  <si>
    <t>Cost: -889500000200 | States: 100000000</t>
  </si>
  <si>
    <t>===== GRAPH 3 =====</t>
  </si>
  <si>
    <t>Number of nodes: 40</t>
  </si>
  <si>
    <t>Number of edges: 208</t>
  </si>
  <si>
    <t>Average number of edges per node: 5.20</t>
  </si>
  <si>
    <t>Starting simpleBacktrack with 3 colors at 2020-01-31T22:11:30.714444300</t>
  </si>
  <si>
    <t>Stopped simpleBacktrack at 2020-01-31T22:11:30.715456500</t>
  </si>
  <si>
    <t>Cost: -226103 | States: 3969</t>
  </si>
  <si>
    <t>Starting backtrackWithFwdCheck with 3 colors at 2020-01-31T22:11:30.715456500</t>
  </si>
  <si>
    <t>Stopped backtrackWithFwdCheck at 2020-01-31T22:11:30.715456500</t>
  </si>
  <si>
    <t>Cost: -20114 | States: 51</t>
  </si>
  <si>
    <t>Starting backtrackWithAC3 with 3 colors at 2020-01-31T22:11:30.715456500</t>
  </si>
  <si>
    <t>Stopped backtrackWithAC3 at 2020-01-31T22:11:30.718459700</t>
  </si>
  <si>
    <t>Cost: -330091 | States: 21</t>
  </si>
  <si>
    <t>Starting geneticAlgorithm with 3 colors at 2020-01-31T22:11:30.718459700</t>
  </si>
  <si>
    <t>Stopped geneticAlgorithm at 2020-01-31T22:15:18.124679300</t>
  </si>
  <si>
    <t>Cost: -1159300000200 | States: 100000000</t>
  </si>
  <si>
    <t>===== GRAPH 4 =====</t>
  </si>
  <si>
    <t>Number of nodes: 50</t>
  </si>
  <si>
    <t>Number of edges: 280</t>
  </si>
  <si>
    <t>Greatest number of edges on a node: 9</t>
  </si>
  <si>
    <t>Average number of edges per node: 5.60</t>
  </si>
  <si>
    <t>Starting simpleBacktrack with 3 colors at 2020-01-31T22:15:18.124679300</t>
  </si>
  <si>
    <t>Stopped simpleBacktrack at 2020-01-31T22:15:18.125668500</t>
  </si>
  <si>
    <t>Cost: -695802 | States: 10449</t>
  </si>
  <si>
    <t>Starting backtrackWithFwdCheck with 3 colors at 2020-01-31T22:15:18.125668500</t>
  </si>
  <si>
    <t>Stopped backtrackWithFwdCheck at 2020-01-31T22:15:18.126666100</t>
  </si>
  <si>
    <t>Cost: -159734 | States: 495</t>
  </si>
  <si>
    <t>Starting backtrackWithAC3 with 3 colors at 2020-01-31T22:15:18.126666100</t>
  </si>
  <si>
    <t>Stopped backtrackWithAC3 at 2020-01-31T22:15:18.132701100</t>
  </si>
  <si>
    <t>Cost: -700363 | States: 45</t>
  </si>
  <si>
    <t>Starting geneticAlgorithm with 3 colors at 2020-01-31T22:15:18.133699200</t>
  </si>
  <si>
    <t>Stopped geneticAlgorithm at 2020-01-31T22:20:01.319975400</t>
  </si>
  <si>
    <t>Cost: -1539500000200 | States: 100000000</t>
  </si>
  <si>
    <t>===== GRAPH 5 =====</t>
  </si>
  <si>
    <t>Number of nodes: 60</t>
  </si>
  <si>
    <t>Number of edges: 334</t>
  </si>
  <si>
    <t>Greatest number of edges on a node: 10</t>
  </si>
  <si>
    <t>Average number of edges per node: 5.57</t>
  </si>
  <si>
    <t>Starting simpleBacktrack with 3 colors at 2020-01-31T22:20:01.319975400</t>
  </si>
  <si>
    <t>Stopped simpleBacktrack at 2020-01-31T22:20:01.324973800</t>
  </si>
  <si>
    <t>Cost: -4404106 | States: 56382</t>
  </si>
  <si>
    <t>Starting backtrackWithFwdCheck with 3 colors at 2020-01-31T22:20:01.325973700</t>
  </si>
  <si>
    <t>Stopped backtrackWithFwdCheck at 2020-01-31T22:20:01.326973600</t>
  </si>
  <si>
    <t>Cost: -372419 | States: 972</t>
  </si>
  <si>
    <t>Starting backtrackWithAC3 with 3 colors at 2020-01-31T22:20:01.326973600</t>
  </si>
  <si>
    <t>Stopped backtrackWithAC3 at 2020-01-31T22:20:01.328973</t>
  </si>
  <si>
    <t>Cost: -204412 | States: 6</t>
  </si>
  <si>
    <t>Starting geneticAlgorithm with 3 colors at 2020-01-31T22:20:01.328973</t>
  </si>
  <si>
    <t>Stopped geneticAlgorithm at 2020-01-31T22:25:45.452648300</t>
  </si>
  <si>
    <t>Cost: -1836900000200 | States: 100000000</t>
  </si>
  <si>
    <t>===== GRAPH 6 =====</t>
  </si>
  <si>
    <t>Number of nodes: 70</t>
  </si>
  <si>
    <t>Number of edges: 392</t>
  </si>
  <si>
    <t>Greatest number of edges on a node: 11</t>
  </si>
  <si>
    <t>Starting simpleBacktrack with 3 colors at 2020-01-31T22:25:45.452648300</t>
  </si>
  <si>
    <t>Stopped simpleBacktrack at 2020-01-31T22:25:45.550667</t>
  </si>
  <si>
    <t>Cost: -94750859 | States: 1077561</t>
  </si>
  <si>
    <t>Starting backtrackWithFwdCheck with 3 colors at 2020-01-31T22:25:45.550667</t>
  </si>
  <si>
    <t>Stopped backtrackWithFwdCheck at 2020-01-31T22:25:45.559651900</t>
  </si>
  <si>
    <t>Cost: -2295122 | States: 6195</t>
  </si>
  <si>
    <t>Starting backtrackWithAC3 with 3 colors at 2020-01-31T22:25:45.559651900</t>
  </si>
  <si>
    <t>Stopped backtrackWithAC3 at 2020-01-31T22:25:45.573647400</t>
  </si>
  <si>
    <t>Cost: -3151927 | States: 123</t>
  </si>
  <si>
    <t>Starting geneticAlgorithm with 3 colors at 2020-01-31T22:25:45.573647400</t>
  </si>
  <si>
    <t>Stopped geneticAlgorithm at 2020-01-31T22:32:29.909155400</t>
  </si>
  <si>
    <t>Cost: -2152700000200 | States: 100000000</t>
  </si>
  <si>
    <t>===== GRAPH 7 =====</t>
  </si>
  <si>
    <t>Number of nodes: 80</t>
  </si>
  <si>
    <t>Number of edges: 450</t>
  </si>
  <si>
    <t>Average number of edges per node: 5.63</t>
  </si>
  <si>
    <t>Starting simpleBacktrack with 3 colors at 2020-01-31T22:32:29.909155400</t>
  </si>
  <si>
    <t>Stopped simpleBacktrack at 2020-01-31T22:32:29.930147200</t>
  </si>
  <si>
    <t>Cost: -21600219 | States: 214494</t>
  </si>
  <si>
    <t>Starting backtrackWithFwdCheck with 3 colors at 2020-01-31T22:32:29.931153</t>
  </si>
  <si>
    <t>Stopped backtrackWithFwdCheck at 2020-01-31T22:32:29.931153</t>
  </si>
  <si>
    <t>Cost: -264780 | States: 606</t>
  </si>
  <si>
    <t>Starting backtrackWithAC3 with 3 colors at 2020-01-31T22:32:29.932147600</t>
  </si>
  <si>
    <t>Stopped backtrackWithAC3 at 2020-01-31T22:32:29.944143500</t>
  </si>
  <si>
    <t>Cost: -2916085 | States: 120</t>
  </si>
  <si>
    <t>Starting geneticAlgorithm with 3 colors at 2020-01-31T22:32:29.945142900</t>
  </si>
  <si>
    <t>Stopped geneticAlgorithm at 2020-01-31T22:40:06.031937500</t>
  </si>
  <si>
    <t>Cost: -2468500000200 | States: 100000000</t>
  </si>
  <si>
    <t>===== GRAPH 8 =====</t>
  </si>
  <si>
    <t>Number of nodes: 90</t>
  </si>
  <si>
    <t>Number of edges: 510</t>
  </si>
  <si>
    <t>Average number of edges per node: 5.67</t>
  </si>
  <si>
    <t>Starting simpleBacktrack with 3 colors at 2020-01-31T22:40:06.031937500</t>
  </si>
  <si>
    <t>Stopped simpleBacktrack at 2020-01-31T22:40:06.422812800</t>
  </si>
  <si>
    <t>Cost: -375359215 | States: 3464271</t>
  </si>
  <si>
    <t>Starting backtrackWithFwdCheck with 3 colors at 2020-01-31T22:40:06.422812800</t>
  </si>
  <si>
    <t>Stopped backtrackWithFwdCheck at 2020-01-31T22:40:06.424812600</t>
  </si>
  <si>
    <t>Cost: -733127 | States: 1605</t>
  </si>
  <si>
    <t>Starting backtrackWithAC3 with 3 colors at 2020-01-31T22:40:06.424812600</t>
  </si>
  <si>
    <t>Stopped backtrackWithAC3 at 2020-01-31T22:40:06.433810</t>
  </si>
  <si>
    <t>Cost: -1927894 | States: 39</t>
  </si>
  <si>
    <t>Starting geneticAlgorithm with 3 colors at 2020-01-31T22:40:06.433810</t>
  </si>
  <si>
    <t>Stopped geneticAlgorithm at 2020-01-31T22:50:53.007844800</t>
  </si>
  <si>
    <t>Cost: -2793500000200 | States: 100000000</t>
  </si>
  <si>
    <t>===== GRAPH 9 =====</t>
  </si>
  <si>
    <t>Number of nodes: 100</t>
  </si>
  <si>
    <t>Number of edges: 560</t>
  </si>
  <si>
    <t>Starting simpleBacktrack with 3 colors at 2020-01-31T22:50:53.007844800</t>
  </si>
  <si>
    <t>Stopped simpleBacktrack at 2020-01-31T22:50:53.012830900</t>
  </si>
  <si>
    <t>Cost: -4371215 | States: 36003</t>
  </si>
  <si>
    <t>Starting backtrackWithFwdCheck with 3 colors at 2020-01-31T22:50:53.012830900</t>
  </si>
  <si>
    <t>Stopped backtrackWithFwdCheck at 2020-01-31T22:50:53.013842400</t>
  </si>
  <si>
    <t>Cost: -389440 | States: 723</t>
  </si>
  <si>
    <t>Starting backtrackWithAC3 with 3 colors at 2020-01-31T22:50:53.013842400</t>
  </si>
  <si>
    <t>Stopped backtrackWithAC3 at 2020-01-31T22:50:53.019829200</t>
  </si>
  <si>
    <t>Cost: -1436353 | States: 39</t>
  </si>
  <si>
    <t>Starting geneticAlgorithm with 3 colors at 2020-01-31T22:50:53.019829200</t>
  </si>
  <si>
    <t>Stopped geneticAlgorithm at 2020-01-31T23:00:12.181139200</t>
  </si>
  <si>
    <t>Cost: -3072500000200 | States: 100000000</t>
  </si>
  <si>
    <t>Starting simpleBacktrack with 4 colors at 2020-01-31T23:00:12.181139200</t>
  </si>
  <si>
    <t>Stopped simpleBacktrack at 2020-01-31T23:00:12.181139200</t>
  </si>
  <si>
    <t>Cost: 221 | States: 10</t>
  </si>
  <si>
    <t>Starting backtrackWithFwdCheck with 4 colors at 2020-01-31T23:00:12.181139200</t>
  </si>
  <si>
    <t>Stopped backtrackWithFwdCheck at 2020-01-31T23:00:12.182129900</t>
  </si>
  <si>
    <t>Cost: 748 | States: 10</t>
  </si>
  <si>
    <t>Starting backtrackWithAC3 with 4 colors at 2020-01-31T23:00:12.182129900</t>
  </si>
  <si>
    <t>Stopped backtrackWithAC3 at 2020-01-31T23:00:12.182129900</t>
  </si>
  <si>
    <t>Cost: 5883 | States: 10</t>
  </si>
  <si>
    <t>Starting geneticAlgorithm with 4 colors at 2020-01-31T23:00:12.182129900</t>
  </si>
  <si>
    <t>Stopped geneticAlgorithm at 2020-01-31T23:00:12.185137900</t>
  </si>
  <si>
    <t>Cost: 1126629 | States: 453</t>
  </si>
  <si>
    <t>Starting simpleBacktrack with 4 colors at 2020-01-31T23:00:12.185137900</t>
  </si>
  <si>
    <t>Stopped simpleBacktrack at 2020-01-31T23:00:12.186128400</t>
  </si>
  <si>
    <t>Cost: 4701 | States: 131</t>
  </si>
  <si>
    <t>Starting backtrackWithFwdCheck with 4 colors at 2020-01-31T23:00:12.186128400</t>
  </si>
  <si>
    <t>Stopped backtrackWithFwdCheck at 2020-01-31T23:00:12.186128400</t>
  </si>
  <si>
    <t>Cost: 5441 | States: 63</t>
  </si>
  <si>
    <t>Starting backtrackWithAC3 with 4 colors at 2020-01-31T23:00:12.186128400</t>
  </si>
  <si>
    <t>Stopped backtrackWithAC3 at 2020-01-31T23:00:12.186128400</t>
  </si>
  <si>
    <t>Cost: 39878 | States: 22</t>
  </si>
  <si>
    <t>Starting geneticAlgorithm with 4 colors at 2020-01-31T23:00:12.186128400</t>
  </si>
  <si>
    <t>Stopped geneticAlgorithm at 2020-01-31T23:00:12.350074600</t>
  </si>
  <si>
    <t>Cost: 73136625 | States: 12956</t>
  </si>
  <si>
    <t>Starting simpleBacktrack with 4 colors at 2020-01-31T23:00:12.351075300</t>
  </si>
  <si>
    <t>Stopped simpleBacktrack at 2020-01-31T23:00:12.351075300</t>
  </si>
  <si>
    <t>Cost: 73971 | States: 1526</t>
  </si>
  <si>
    <t>Starting backtrackWithFwdCheck with 4 colors at 2020-01-31T23:00:12.351075300</t>
  </si>
  <si>
    <t>Stopped backtrackWithFwdCheck at 2020-01-31T23:00:12.352075</t>
  </si>
  <si>
    <t>Cost: 29875 | States: 241</t>
  </si>
  <si>
    <t>Starting backtrackWithAC3 with 4 colors at 2020-01-31T23:00:12.352075</t>
  </si>
  <si>
    <t>Stopped backtrackWithAC3 at 2020-01-31T23:00:12.352075</t>
  </si>
  <si>
    <t>Cost: 106111 | States: 34</t>
  </si>
  <si>
    <t>Starting geneticAlgorithm with 4 colors at 2020-01-31T23:00:12.352075</t>
  </si>
  <si>
    <t>Stopped geneticAlgorithm at 2020-01-31T23:00:13.102835800</t>
  </si>
  <si>
    <t>Cost: 323982598 | States: 36423</t>
  </si>
  <si>
    <t>Starting simpleBacktrack with 4 colors at 2020-01-31T23:00:13.103835500</t>
  </si>
  <si>
    <t>Stopped simpleBacktrack at 2020-01-31T23:00:13.114832</t>
  </si>
  <si>
    <t>Cost: 7185072 | States: 126320</t>
  </si>
  <si>
    <t>Starting backtrackWithFwdCheck with 4 colors at 2020-01-31T23:00:13.114832</t>
  </si>
  <si>
    <t>Stopped backtrackWithFwdCheck at 2020-01-31T23:00:13.114832</t>
  </si>
  <si>
    <t>Cost: 63490 | States: 349</t>
  </si>
  <si>
    <t>Starting backtrackWithAC3 with 4 colors at 2020-01-31T23:00:13.114832</t>
  </si>
  <si>
    <t>Stopped backtrackWithAC3 at 2020-01-31T23:00:13.115831700</t>
  </si>
  <si>
    <t>Cost: 227627 | States: 49</t>
  </si>
  <si>
    <t>Starting geneticAlgorithm with 4 colors at 2020-01-31T23:00:13.115831700</t>
  </si>
  <si>
    <t>Stopped geneticAlgorithm at 2020-01-31T23:00:13.312769200</t>
  </si>
  <si>
    <t>Cost: 96847941 | States: 8354</t>
  </si>
  <si>
    <t>Starting simpleBacktrack with 4 colors at 2020-01-31T23:00:13.312769200</t>
  </si>
  <si>
    <t>Stopped simpleBacktrack at 2020-01-31T23:00:13.312769200</t>
  </si>
  <si>
    <t>Cost: 3200 | States: 50</t>
  </si>
  <si>
    <t>Starting backtrackWithFwdCheck with 4 colors at 2020-01-31T23:00:13.312769200</t>
  </si>
  <si>
    <t>Stopped backtrackWithFwdCheck at 2020-01-31T23:00:13.313768900</t>
  </si>
  <si>
    <t>Cost: 7231 | States: 50</t>
  </si>
  <si>
    <t>Starting backtrackWithAC3 with 4 colors at 2020-01-31T23:00:13.313768900</t>
  </si>
  <si>
    <t>Stopped backtrackWithAC3 at 2020-01-31T23:00:13.314768600</t>
  </si>
  <si>
    <t>Cost: 278039 | States: 50</t>
  </si>
  <si>
    <t>Starting geneticAlgorithm with 4 colors at 2020-01-31T23:00:13.314768600</t>
  </si>
  <si>
    <t>Stopped geneticAlgorithm at 2020-01-31T23:00:16.029348900</t>
  </si>
  <si>
    <t>Cost: 1439617255 | States: 93512</t>
  </si>
  <si>
    <t>Starting simpleBacktrack with 4 colors at 2020-01-31T23:00:16.029348900</t>
  </si>
  <si>
    <t>Stopped simpleBacktrack at 2020-01-31T23:00:16.030349300</t>
  </si>
  <si>
    <t>Cost: 472925 | States: 6147</t>
  </si>
  <si>
    <t>Starting backtrackWithFwdCheck with 4 colors at 2020-01-31T23:00:16.030349300</t>
  </si>
  <si>
    <t>Stopped backtrackWithFwdCheck at 2020-01-31T23:00:16.030349300</t>
  </si>
  <si>
    <t>Cost: 9964 | States: 65</t>
  </si>
  <si>
    <t>Starting backtrackWithAC3 with 4 colors at 2020-01-31T23:00:16.030349300</t>
  </si>
  <si>
    <t>Stopped backtrackWithAC3 at 2020-01-31T23:00:16.032348900</t>
  </si>
  <si>
    <t>Cost: 388267 | States: 60</t>
  </si>
  <si>
    <t>Starting geneticAlgorithm with 4 colors at 2020-01-31T23:00:16.032348900</t>
  </si>
  <si>
    <t>Stopped geneticAlgorithm at 2020-01-31T23:00:16.875091</t>
  </si>
  <si>
    <t>Cost: 457479954 | States: 24905</t>
  </si>
  <si>
    <t>Starting simpleBacktrack with 4 colors at 2020-01-31T23:00:16.875091</t>
  </si>
  <si>
    <t>Stopped simpleBacktrack at 2020-01-31T23:00:16.876090900</t>
  </si>
  <si>
    <t>Cost: 933282 | States: 10618</t>
  </si>
  <si>
    <t>Starting backtrackWithFwdCheck with 4 colors at 2020-01-31T23:00:16.876090900</t>
  </si>
  <si>
    <t>Stopped backtrackWithFwdCheck at 2020-01-31T23:00:16.876090900</t>
  </si>
  <si>
    <t>Cost: 62367 | States: 332</t>
  </si>
  <si>
    <t>Starting backtrackWithAC3 with 4 colors at 2020-01-31T23:00:16.876090900</t>
  </si>
  <si>
    <t>Stopped backtrackWithAC3 at 2020-01-31T23:00:16.878090500</t>
  </si>
  <si>
    <t>Cost: 534899 | States: 70</t>
  </si>
  <si>
    <t>Starting geneticAlgorithm with 4 colors at 2020-01-31T23:00:16.878090500</t>
  </si>
  <si>
    <t>Stopped geneticAlgorithm at 2020-01-31T23:00:17.680823</t>
  </si>
  <si>
    <t>Cost: 397323844 | States: 18457</t>
  </si>
  <si>
    <t>Starting simpleBacktrack with 4 colors at 2020-01-31T23:00:17.680823</t>
  </si>
  <si>
    <t>Stopped simpleBacktrack at 2020-01-31T23:00:17.722819100</t>
  </si>
  <si>
    <t>Cost: 45362019 | States: 446075</t>
  </si>
  <si>
    <t>Starting backtrackWithFwdCheck with 4 colors at 2020-01-31T23:00:17.723817</t>
  </si>
  <si>
    <t>Stopped backtrackWithFwdCheck at 2020-01-31T23:00:17.724818700</t>
  </si>
  <si>
    <t>Cost: 668647 | States: 3395</t>
  </si>
  <si>
    <t>Starting backtrackWithAC3 with 4 colors at 2020-01-31T23:00:17.724818700</t>
  </si>
  <si>
    <t>Stopped backtrackWithAC3 at 2020-01-31T23:00:17.729816100</t>
  </si>
  <si>
    <t>Cost: 996032 | States: 121</t>
  </si>
  <si>
    <t>Starting geneticAlgorithm with 4 colors at 2020-01-31T23:00:17.729816100</t>
  </si>
  <si>
    <t>Stopped geneticAlgorithm at 2020-01-31T23:03:05.851392200</t>
  </si>
  <si>
    <t>Cost: 77991985969 | States: 3159489</t>
  </si>
  <si>
    <t>Starting simpleBacktrack with 4 colors at 2020-01-31T23:03:05.851392200</t>
  </si>
  <si>
    <t>Stopped simpleBacktrack at 2020-01-31T23:03:22.686009100</t>
  </si>
  <si>
    <t>Cost: 19009061089 | States: 175668413</t>
  </si>
  <si>
    <t>Starting backtrackWithFwdCheck with 4 colors at 2020-01-31T23:03:22.686009100</t>
  </si>
  <si>
    <t>Stopped backtrackWithFwdCheck at 2020-01-31T23:03:22.802971800</t>
  </si>
  <si>
    <t>Cost: 48028647 | States: 235764</t>
  </si>
  <si>
    <t>Starting backtrackWithAC3 with 4 colors at 2020-01-31T23:03:22.802971800</t>
  </si>
  <si>
    <t>Stopped backtrackWithAC3 at 2020-01-31T23:03:22.881935100</t>
  </si>
  <si>
    <t>Cost: 15082939 | States: 2384</t>
  </si>
  <si>
    <t>Starting geneticAlgorithm with 4 colors at 2020-01-31T23:03:22.881935100</t>
  </si>
  <si>
    <t>Stopped geneticAlgorithm at 2020-01-31T23:04:16.808133300</t>
  </si>
  <si>
    <t>Cost: 23202699277 | States: 830596</t>
  </si>
  <si>
    <t>Starting simpleBacktrack with 4 colors at 2020-01-31T23:04:16.809129600</t>
  </si>
  <si>
    <t>Stopped simpleBacktrack at 2020-02-01T05:29:09.051687400</t>
  </si>
  <si>
    <t>Cost: 30844435079925 | States: 260286064213</t>
  </si>
  <si>
    <t>Starting backtrackWithFwdCheck with 4 colors at 2020-02-01T05:29:09.051687400</t>
  </si>
  <si>
    <t>Stopped backtrackWithFwdCheck at 2020-02-01T05:43:06.255888400</t>
  </si>
  <si>
    <t>Cost: 423349752937 | States: 2183291698</t>
  </si>
  <si>
    <t>Starting backtrackWithAC3 with 4 colors at 2020-02-01T05:43:06.255888400</t>
  </si>
  <si>
    <t>Stopped backtrackWithAC3 at 2020-02-01T05:43:06.318389100</t>
  </si>
  <si>
    <t>Cost: 17137449 | States: 753</t>
  </si>
  <si>
    <t>Starting geneticAlgorithm with 4 colors at 2020-02-01T05:43:06.318389100</t>
  </si>
  <si>
    <t>Stopped geneticAlgorithm at 2020-02-01T07:22:43.690371</t>
  </si>
  <si>
    <t>Cost: 3040675321542 | States: 98964209</t>
  </si>
  <si>
    <t>Process finished with exit code 0</t>
  </si>
  <si>
    <t>2020-01-31T22:05:28.966036400</t>
  </si>
  <si>
    <t>Processing Time</t>
  </si>
  <si>
    <t>2020-01-31</t>
  </si>
  <si>
    <t>22:05:28.966036400</t>
  </si>
  <si>
    <t>2020-01-31T22:05:28.993027300</t>
  </si>
  <si>
    <t>22:05:28.993027300</t>
  </si>
  <si>
    <t>2020-01-31T22:05:28.995026400</t>
  </si>
  <si>
    <t>22:05:28.995026400</t>
  </si>
  <si>
    <t>2020-01-31T22:05:28.997025700</t>
  </si>
  <si>
    <t>22:05:28.997025700</t>
  </si>
  <si>
    <t>2020-01-31T22:06:30.223022400</t>
  </si>
  <si>
    <t>22:06:30.223022400</t>
  </si>
  <si>
    <t>2020-01-31T22:06:30.224023600</t>
  </si>
  <si>
    <t>22:06:30.224023600</t>
  </si>
  <si>
    <t>2020-01-31T22:06:30.225039400</t>
  </si>
  <si>
    <t>22:06:30.225039400</t>
  </si>
  <si>
    <t>at 2020-01-31T22:06:30.226037</t>
  </si>
  <si>
    <t>at 2020-01-31</t>
  </si>
  <si>
    <t>22:06:30.226037</t>
  </si>
  <si>
    <t>2020-01-31T22:08:26.262868600</t>
  </si>
  <si>
    <t>22:08:26.262868600</t>
  </si>
  <si>
    <t>2020-01-31T22:08:26.264867900</t>
  </si>
  <si>
    <t>22:08:26.264867900</t>
  </si>
  <si>
    <t>2020-01-31T22:08:26.272882500</t>
  </si>
  <si>
    <t>22:08:26.272882500</t>
  </si>
  <si>
    <t>2020-01-31T22:11:30.714444300</t>
  </si>
  <si>
    <t>22:11:30.714444300</t>
  </si>
  <si>
    <t>2020-01-31T22:11:30.715456500</t>
  </si>
  <si>
    <t>22:11:30.715456500</t>
  </si>
  <si>
    <t>2020-01-31T22:11:30.718459700</t>
  </si>
  <si>
    <t>22:11:30.718459700</t>
  </si>
  <si>
    <t>2020-01-31T22:15:18.124679300</t>
  </si>
  <si>
    <t>22:15:18.124679300</t>
  </si>
  <si>
    <t>2020-01-31T22:15:18.125668500</t>
  </si>
  <si>
    <t>22:15:18.125668500</t>
  </si>
  <si>
    <t>2020-01-31T22:15:18.126666100</t>
  </si>
  <si>
    <t>22:15:18.126666100</t>
  </si>
  <si>
    <t>2020-01-31T22:15:18.133699200</t>
  </si>
  <si>
    <t>22:15:18.133699200</t>
  </si>
  <si>
    <t>2020-01-31T22:20:01.319975400</t>
  </si>
  <si>
    <t>22:20:01.319975400</t>
  </si>
  <si>
    <t>2020-01-31T22:20:01.325973700</t>
  </si>
  <si>
    <t>22:20:01.325973700</t>
  </si>
  <si>
    <t>2020-01-31T22:20:01.326973600</t>
  </si>
  <si>
    <t>22:20:01.326973600</t>
  </si>
  <si>
    <t>at 2020-01-31T22:20:01.328973</t>
  </si>
  <si>
    <t>22:20:01.328973</t>
  </si>
  <si>
    <t>2020-01-31T22:25:45.452648300</t>
  </si>
  <si>
    <t>22:25:45.452648300</t>
  </si>
  <si>
    <t>at 2020-01-31T22:25:45.550667</t>
  </si>
  <si>
    <t>22:25:45.550667</t>
  </si>
  <si>
    <t>2020-01-31T22:25:45.559651900</t>
  </si>
  <si>
    <t>22:25:45.559651900</t>
  </si>
  <si>
    <t>2020-01-31T22:25:45.573647400</t>
  </si>
  <si>
    <t>22:25:45.573647400</t>
  </si>
  <si>
    <t>2020-01-31T22:32:29.909155400</t>
  </si>
  <si>
    <t>22:32:29.909155400</t>
  </si>
  <si>
    <t>at 2020-01-31T22:32:29.931153</t>
  </si>
  <si>
    <t>22:32:29.931153</t>
  </si>
  <si>
    <t>2020-01-31T22:32:29.932147600</t>
  </si>
  <si>
    <t>22:32:29.932147600</t>
  </si>
  <si>
    <t>2020-01-31T22:32:29.945142900</t>
  </si>
  <si>
    <t>22:32:29.945142900</t>
  </si>
  <si>
    <t>2020-01-31T22:40:06.031937500</t>
  </si>
  <si>
    <t>22:40:06.031937500</t>
  </si>
  <si>
    <t>2020-01-31T22:40:06.422812800</t>
  </si>
  <si>
    <t>22:40:06.422812800</t>
  </si>
  <si>
    <t>2020-01-31T22:40:06.424812600</t>
  </si>
  <si>
    <t>22:40:06.424812600</t>
  </si>
  <si>
    <t>at 2020-01-31T22:40:06.433810</t>
  </si>
  <si>
    <t>22:40:06.433810</t>
  </si>
  <si>
    <t>2020-01-31T22:50:53.007844800</t>
  </si>
  <si>
    <t>22:50:53.007844800</t>
  </si>
  <si>
    <t>2020-01-31T22:50:53.012830900</t>
  </si>
  <si>
    <t>22:50:53.012830900</t>
  </si>
  <si>
    <t>2020-01-31T22:50:53.013842400</t>
  </si>
  <si>
    <t>22:50:53.013842400</t>
  </si>
  <si>
    <t>2020-01-31T22:50:53.019829200</t>
  </si>
  <si>
    <t>22:50:53.019829200</t>
  </si>
  <si>
    <t>2020-01-31T23:00:12.181139200</t>
  </si>
  <si>
    <t>23:00:12.181139200</t>
  </si>
  <si>
    <t>2020-01-31T23:00:12.182129900</t>
  </si>
  <si>
    <t>23:00:12.182129900</t>
  </si>
  <si>
    <t>2020-01-31T23:00:12.185137900</t>
  </si>
  <si>
    <t>23:00:12.185137900</t>
  </si>
  <si>
    <t>2020-01-31T23:00:12.186128400</t>
  </si>
  <si>
    <t>23:00:12.186128400</t>
  </si>
  <si>
    <t>2020-01-31T23:00:12.351075300</t>
  </si>
  <si>
    <t>23:00:12.351075300</t>
  </si>
  <si>
    <t>at 2020-01-31T23:00:12.352075</t>
  </si>
  <si>
    <t>23:00:12.352075</t>
  </si>
  <si>
    <t>2020-01-31T23:00:13.103835500</t>
  </si>
  <si>
    <t>23:00:13.103835500</t>
  </si>
  <si>
    <t>at 2020-01-31T23:00:13.114832</t>
  </si>
  <si>
    <t>23:00:13.114832</t>
  </si>
  <si>
    <t>2020-01-31T23:00:13.115831700</t>
  </si>
  <si>
    <t>23:00:13.115831700</t>
  </si>
  <si>
    <t>2020-01-31T23:00:13.312769200</t>
  </si>
  <si>
    <t>23:00:13.312769200</t>
  </si>
  <si>
    <t>2020-01-31T23:00:13.313768900</t>
  </si>
  <si>
    <t>23:00:13.313768900</t>
  </si>
  <si>
    <t>2020-01-31T23:00:13.314768600</t>
  </si>
  <si>
    <t>23:00:13.314768600</t>
  </si>
  <si>
    <t>2020-01-31T23:00:16.029348900</t>
  </si>
  <si>
    <t>23:00:16.029348900</t>
  </si>
  <si>
    <t>2020-01-31T23:00:16.030349300</t>
  </si>
  <si>
    <t>23:00:16.030349300</t>
  </si>
  <si>
    <t>2020-01-31T23:00:16.032348900</t>
  </si>
  <si>
    <t>23:00:16.032348900</t>
  </si>
  <si>
    <t>at 2020-01-31T23:00:16.875091</t>
  </si>
  <si>
    <t>23:00:16.875091</t>
  </si>
  <si>
    <t>2020-01-31T23:00:16.876090900</t>
  </si>
  <si>
    <t>23:00:16.876090900</t>
  </si>
  <si>
    <t>2020-01-31T23:00:16.878090500</t>
  </si>
  <si>
    <t>23:00:16.878090500</t>
  </si>
  <si>
    <t>at 2020-01-31T23:00:17.680823</t>
  </si>
  <si>
    <t>23:00:17.680823</t>
  </si>
  <si>
    <t>at 2020-01-31T23:00:17.723817</t>
  </si>
  <si>
    <t>23:00:17.723817</t>
  </si>
  <si>
    <t>2020-01-31T23:00:17.724818700</t>
  </si>
  <si>
    <t>23:00:17.724818700</t>
  </si>
  <si>
    <t>2020-01-31T23:00:17.729816100</t>
  </si>
  <si>
    <t>23:00:17.729816100</t>
  </si>
  <si>
    <t>2020-01-31T23:03:05.851392200</t>
  </si>
  <si>
    <t>23:03:05.851392200</t>
  </si>
  <si>
    <t>2020-01-31T23:03:22.686009100</t>
  </si>
  <si>
    <t>23:03:22.686009100</t>
  </si>
  <si>
    <t>2020-01-31T23:03:22.802971800</t>
  </si>
  <si>
    <t>23:03:22.802971800</t>
  </si>
  <si>
    <t>2020-01-31T23:03:22.881935100</t>
  </si>
  <si>
    <t>23:03:22.881935100</t>
  </si>
  <si>
    <t>2020-01-31T23:04:16.809129600</t>
  </si>
  <si>
    <t>23:04:16.809129600</t>
  </si>
  <si>
    <t>2020-02-01T05:29:09.051687400</t>
  </si>
  <si>
    <t>2020-02-01</t>
  </si>
  <si>
    <t>05:29:09.051687400</t>
  </si>
  <si>
    <t>2020-02-01T05:43:06.255888400</t>
  </si>
  <si>
    <t>05:43:06.255888400</t>
  </si>
  <si>
    <t>2020-02-01T05:43:06.318389100</t>
  </si>
  <si>
    <t>05:43:06.318389100</t>
  </si>
  <si>
    <t>Yes</t>
  </si>
  <si>
    <t>03 BT with AC3</t>
  </si>
  <si>
    <t>02 BT with Forward Check</t>
  </si>
  <si>
    <t>01 Simple Backtracking</t>
  </si>
  <si>
    <t>04 Genetic Algorithm</t>
  </si>
  <si>
    <t>Time per State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</si>
</sst>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7" formatCode="hh:mm:ss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2" fontId="0" fillId="0" borderId="0" xfId="0" applyNumberFormat="1"/>
    <xf numFmtId="167" fontId="0" fillId="0" borderId="0" xfId="0" applyNumberFormat="1"/>
    <xf numFmtId="0" fontId="0" fillId="0" borderId="0" xfId="0" applyNumberFormat="1"/>
    <xf numFmtId="0" fontId="0" fillId="0" borderId="0" xfId="0"/>
    <xf numFmtId="0" fontId="0" fillId="0" borderId="0" xfId="0" applyAlignment="1">
      <alignment vertical="center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1"/>
  <sheetViews>
    <sheetView tabSelected="1" workbookViewId="0">
      <selection activeCell="O10" sqref="O10"/>
    </sheetView>
  </sheetViews>
  <sheetFormatPr defaultRowHeight="14.5" x14ac:dyDescent="0.35"/>
  <cols>
    <col min="1" max="1" width="20" bestFit="1" customWidth="1"/>
    <col min="2" max="2" width="10.6328125" customWidth="1"/>
    <col min="3" max="3" width="10.7265625" bestFit="1" customWidth="1"/>
    <col min="4" max="4" width="10.7265625" customWidth="1"/>
    <col min="5" max="5" width="21.26953125" bestFit="1" customWidth="1"/>
    <col min="6" max="6" width="15.6328125" bestFit="1" customWidth="1"/>
    <col min="7" max="7" width="17.54296875" style="7" bestFit="1" customWidth="1"/>
    <col min="8" max="8" width="15.453125" style="7" bestFit="1" customWidth="1"/>
    <col min="9" max="9" width="10.26953125" customWidth="1"/>
    <col min="10" max="10" width="14.1796875" bestFit="1" customWidth="1"/>
    <col min="11" max="11" width="17.1796875" style="2" bestFit="1" customWidth="1"/>
    <col min="12" max="12" width="13.1796875" customWidth="1"/>
  </cols>
  <sheetData>
    <row r="1" spans="1:12" x14ac:dyDescent="0.35">
      <c r="A1" t="s">
        <v>1</v>
      </c>
      <c r="B1" t="s">
        <v>0</v>
      </c>
      <c r="C1" t="s">
        <v>5</v>
      </c>
      <c r="D1" t="s">
        <v>7</v>
      </c>
      <c r="E1" t="s">
        <v>8</v>
      </c>
      <c r="F1" t="s">
        <v>6</v>
      </c>
      <c r="G1" s="7" t="s">
        <v>2</v>
      </c>
      <c r="H1" s="7" t="s">
        <v>3</v>
      </c>
      <c r="I1" t="s">
        <v>9</v>
      </c>
      <c r="J1" t="s">
        <v>300</v>
      </c>
      <c r="K1" s="2" t="s">
        <v>444</v>
      </c>
      <c r="L1" t="s">
        <v>4</v>
      </c>
    </row>
    <row r="2" spans="1:12" x14ac:dyDescent="0.35">
      <c r="A2" s="6" t="s">
        <v>442</v>
      </c>
      <c r="B2">
        <v>0</v>
      </c>
      <c r="C2">
        <v>10</v>
      </c>
      <c r="D2">
        <v>42</v>
      </c>
      <c r="E2">
        <v>4.2</v>
      </c>
      <c r="F2">
        <v>3</v>
      </c>
      <c r="G2" s="7">
        <v>1451</v>
      </c>
      <c r="H2" s="7">
        <v>63</v>
      </c>
      <c r="I2">
        <f>G2/H2</f>
        <v>23.031746031746032</v>
      </c>
      <c r="J2" s="3">
        <v>1.9675925932993721E-7</v>
      </c>
      <c r="K2" s="2">
        <v>0.26984126993819962</v>
      </c>
      <c r="L2" t="s">
        <v>10</v>
      </c>
    </row>
    <row r="3" spans="1:12" x14ac:dyDescent="0.35">
      <c r="A3" s="6" t="s">
        <v>441</v>
      </c>
      <c r="B3">
        <v>0</v>
      </c>
      <c r="C3">
        <v>10</v>
      </c>
      <c r="D3">
        <v>42</v>
      </c>
      <c r="E3">
        <v>4.2</v>
      </c>
      <c r="F3">
        <v>3</v>
      </c>
      <c r="G3" s="7">
        <v>3253</v>
      </c>
      <c r="H3" s="7">
        <v>21</v>
      </c>
      <c r="I3" s="5">
        <f t="shared" ref="I3:I66" si="0">G3/H3</f>
        <v>154.9047619047619</v>
      </c>
      <c r="J3" s="3">
        <v>1.1574074143538837E-8</v>
      </c>
      <c r="K3" s="2">
        <v>4.7619047904845502E-2</v>
      </c>
      <c r="L3" t="s">
        <v>10</v>
      </c>
    </row>
    <row r="4" spans="1:12" x14ac:dyDescent="0.35">
      <c r="A4" s="6" t="s">
        <v>440</v>
      </c>
      <c r="B4">
        <v>0</v>
      </c>
      <c r="C4">
        <v>10</v>
      </c>
      <c r="D4">
        <v>42</v>
      </c>
      <c r="E4">
        <v>4.2</v>
      </c>
      <c r="F4">
        <v>3</v>
      </c>
      <c r="G4" s="7">
        <v>13705</v>
      </c>
      <c r="H4" s="7">
        <v>15</v>
      </c>
      <c r="I4" s="5">
        <f t="shared" si="0"/>
        <v>913.66666666666663</v>
      </c>
      <c r="J4" s="3">
        <v>2.314814806503307E-8</v>
      </c>
      <c r="K4" s="2">
        <v>0.13333333285459048</v>
      </c>
      <c r="L4" t="s">
        <v>10</v>
      </c>
    </row>
    <row r="5" spans="1:12" x14ac:dyDescent="0.35">
      <c r="A5" s="6" t="s">
        <v>443</v>
      </c>
      <c r="B5">
        <v>0</v>
      </c>
      <c r="C5">
        <v>10</v>
      </c>
      <c r="D5">
        <v>42</v>
      </c>
      <c r="E5">
        <v>4.2</v>
      </c>
      <c r="F5">
        <v>3</v>
      </c>
      <c r="G5" s="7">
        <v>248700000200</v>
      </c>
      <c r="H5" s="7">
        <v>100000000</v>
      </c>
      <c r="I5" s="5">
        <f t="shared" si="0"/>
        <v>2487.0000020000002</v>
      </c>
      <c r="J5" s="3">
        <v>7.0861111111120145E-3</v>
      </c>
      <c r="K5" s="2">
        <v>6.1224000000007798E-3</v>
      </c>
      <c r="L5" t="s">
        <v>10</v>
      </c>
    </row>
    <row r="6" spans="1:12" x14ac:dyDescent="0.35">
      <c r="A6" s="6" t="s">
        <v>442</v>
      </c>
      <c r="B6">
        <v>1</v>
      </c>
      <c r="C6">
        <v>20</v>
      </c>
      <c r="D6">
        <v>100</v>
      </c>
      <c r="E6">
        <v>5</v>
      </c>
      <c r="F6">
        <v>3</v>
      </c>
      <c r="G6" s="7">
        <v>15444</v>
      </c>
      <c r="H6" s="7">
        <v>432</v>
      </c>
      <c r="I6" s="5">
        <f t="shared" si="0"/>
        <v>35.75</v>
      </c>
      <c r="J6" s="3">
        <v>1.1574074143538837E-8</v>
      </c>
      <c r="K6" s="2">
        <v>2.3148148287077674E-3</v>
      </c>
      <c r="L6" t="s">
        <v>10</v>
      </c>
    </row>
    <row r="7" spans="1:12" x14ac:dyDescent="0.35">
      <c r="A7" s="6" t="s">
        <v>441</v>
      </c>
      <c r="B7">
        <v>1</v>
      </c>
      <c r="C7">
        <v>20</v>
      </c>
      <c r="D7">
        <v>100</v>
      </c>
      <c r="E7">
        <v>5</v>
      </c>
      <c r="F7">
        <v>3</v>
      </c>
      <c r="G7" s="7">
        <v>15693</v>
      </c>
      <c r="H7" s="7">
        <v>60</v>
      </c>
      <c r="I7" s="5">
        <f t="shared" si="0"/>
        <v>261.55</v>
      </c>
      <c r="J7" s="3">
        <v>1.1574074032516535E-8</v>
      </c>
      <c r="K7" s="2">
        <v>1.666666660682381E-2</v>
      </c>
      <c r="L7" t="s">
        <v>10</v>
      </c>
    </row>
    <row r="8" spans="1:12" x14ac:dyDescent="0.35">
      <c r="A8" s="6" t="s">
        <v>440</v>
      </c>
      <c r="B8">
        <v>1</v>
      </c>
      <c r="C8">
        <v>20</v>
      </c>
      <c r="D8">
        <v>100</v>
      </c>
      <c r="E8">
        <v>5</v>
      </c>
      <c r="F8">
        <v>3</v>
      </c>
      <c r="G8" s="7">
        <v>37843</v>
      </c>
      <c r="H8" s="7">
        <v>6</v>
      </c>
      <c r="I8" s="5">
        <f t="shared" si="0"/>
        <v>6307.166666666667</v>
      </c>
      <c r="J8" s="3">
        <v>1.1574074143538837E-8</v>
      </c>
      <c r="K8" s="2">
        <v>0.16666666766695926</v>
      </c>
      <c r="L8" t="s">
        <v>10</v>
      </c>
    </row>
    <row r="9" spans="1:12" x14ac:dyDescent="0.35">
      <c r="A9" s="6" t="s">
        <v>443</v>
      </c>
      <c r="B9">
        <v>1</v>
      </c>
      <c r="C9">
        <v>20</v>
      </c>
      <c r="D9">
        <v>100</v>
      </c>
      <c r="E9">
        <v>5</v>
      </c>
      <c r="F9">
        <v>3</v>
      </c>
      <c r="G9" s="7">
        <v>564500000200</v>
      </c>
      <c r="H9" s="7">
        <v>100000000</v>
      </c>
      <c r="I9" s="5">
        <f t="shared" si="0"/>
        <v>5645.0000019999998</v>
      </c>
      <c r="J9" s="3">
        <v>1.3430092592591203E-2</v>
      </c>
      <c r="K9" s="2">
        <v>1.1603599999998798E-2</v>
      </c>
      <c r="L9" t="s">
        <v>10</v>
      </c>
    </row>
    <row r="10" spans="1:12" x14ac:dyDescent="0.35">
      <c r="A10" s="6" t="s">
        <v>442</v>
      </c>
      <c r="B10">
        <v>2</v>
      </c>
      <c r="C10">
        <v>30</v>
      </c>
      <c r="D10">
        <v>160</v>
      </c>
      <c r="E10">
        <v>5.33</v>
      </c>
      <c r="F10">
        <v>3</v>
      </c>
      <c r="G10" s="7">
        <v>82825</v>
      </c>
      <c r="H10" s="7">
        <v>1728</v>
      </c>
      <c r="I10" s="5">
        <f t="shared" si="0"/>
        <v>47.93113425925926</v>
      </c>
      <c r="J10" s="3">
        <v>0</v>
      </c>
      <c r="K10" s="2">
        <v>0</v>
      </c>
      <c r="L10" t="s">
        <v>10</v>
      </c>
    </row>
    <row r="11" spans="1:12" x14ac:dyDescent="0.35">
      <c r="A11" s="6" t="s">
        <v>441</v>
      </c>
      <c r="B11">
        <v>2</v>
      </c>
      <c r="C11">
        <v>30</v>
      </c>
      <c r="D11">
        <v>160</v>
      </c>
      <c r="E11">
        <v>5.33</v>
      </c>
      <c r="F11">
        <v>3</v>
      </c>
      <c r="G11" s="7">
        <v>65439</v>
      </c>
      <c r="H11" s="7">
        <v>216</v>
      </c>
      <c r="I11" s="5">
        <f t="shared" si="0"/>
        <v>302.95833333333331</v>
      </c>
      <c r="J11" s="3">
        <v>2.3148148176055372E-8</v>
      </c>
      <c r="K11" s="2">
        <v>9.2592592704221488E-3</v>
      </c>
      <c r="L11" t="s">
        <v>10</v>
      </c>
    </row>
    <row r="12" spans="1:12" x14ac:dyDescent="0.35">
      <c r="A12" s="6" t="s">
        <v>440</v>
      </c>
      <c r="B12">
        <v>2</v>
      </c>
      <c r="C12">
        <v>30</v>
      </c>
      <c r="D12">
        <v>160</v>
      </c>
      <c r="E12">
        <v>5.33</v>
      </c>
      <c r="F12">
        <v>3</v>
      </c>
      <c r="G12" s="7">
        <v>421003</v>
      </c>
      <c r="H12" s="7">
        <v>48</v>
      </c>
      <c r="I12" s="5">
        <f t="shared" si="0"/>
        <v>8770.8958333333339</v>
      </c>
      <c r="J12" s="3">
        <v>9.2592592593199186E-8</v>
      </c>
      <c r="K12" s="2">
        <v>0.16666666666775853</v>
      </c>
      <c r="L12" t="s">
        <v>10</v>
      </c>
    </row>
    <row r="13" spans="1:12" x14ac:dyDescent="0.35">
      <c r="A13" s="6" t="s">
        <v>443</v>
      </c>
      <c r="B13">
        <v>2</v>
      </c>
      <c r="C13">
        <v>30</v>
      </c>
      <c r="D13">
        <v>160</v>
      </c>
      <c r="E13">
        <v>5.33</v>
      </c>
      <c r="F13">
        <v>3</v>
      </c>
      <c r="G13" s="7">
        <v>889500000200</v>
      </c>
      <c r="H13" s="7">
        <v>100000000</v>
      </c>
      <c r="I13" s="5">
        <f t="shared" si="0"/>
        <v>8895.0000020000007</v>
      </c>
      <c r="J13" s="3">
        <v>2.1347222222221074E-2</v>
      </c>
      <c r="K13" s="2">
        <v>1.844399999999901E-2</v>
      </c>
      <c r="L13" t="s">
        <v>10</v>
      </c>
    </row>
    <row r="14" spans="1:12" x14ac:dyDescent="0.35">
      <c r="A14" s="6" t="s">
        <v>442</v>
      </c>
      <c r="B14">
        <v>3</v>
      </c>
      <c r="C14">
        <v>40</v>
      </c>
      <c r="D14">
        <v>208</v>
      </c>
      <c r="E14">
        <v>5.2</v>
      </c>
      <c r="F14">
        <v>3</v>
      </c>
      <c r="G14" s="7">
        <v>226103</v>
      </c>
      <c r="H14" s="7">
        <v>3969</v>
      </c>
      <c r="I14" s="5">
        <f t="shared" si="0"/>
        <v>56.96724615772235</v>
      </c>
      <c r="J14" s="3">
        <v>1.1574074143538837E-8</v>
      </c>
      <c r="K14" s="2">
        <v>2.5195263441717196E-4</v>
      </c>
      <c r="L14" t="s">
        <v>10</v>
      </c>
    </row>
    <row r="15" spans="1:12" x14ac:dyDescent="0.35">
      <c r="A15" s="6" t="s">
        <v>441</v>
      </c>
      <c r="B15">
        <v>3</v>
      </c>
      <c r="C15">
        <v>40</v>
      </c>
      <c r="D15">
        <v>208</v>
      </c>
      <c r="E15">
        <v>5.2</v>
      </c>
      <c r="F15">
        <v>3</v>
      </c>
      <c r="G15" s="7">
        <v>20114</v>
      </c>
      <c r="H15" s="7">
        <v>51</v>
      </c>
      <c r="I15" s="5">
        <f t="shared" si="0"/>
        <v>394.39215686274508</v>
      </c>
      <c r="J15" s="3">
        <v>0</v>
      </c>
      <c r="K15" s="2">
        <v>0</v>
      </c>
      <c r="L15" t="s">
        <v>10</v>
      </c>
    </row>
    <row r="16" spans="1:12" x14ac:dyDescent="0.35">
      <c r="A16" s="6" t="s">
        <v>440</v>
      </c>
      <c r="B16">
        <v>3</v>
      </c>
      <c r="C16">
        <v>40</v>
      </c>
      <c r="D16">
        <v>208</v>
      </c>
      <c r="E16">
        <v>5.2</v>
      </c>
      <c r="F16">
        <v>3</v>
      </c>
      <c r="G16" s="7">
        <v>330091</v>
      </c>
      <c r="H16" s="7">
        <v>21</v>
      </c>
      <c r="I16" s="5">
        <f t="shared" si="0"/>
        <v>15718.619047619048</v>
      </c>
      <c r="J16" s="3">
        <v>3.4722222208571907E-8</v>
      </c>
      <c r="K16" s="2">
        <v>0.14285714280098155</v>
      </c>
      <c r="L16" t="s">
        <v>10</v>
      </c>
    </row>
    <row r="17" spans="1:12" x14ac:dyDescent="0.35">
      <c r="A17" s="6" t="s">
        <v>443</v>
      </c>
      <c r="B17">
        <v>3</v>
      </c>
      <c r="C17">
        <v>40</v>
      </c>
      <c r="D17">
        <v>208</v>
      </c>
      <c r="E17">
        <v>5.2</v>
      </c>
      <c r="F17">
        <v>3</v>
      </c>
      <c r="G17" s="7">
        <v>1159300000200</v>
      </c>
      <c r="H17" s="7">
        <v>100000000</v>
      </c>
      <c r="I17" s="5">
        <f t="shared" si="0"/>
        <v>11593.000002000001</v>
      </c>
      <c r="J17" s="3">
        <v>2.6320254629630391E-2</v>
      </c>
      <c r="K17" s="2">
        <v>2.2740700000000658E-2</v>
      </c>
      <c r="L17" t="s">
        <v>10</v>
      </c>
    </row>
    <row r="18" spans="1:12" x14ac:dyDescent="0.35">
      <c r="A18" s="6" t="s">
        <v>442</v>
      </c>
      <c r="B18">
        <v>4</v>
      </c>
      <c r="C18">
        <v>50</v>
      </c>
      <c r="D18">
        <v>280</v>
      </c>
      <c r="E18">
        <v>5.6</v>
      </c>
      <c r="F18">
        <v>3</v>
      </c>
      <c r="G18" s="7">
        <v>695802</v>
      </c>
      <c r="H18" s="7">
        <v>10449</v>
      </c>
      <c r="I18" s="5">
        <f t="shared" si="0"/>
        <v>66.590295722078665</v>
      </c>
      <c r="J18" s="3">
        <v>1.1574073921494232E-8</v>
      </c>
      <c r="K18" s="2">
        <v>9.570293681855696E-5</v>
      </c>
      <c r="L18" t="s">
        <v>10</v>
      </c>
    </row>
    <row r="19" spans="1:12" x14ac:dyDescent="0.35">
      <c r="A19" s="6" t="s">
        <v>441</v>
      </c>
      <c r="B19">
        <v>4</v>
      </c>
      <c r="C19">
        <v>50</v>
      </c>
      <c r="D19">
        <v>280</v>
      </c>
      <c r="E19">
        <v>5.6</v>
      </c>
      <c r="F19">
        <v>3</v>
      </c>
      <c r="G19" s="7">
        <v>159734</v>
      </c>
      <c r="H19" s="7">
        <v>495</v>
      </c>
      <c r="I19" s="5">
        <f t="shared" si="0"/>
        <v>322.69494949494947</v>
      </c>
      <c r="J19" s="3">
        <v>1.1574074143538837E-8</v>
      </c>
      <c r="K19" s="2">
        <v>2.0202020323267789E-3</v>
      </c>
      <c r="L19" t="s">
        <v>10</v>
      </c>
    </row>
    <row r="20" spans="1:12" x14ac:dyDescent="0.35">
      <c r="A20" s="6" t="s">
        <v>440</v>
      </c>
      <c r="B20">
        <v>4</v>
      </c>
      <c r="C20">
        <v>50</v>
      </c>
      <c r="D20">
        <v>280</v>
      </c>
      <c r="E20">
        <v>5.6</v>
      </c>
      <c r="F20">
        <v>3</v>
      </c>
      <c r="G20" s="7">
        <v>700363</v>
      </c>
      <c r="H20" s="7">
        <v>45</v>
      </c>
      <c r="I20" s="5">
        <f t="shared" si="0"/>
        <v>15563.622222222222</v>
      </c>
      <c r="J20" s="3">
        <v>6.9444444417143814E-8</v>
      </c>
      <c r="K20" s="2">
        <v>0.13333333328091612</v>
      </c>
      <c r="L20" t="s">
        <v>10</v>
      </c>
    </row>
    <row r="21" spans="1:12" x14ac:dyDescent="0.35">
      <c r="A21" s="6" t="s">
        <v>443</v>
      </c>
      <c r="B21">
        <v>4</v>
      </c>
      <c r="C21">
        <v>50</v>
      </c>
      <c r="D21">
        <v>280</v>
      </c>
      <c r="E21">
        <v>5.6</v>
      </c>
      <c r="F21">
        <v>3</v>
      </c>
      <c r="G21" s="7">
        <v>1539500000200</v>
      </c>
      <c r="H21" s="7">
        <v>100000000</v>
      </c>
      <c r="I21" s="5">
        <f t="shared" si="0"/>
        <v>15395.000002000001</v>
      </c>
      <c r="J21" s="3">
        <v>3.2776157407408135E-2</v>
      </c>
      <c r="K21" s="2">
        <v>2.8318600000000627E-2</v>
      </c>
      <c r="L21" t="s">
        <v>10</v>
      </c>
    </row>
    <row r="22" spans="1:12" x14ac:dyDescent="0.35">
      <c r="A22" s="6" t="s">
        <v>442</v>
      </c>
      <c r="B22">
        <v>5</v>
      </c>
      <c r="C22">
        <v>60</v>
      </c>
      <c r="D22">
        <v>335</v>
      </c>
      <c r="E22">
        <v>5.57</v>
      </c>
      <c r="F22">
        <v>3</v>
      </c>
      <c r="G22" s="7">
        <v>4404106</v>
      </c>
      <c r="H22" s="7">
        <v>56382</v>
      </c>
      <c r="I22" s="5">
        <f t="shared" si="0"/>
        <v>78.111915150225244</v>
      </c>
      <c r="J22" s="3">
        <v>5.7870370384627279E-8</v>
      </c>
      <c r="K22" s="2">
        <v>8.8680784669429907E-5</v>
      </c>
      <c r="L22" t="s">
        <v>10</v>
      </c>
    </row>
    <row r="23" spans="1:12" x14ac:dyDescent="0.35">
      <c r="A23" s="6" t="s">
        <v>441</v>
      </c>
      <c r="B23">
        <v>5</v>
      </c>
      <c r="C23">
        <v>60</v>
      </c>
      <c r="D23">
        <v>335</v>
      </c>
      <c r="E23">
        <v>5.57</v>
      </c>
      <c r="F23">
        <v>3</v>
      </c>
      <c r="G23" s="7">
        <v>372419</v>
      </c>
      <c r="H23" s="7">
        <v>972</v>
      </c>
      <c r="I23" s="5">
        <f t="shared" si="0"/>
        <v>383.14711934156378</v>
      </c>
      <c r="J23" s="3">
        <v>1.1574074143538837E-8</v>
      </c>
      <c r="K23" s="2">
        <v>1.0288065905367854E-3</v>
      </c>
      <c r="L23" t="s">
        <v>10</v>
      </c>
    </row>
    <row r="24" spans="1:12" x14ac:dyDescent="0.35">
      <c r="A24" s="6" t="s">
        <v>440</v>
      </c>
      <c r="B24">
        <v>5</v>
      </c>
      <c r="C24">
        <v>60</v>
      </c>
      <c r="D24">
        <v>335</v>
      </c>
      <c r="E24">
        <v>5.57</v>
      </c>
      <c r="F24">
        <v>3</v>
      </c>
      <c r="G24" s="7">
        <v>204412</v>
      </c>
      <c r="H24" s="7">
        <v>6</v>
      </c>
      <c r="I24" s="5">
        <f t="shared" si="0"/>
        <v>34068.666666666664</v>
      </c>
      <c r="J24" s="3">
        <v>2.3148148176055372E-8</v>
      </c>
      <c r="K24" s="2">
        <v>0.33333333373519736</v>
      </c>
      <c r="L24" t="s">
        <v>10</v>
      </c>
    </row>
    <row r="25" spans="1:12" x14ac:dyDescent="0.35">
      <c r="A25" s="6" t="s">
        <v>443</v>
      </c>
      <c r="B25">
        <v>5</v>
      </c>
      <c r="C25">
        <v>60</v>
      </c>
      <c r="D25">
        <v>335</v>
      </c>
      <c r="E25">
        <v>5.57</v>
      </c>
      <c r="F25">
        <v>3</v>
      </c>
      <c r="G25" s="7">
        <v>1836900000200</v>
      </c>
      <c r="H25" s="7">
        <v>100000000</v>
      </c>
      <c r="I25" s="5">
        <f t="shared" si="0"/>
        <v>18369.000002000001</v>
      </c>
      <c r="J25" s="3">
        <v>3.9829166666665028E-2</v>
      </c>
      <c r="K25" s="2">
        <v>3.4412399999998587E-2</v>
      </c>
      <c r="L25" t="s">
        <v>10</v>
      </c>
    </row>
    <row r="26" spans="1:12" x14ac:dyDescent="0.35">
      <c r="A26" s="6" t="s">
        <v>442</v>
      </c>
      <c r="B26">
        <v>6</v>
      </c>
      <c r="C26">
        <v>70</v>
      </c>
      <c r="D26">
        <v>392</v>
      </c>
      <c r="E26">
        <v>5.6</v>
      </c>
      <c r="F26">
        <v>3</v>
      </c>
      <c r="G26" s="7">
        <v>94750859</v>
      </c>
      <c r="H26" s="7">
        <v>1077561</v>
      </c>
      <c r="I26" s="5">
        <f t="shared" si="0"/>
        <v>87.930854030537489</v>
      </c>
      <c r="J26" s="3">
        <v>1.1342592592944456E-6</v>
      </c>
      <c r="K26" s="2">
        <v>9.0946127414633701E-5</v>
      </c>
      <c r="L26" t="s">
        <v>10</v>
      </c>
    </row>
    <row r="27" spans="1:12" x14ac:dyDescent="0.35">
      <c r="A27" s="6" t="s">
        <v>441</v>
      </c>
      <c r="B27">
        <v>6</v>
      </c>
      <c r="C27">
        <v>70</v>
      </c>
      <c r="D27">
        <v>392</v>
      </c>
      <c r="E27">
        <v>5.6</v>
      </c>
      <c r="F27">
        <v>3</v>
      </c>
      <c r="G27" s="7">
        <v>2295122</v>
      </c>
      <c r="H27" s="7">
        <v>6195</v>
      </c>
      <c r="I27" s="5">
        <f t="shared" si="0"/>
        <v>370.47974172719938</v>
      </c>
      <c r="J27" s="3">
        <v>1.0416666673673802E-7</v>
      </c>
      <c r="K27" s="2">
        <v>1.4527845046092276E-3</v>
      </c>
      <c r="L27" t="s">
        <v>10</v>
      </c>
    </row>
    <row r="28" spans="1:12" x14ac:dyDescent="0.35">
      <c r="A28" s="6" t="s">
        <v>440</v>
      </c>
      <c r="B28">
        <v>6</v>
      </c>
      <c r="C28">
        <v>70</v>
      </c>
      <c r="D28">
        <v>392</v>
      </c>
      <c r="E28">
        <v>5.6</v>
      </c>
      <c r="F28">
        <v>3</v>
      </c>
      <c r="G28" s="7">
        <v>3151927</v>
      </c>
      <c r="H28" s="7">
        <v>123</v>
      </c>
      <c r="I28" s="5">
        <f t="shared" si="0"/>
        <v>25625.422764227642</v>
      </c>
      <c r="J28" s="3">
        <v>1.620370371213653E-7</v>
      </c>
      <c r="K28" s="2">
        <v>0.11382113827061757</v>
      </c>
      <c r="L28" t="s">
        <v>10</v>
      </c>
    </row>
    <row r="29" spans="1:12" x14ac:dyDescent="0.35">
      <c r="A29" s="6" t="s">
        <v>443</v>
      </c>
      <c r="B29">
        <v>6</v>
      </c>
      <c r="C29">
        <v>70</v>
      </c>
      <c r="D29">
        <v>392</v>
      </c>
      <c r="E29">
        <v>5.6</v>
      </c>
      <c r="F29">
        <v>3</v>
      </c>
      <c r="G29" s="7">
        <v>2152700000200</v>
      </c>
      <c r="H29" s="7">
        <v>100000000</v>
      </c>
      <c r="I29" s="5">
        <f t="shared" si="0"/>
        <v>21527.000002000001</v>
      </c>
      <c r="J29" s="3">
        <v>4.6798032407405765E-2</v>
      </c>
      <c r="K29" s="2">
        <v>4.0433499999998575E-2</v>
      </c>
      <c r="L29" t="s">
        <v>10</v>
      </c>
    </row>
    <row r="30" spans="1:12" x14ac:dyDescent="0.35">
      <c r="A30" s="6" t="s">
        <v>442</v>
      </c>
      <c r="B30">
        <v>7</v>
      </c>
      <c r="C30">
        <v>80</v>
      </c>
      <c r="D30">
        <v>450</v>
      </c>
      <c r="E30">
        <v>5.63</v>
      </c>
      <c r="F30">
        <v>3</v>
      </c>
      <c r="G30" s="7">
        <v>21600219</v>
      </c>
      <c r="H30" s="7">
        <v>214494</v>
      </c>
      <c r="I30" s="5">
        <f t="shared" si="0"/>
        <v>100.70313854933005</v>
      </c>
      <c r="J30" s="3">
        <v>2.4305555568204795E-7</v>
      </c>
      <c r="K30" s="2">
        <v>9.790483654987526E-5</v>
      </c>
      <c r="L30" t="s">
        <v>10</v>
      </c>
    </row>
    <row r="31" spans="1:12" x14ac:dyDescent="0.35">
      <c r="A31" s="6" t="s">
        <v>441</v>
      </c>
      <c r="B31">
        <v>7</v>
      </c>
      <c r="C31">
        <v>80</v>
      </c>
      <c r="D31">
        <v>450</v>
      </c>
      <c r="E31">
        <v>5.63</v>
      </c>
      <c r="F31">
        <v>3</v>
      </c>
      <c r="G31" s="7">
        <v>264780</v>
      </c>
      <c r="H31" s="7">
        <v>606</v>
      </c>
      <c r="I31" s="5">
        <f t="shared" si="0"/>
        <v>436.93069306930693</v>
      </c>
      <c r="J31" s="3">
        <v>0</v>
      </c>
      <c r="K31" s="2">
        <v>0</v>
      </c>
      <c r="L31" t="s">
        <v>10</v>
      </c>
    </row>
    <row r="32" spans="1:12" x14ac:dyDescent="0.35">
      <c r="A32" s="6" t="s">
        <v>440</v>
      </c>
      <c r="B32">
        <v>7</v>
      </c>
      <c r="C32">
        <v>80</v>
      </c>
      <c r="D32">
        <v>450</v>
      </c>
      <c r="E32">
        <v>5.63</v>
      </c>
      <c r="F32">
        <v>3</v>
      </c>
      <c r="G32" s="7">
        <v>2916085</v>
      </c>
      <c r="H32" s="7">
        <v>120</v>
      </c>
      <c r="I32" s="5">
        <f t="shared" si="0"/>
        <v>24300.708333333332</v>
      </c>
      <c r="J32" s="3">
        <v>1.3888888883428763E-7</v>
      </c>
      <c r="K32" s="2">
        <v>9.9999999960687092E-2</v>
      </c>
      <c r="L32" t="s">
        <v>10</v>
      </c>
    </row>
    <row r="33" spans="1:12" x14ac:dyDescent="0.35">
      <c r="A33" s="6" t="s">
        <v>443</v>
      </c>
      <c r="B33">
        <v>7</v>
      </c>
      <c r="C33">
        <v>80</v>
      </c>
      <c r="D33">
        <v>450</v>
      </c>
      <c r="E33">
        <v>5.63</v>
      </c>
      <c r="F33">
        <v>3</v>
      </c>
      <c r="G33" s="7">
        <v>2468500000200</v>
      </c>
      <c r="H33" s="7">
        <v>100000000</v>
      </c>
      <c r="I33" s="5">
        <f t="shared" si="0"/>
        <v>24685.000002000001</v>
      </c>
      <c r="J33" s="3">
        <v>5.2787847222223183E-2</v>
      </c>
      <c r="K33" s="2">
        <v>4.5608700000000842E-2</v>
      </c>
      <c r="L33" t="s">
        <v>10</v>
      </c>
    </row>
    <row r="34" spans="1:12" x14ac:dyDescent="0.35">
      <c r="A34" s="6" t="s">
        <v>442</v>
      </c>
      <c r="B34">
        <v>8</v>
      </c>
      <c r="C34">
        <v>90</v>
      </c>
      <c r="D34">
        <v>510</v>
      </c>
      <c r="E34">
        <v>5.67</v>
      </c>
      <c r="F34">
        <v>3</v>
      </c>
      <c r="G34" s="7">
        <v>375359215</v>
      </c>
      <c r="H34" s="7">
        <v>3464271</v>
      </c>
      <c r="I34" s="5">
        <f t="shared" si="0"/>
        <v>108.35157382317954</v>
      </c>
      <c r="J34" s="3">
        <v>4.5254629630342436E-6</v>
      </c>
      <c r="K34" s="2">
        <v>1.1286645877477791E-4</v>
      </c>
      <c r="L34" t="s">
        <v>10</v>
      </c>
    </row>
    <row r="35" spans="1:12" x14ac:dyDescent="0.35">
      <c r="A35" s="6" t="s">
        <v>441</v>
      </c>
      <c r="B35">
        <v>8</v>
      </c>
      <c r="C35">
        <v>90</v>
      </c>
      <c r="D35">
        <v>510</v>
      </c>
      <c r="E35">
        <v>5.67</v>
      </c>
      <c r="F35">
        <v>3</v>
      </c>
      <c r="G35" s="7">
        <v>733127</v>
      </c>
      <c r="H35" s="7">
        <v>1605</v>
      </c>
      <c r="I35" s="5">
        <f t="shared" si="0"/>
        <v>456.77694704049844</v>
      </c>
      <c r="J35" s="3">
        <v>2.3148148176055372E-8</v>
      </c>
      <c r="K35" s="2">
        <v>1.2461059205054108E-3</v>
      </c>
      <c r="L35" t="s">
        <v>10</v>
      </c>
    </row>
    <row r="36" spans="1:12" x14ac:dyDescent="0.35">
      <c r="A36" s="6" t="s">
        <v>440</v>
      </c>
      <c r="B36">
        <v>8</v>
      </c>
      <c r="C36">
        <v>90</v>
      </c>
      <c r="D36">
        <v>510</v>
      </c>
      <c r="E36">
        <v>5.67</v>
      </c>
      <c r="F36">
        <v>3</v>
      </c>
      <c r="G36" s="7">
        <v>1927894</v>
      </c>
      <c r="H36" s="7">
        <v>39</v>
      </c>
      <c r="I36" s="5">
        <f t="shared" si="0"/>
        <v>49433.179487179485</v>
      </c>
      <c r="J36" s="3">
        <v>1.0416666651469342E-7</v>
      </c>
      <c r="K36" s="2">
        <v>0.23076923043255157</v>
      </c>
      <c r="L36" t="s">
        <v>10</v>
      </c>
    </row>
    <row r="37" spans="1:12" x14ac:dyDescent="0.35">
      <c r="A37" s="6" t="s">
        <v>443</v>
      </c>
      <c r="B37">
        <v>8</v>
      </c>
      <c r="C37">
        <v>90</v>
      </c>
      <c r="D37">
        <v>510</v>
      </c>
      <c r="E37">
        <v>5.67</v>
      </c>
      <c r="F37">
        <v>3</v>
      </c>
      <c r="G37" s="7">
        <v>2793500000200</v>
      </c>
      <c r="H37" s="7">
        <v>100000000</v>
      </c>
      <c r="I37" s="5">
        <f t="shared" si="0"/>
        <v>27935.000002000001</v>
      </c>
      <c r="J37" s="3">
        <v>7.4834953703705187E-2</v>
      </c>
      <c r="K37" s="2">
        <v>6.4657400000001281E-2</v>
      </c>
      <c r="L37" t="s">
        <v>10</v>
      </c>
    </row>
    <row r="38" spans="1:12" x14ac:dyDescent="0.35">
      <c r="A38" s="6" t="s">
        <v>442</v>
      </c>
      <c r="B38">
        <v>9</v>
      </c>
      <c r="C38">
        <v>100</v>
      </c>
      <c r="D38">
        <v>560</v>
      </c>
      <c r="E38">
        <v>5.6</v>
      </c>
      <c r="F38">
        <v>3</v>
      </c>
      <c r="G38" s="7">
        <v>4371215</v>
      </c>
      <c r="H38" s="7">
        <v>36003</v>
      </c>
      <c r="I38" s="5">
        <f t="shared" si="0"/>
        <v>121.41252117879066</v>
      </c>
      <c r="J38" s="3">
        <v>5.7870370273604976E-8</v>
      </c>
      <c r="K38" s="2">
        <v>1.3887731554702303E-4</v>
      </c>
      <c r="L38" t="s">
        <v>10</v>
      </c>
    </row>
    <row r="39" spans="1:12" x14ac:dyDescent="0.35">
      <c r="A39" s="6" t="s">
        <v>441</v>
      </c>
      <c r="B39">
        <v>9</v>
      </c>
      <c r="C39">
        <v>100</v>
      </c>
      <c r="D39">
        <v>560</v>
      </c>
      <c r="E39">
        <v>5.6</v>
      </c>
      <c r="F39">
        <v>3</v>
      </c>
      <c r="G39" s="7">
        <v>389440</v>
      </c>
      <c r="H39" s="7">
        <v>723</v>
      </c>
      <c r="I39" s="5">
        <f t="shared" si="0"/>
        <v>538.64453665283543</v>
      </c>
      <c r="J39" s="3">
        <v>1.1574074143538837E-8</v>
      </c>
      <c r="K39" s="2">
        <v>1.3831258727548487E-3</v>
      </c>
      <c r="L39" t="s">
        <v>10</v>
      </c>
    </row>
    <row r="40" spans="1:12" x14ac:dyDescent="0.35">
      <c r="A40" s="6" t="s">
        <v>440</v>
      </c>
      <c r="B40">
        <v>9</v>
      </c>
      <c r="C40">
        <v>100</v>
      </c>
      <c r="D40">
        <v>560</v>
      </c>
      <c r="E40">
        <v>5.6</v>
      </c>
      <c r="F40">
        <v>3</v>
      </c>
      <c r="G40" s="7">
        <v>1436353</v>
      </c>
      <c r="H40" s="7">
        <v>39</v>
      </c>
      <c r="I40" s="5">
        <f t="shared" si="0"/>
        <v>36829.564102564102</v>
      </c>
      <c r="J40" s="3">
        <v>6.9444444417143814E-8</v>
      </c>
      <c r="K40" s="2">
        <v>0.15384615378567246</v>
      </c>
      <c r="L40" t="s">
        <v>10</v>
      </c>
    </row>
    <row r="41" spans="1:12" x14ac:dyDescent="0.35">
      <c r="A41" s="6" t="s">
        <v>443</v>
      </c>
      <c r="B41">
        <v>9</v>
      </c>
      <c r="C41">
        <v>100</v>
      </c>
      <c r="D41">
        <v>560</v>
      </c>
      <c r="E41">
        <v>5.6</v>
      </c>
      <c r="F41">
        <v>3</v>
      </c>
      <c r="G41" s="7">
        <v>3072500000200</v>
      </c>
      <c r="H41" s="7">
        <v>100000000</v>
      </c>
      <c r="I41" s="5">
        <f t="shared" si="0"/>
        <v>30725.000002000001</v>
      </c>
      <c r="J41" s="3">
        <v>6.4717708333332791E-2</v>
      </c>
      <c r="K41" s="2">
        <v>5.5916099999999531E-2</v>
      </c>
      <c r="L41" t="s">
        <v>10</v>
      </c>
    </row>
    <row r="42" spans="1:12" x14ac:dyDescent="0.35">
      <c r="A42" s="6" t="s">
        <v>442</v>
      </c>
      <c r="B42" s="5">
        <v>0</v>
      </c>
      <c r="C42" s="5">
        <v>10</v>
      </c>
      <c r="D42" s="5">
        <v>42</v>
      </c>
      <c r="E42" s="5">
        <v>4.2</v>
      </c>
      <c r="F42" s="5">
        <v>4</v>
      </c>
      <c r="G42" s="7">
        <v>221</v>
      </c>
      <c r="H42" s="7">
        <v>10</v>
      </c>
      <c r="I42" s="5">
        <f t="shared" si="0"/>
        <v>22.1</v>
      </c>
      <c r="J42" s="3">
        <v>0</v>
      </c>
      <c r="K42" s="2">
        <v>0</v>
      </c>
      <c r="L42" t="s">
        <v>439</v>
      </c>
    </row>
    <row r="43" spans="1:12" x14ac:dyDescent="0.35">
      <c r="A43" s="6" t="s">
        <v>441</v>
      </c>
      <c r="B43" s="5">
        <v>0</v>
      </c>
      <c r="C43" s="5">
        <v>10</v>
      </c>
      <c r="D43" s="5">
        <v>42</v>
      </c>
      <c r="E43" s="5">
        <v>4.2</v>
      </c>
      <c r="F43" s="5">
        <v>4</v>
      </c>
      <c r="G43" s="7">
        <v>748</v>
      </c>
      <c r="H43" s="7">
        <v>10</v>
      </c>
      <c r="I43" s="5">
        <f t="shared" si="0"/>
        <v>74.8</v>
      </c>
      <c r="J43" s="3">
        <v>1.1574074032516535E-8</v>
      </c>
      <c r="K43" s="2">
        <v>9.999999964094286E-2</v>
      </c>
      <c r="L43" s="5" t="s">
        <v>439</v>
      </c>
    </row>
    <row r="44" spans="1:12" x14ac:dyDescent="0.35">
      <c r="A44" s="6" t="s">
        <v>440</v>
      </c>
      <c r="B44" s="5">
        <v>0</v>
      </c>
      <c r="C44" s="5">
        <v>10</v>
      </c>
      <c r="D44" s="5">
        <v>42</v>
      </c>
      <c r="E44" s="5">
        <v>4.2</v>
      </c>
      <c r="F44" s="5">
        <v>4</v>
      </c>
      <c r="G44" s="7">
        <v>5883</v>
      </c>
      <c r="H44" s="7">
        <v>10</v>
      </c>
      <c r="I44" s="5">
        <f t="shared" si="0"/>
        <v>588.29999999999995</v>
      </c>
      <c r="J44" s="3">
        <v>0</v>
      </c>
      <c r="K44" s="2">
        <v>0</v>
      </c>
      <c r="L44" s="5" t="s">
        <v>439</v>
      </c>
    </row>
    <row r="45" spans="1:12" x14ac:dyDescent="0.35">
      <c r="A45" s="6" t="s">
        <v>443</v>
      </c>
      <c r="B45" s="5">
        <v>0</v>
      </c>
      <c r="C45" s="5">
        <v>10</v>
      </c>
      <c r="D45" s="5">
        <v>42</v>
      </c>
      <c r="E45" s="5">
        <v>4.2</v>
      </c>
      <c r="F45" s="5">
        <v>4</v>
      </c>
      <c r="G45" s="7">
        <v>1126629</v>
      </c>
      <c r="H45" s="7">
        <v>453</v>
      </c>
      <c r="I45" s="5">
        <f t="shared" si="0"/>
        <v>2487.0397350993376</v>
      </c>
      <c r="J45" s="3">
        <v>3.4722222319594209E-8</v>
      </c>
      <c r="K45" s="2">
        <v>6.6225165748630011E-3</v>
      </c>
      <c r="L45" s="5" t="s">
        <v>439</v>
      </c>
    </row>
    <row r="46" spans="1:12" x14ac:dyDescent="0.35">
      <c r="A46" s="6" t="s">
        <v>442</v>
      </c>
      <c r="B46" s="5">
        <v>1</v>
      </c>
      <c r="C46" s="5">
        <v>20</v>
      </c>
      <c r="D46" s="5">
        <v>100</v>
      </c>
      <c r="E46" s="5">
        <v>5</v>
      </c>
      <c r="F46" s="5">
        <v>4</v>
      </c>
      <c r="G46" s="7">
        <v>4701</v>
      </c>
      <c r="H46" s="7">
        <v>131</v>
      </c>
      <c r="I46" s="5">
        <f t="shared" si="0"/>
        <v>35.885496183206108</v>
      </c>
      <c r="J46" s="3">
        <v>1.1574074143538837E-8</v>
      </c>
      <c r="K46" s="2">
        <v>7.6335878320744699E-3</v>
      </c>
      <c r="L46" s="5" t="s">
        <v>439</v>
      </c>
    </row>
    <row r="47" spans="1:12" x14ac:dyDescent="0.35">
      <c r="A47" s="6" t="s">
        <v>441</v>
      </c>
      <c r="B47" s="5">
        <v>1</v>
      </c>
      <c r="C47" s="5">
        <v>20</v>
      </c>
      <c r="D47" s="5">
        <v>100</v>
      </c>
      <c r="E47" s="5">
        <v>5</v>
      </c>
      <c r="F47" s="5">
        <v>4</v>
      </c>
      <c r="G47" s="7">
        <v>5441</v>
      </c>
      <c r="H47" s="7">
        <v>63</v>
      </c>
      <c r="I47" s="5">
        <f t="shared" si="0"/>
        <v>86.365079365079367</v>
      </c>
      <c r="J47" s="3">
        <v>0</v>
      </c>
      <c r="K47" s="2">
        <v>0</v>
      </c>
      <c r="L47" s="5" t="s">
        <v>439</v>
      </c>
    </row>
    <row r="48" spans="1:12" x14ac:dyDescent="0.35">
      <c r="A48" s="6" t="s">
        <v>440</v>
      </c>
      <c r="B48" s="5">
        <v>1</v>
      </c>
      <c r="C48" s="5">
        <v>20</v>
      </c>
      <c r="D48" s="5">
        <v>100</v>
      </c>
      <c r="E48" s="5">
        <v>5</v>
      </c>
      <c r="F48" s="5">
        <v>4</v>
      </c>
      <c r="G48" s="7">
        <v>39878</v>
      </c>
      <c r="H48" s="7">
        <v>22</v>
      </c>
      <c r="I48" s="5">
        <f t="shared" si="0"/>
        <v>1812.6363636363637</v>
      </c>
      <c r="J48" s="3">
        <v>0</v>
      </c>
      <c r="K48" s="2">
        <v>0</v>
      </c>
      <c r="L48" s="5" t="s">
        <v>439</v>
      </c>
    </row>
    <row r="49" spans="1:12" x14ac:dyDescent="0.35">
      <c r="A49" s="6" t="s">
        <v>443</v>
      </c>
      <c r="B49" s="5">
        <v>1</v>
      </c>
      <c r="C49" s="5">
        <v>20</v>
      </c>
      <c r="D49" s="5">
        <v>100</v>
      </c>
      <c r="E49" s="5">
        <v>5</v>
      </c>
      <c r="F49" s="5">
        <v>4</v>
      </c>
      <c r="G49" s="7">
        <v>73136625</v>
      </c>
      <c r="H49" s="7">
        <v>12956</v>
      </c>
      <c r="I49" s="5">
        <f t="shared" si="0"/>
        <v>5645.0003859215803</v>
      </c>
      <c r="J49" s="3">
        <v>1.8981481481050722E-6</v>
      </c>
      <c r="K49" s="2">
        <v>1.2658227847814004E-2</v>
      </c>
      <c r="L49" s="5" t="s">
        <v>439</v>
      </c>
    </row>
    <row r="50" spans="1:12" x14ac:dyDescent="0.35">
      <c r="A50" s="6" t="s">
        <v>442</v>
      </c>
      <c r="B50" s="5">
        <v>2</v>
      </c>
      <c r="C50" s="5">
        <v>30</v>
      </c>
      <c r="D50" s="5">
        <v>160</v>
      </c>
      <c r="E50" s="5">
        <v>5.33</v>
      </c>
      <c r="F50" s="5">
        <v>4</v>
      </c>
      <c r="G50" s="7">
        <v>73971</v>
      </c>
      <c r="H50" s="7">
        <v>1526</v>
      </c>
      <c r="I50" s="5">
        <f t="shared" si="0"/>
        <v>48.473787680209696</v>
      </c>
      <c r="J50" s="3">
        <v>0</v>
      </c>
      <c r="K50" s="2">
        <v>0</v>
      </c>
      <c r="L50" s="5" t="s">
        <v>439</v>
      </c>
    </row>
    <row r="51" spans="1:12" x14ac:dyDescent="0.35">
      <c r="A51" s="6" t="s">
        <v>441</v>
      </c>
      <c r="B51" s="5">
        <v>2</v>
      </c>
      <c r="C51" s="5">
        <v>30</v>
      </c>
      <c r="D51" s="5">
        <v>160</v>
      </c>
      <c r="E51" s="5">
        <v>5.33</v>
      </c>
      <c r="F51" s="5">
        <v>4</v>
      </c>
      <c r="G51" s="7">
        <v>29875</v>
      </c>
      <c r="H51" s="7">
        <v>241</v>
      </c>
      <c r="I51" s="5">
        <f t="shared" si="0"/>
        <v>123.96265560165975</v>
      </c>
      <c r="J51" s="3">
        <v>1.1574074143538837E-8</v>
      </c>
      <c r="K51" s="2">
        <v>4.1493776182645456E-3</v>
      </c>
      <c r="L51" s="5" t="s">
        <v>439</v>
      </c>
    </row>
    <row r="52" spans="1:12" x14ac:dyDescent="0.35">
      <c r="A52" s="6" t="s">
        <v>440</v>
      </c>
      <c r="B52" s="5">
        <v>2</v>
      </c>
      <c r="C52" s="5">
        <v>30</v>
      </c>
      <c r="D52" s="5">
        <v>160</v>
      </c>
      <c r="E52" s="5">
        <v>5.33</v>
      </c>
      <c r="F52" s="5">
        <v>4</v>
      </c>
      <c r="G52" s="7">
        <v>106111</v>
      </c>
      <c r="H52" s="7">
        <v>34</v>
      </c>
      <c r="I52" s="5">
        <f t="shared" si="0"/>
        <v>3120.9117647058824</v>
      </c>
      <c r="J52" s="3">
        <v>0</v>
      </c>
      <c r="K52" s="2">
        <v>0</v>
      </c>
      <c r="L52" s="5" t="s">
        <v>439</v>
      </c>
    </row>
    <row r="53" spans="1:12" x14ac:dyDescent="0.35">
      <c r="A53" s="6" t="s">
        <v>443</v>
      </c>
      <c r="B53" s="5">
        <v>2</v>
      </c>
      <c r="C53" s="5">
        <v>30</v>
      </c>
      <c r="D53" s="5">
        <v>160</v>
      </c>
      <c r="E53" s="5">
        <v>5.33</v>
      </c>
      <c r="F53" s="5">
        <v>4</v>
      </c>
      <c r="G53" s="7">
        <v>323982598</v>
      </c>
      <c r="H53" s="7">
        <v>36423</v>
      </c>
      <c r="I53" s="5">
        <f t="shared" si="0"/>
        <v>8895.0003569173332</v>
      </c>
      <c r="J53" s="3">
        <v>8.6921296295061623E-6</v>
      </c>
      <c r="K53" s="2">
        <v>2.0618839743824849E-2</v>
      </c>
      <c r="L53" s="5" t="s">
        <v>439</v>
      </c>
    </row>
    <row r="54" spans="1:12" x14ac:dyDescent="0.35">
      <c r="A54" s="6" t="s">
        <v>442</v>
      </c>
      <c r="B54" s="5">
        <v>3</v>
      </c>
      <c r="C54" s="5">
        <v>40</v>
      </c>
      <c r="D54" s="5">
        <v>208</v>
      </c>
      <c r="E54" s="5">
        <v>5.2</v>
      </c>
      <c r="F54" s="5">
        <v>4</v>
      </c>
      <c r="G54" s="7">
        <v>7185072</v>
      </c>
      <c r="H54" s="7">
        <v>126320</v>
      </c>
      <c r="I54" s="5">
        <f t="shared" si="0"/>
        <v>56.879924002533251</v>
      </c>
      <c r="J54" s="3">
        <v>1.2731481480177109E-7</v>
      </c>
      <c r="K54" s="2">
        <v>8.708043064338998E-5</v>
      </c>
      <c r="L54" s="5" t="s">
        <v>439</v>
      </c>
    </row>
    <row r="55" spans="1:12" x14ac:dyDescent="0.35">
      <c r="A55" s="6" t="s">
        <v>441</v>
      </c>
      <c r="B55" s="5">
        <v>3</v>
      </c>
      <c r="C55" s="5">
        <v>40</v>
      </c>
      <c r="D55" s="5">
        <v>208</v>
      </c>
      <c r="E55" s="5">
        <v>5.2</v>
      </c>
      <c r="F55" s="5">
        <v>4</v>
      </c>
      <c r="G55" s="7">
        <v>63490</v>
      </c>
      <c r="H55" s="7">
        <v>349</v>
      </c>
      <c r="I55" s="5">
        <f t="shared" si="0"/>
        <v>181.91977077363896</v>
      </c>
      <c r="J55" s="3">
        <v>0</v>
      </c>
      <c r="K55" s="2">
        <v>0</v>
      </c>
      <c r="L55" s="5" t="s">
        <v>439</v>
      </c>
    </row>
    <row r="56" spans="1:12" x14ac:dyDescent="0.35">
      <c r="A56" s="6" t="s">
        <v>440</v>
      </c>
      <c r="B56" s="5">
        <v>3</v>
      </c>
      <c r="C56" s="5">
        <v>40</v>
      </c>
      <c r="D56" s="5">
        <v>208</v>
      </c>
      <c r="E56" s="5">
        <v>5.2</v>
      </c>
      <c r="F56" s="5">
        <v>4</v>
      </c>
      <c r="G56" s="7">
        <v>227627</v>
      </c>
      <c r="H56" s="7">
        <v>49</v>
      </c>
      <c r="I56" s="5">
        <f t="shared" si="0"/>
        <v>4645.4489795918371</v>
      </c>
      <c r="J56" s="3">
        <v>1.1574074032516535E-8</v>
      </c>
      <c r="K56" s="2">
        <v>2.0408163192029156E-2</v>
      </c>
      <c r="L56" s="5" t="s">
        <v>439</v>
      </c>
    </row>
    <row r="57" spans="1:12" x14ac:dyDescent="0.35">
      <c r="A57" s="6" t="s">
        <v>443</v>
      </c>
      <c r="B57" s="5">
        <v>3</v>
      </c>
      <c r="C57" s="5">
        <v>40</v>
      </c>
      <c r="D57" s="5">
        <v>208</v>
      </c>
      <c r="E57" s="5">
        <v>5.2</v>
      </c>
      <c r="F57" s="5">
        <v>4</v>
      </c>
      <c r="G57" s="7">
        <v>96847941</v>
      </c>
      <c r="H57" s="7">
        <v>8354</v>
      </c>
      <c r="I57" s="5">
        <f t="shared" si="0"/>
        <v>11593.002274359587</v>
      </c>
      <c r="J57" s="3">
        <v>2.2800925926214077E-6</v>
      </c>
      <c r="K57" s="2">
        <v>2.3581517836065314E-2</v>
      </c>
      <c r="L57" s="5" t="s">
        <v>439</v>
      </c>
    </row>
    <row r="58" spans="1:12" x14ac:dyDescent="0.35">
      <c r="A58" s="6" t="s">
        <v>442</v>
      </c>
      <c r="B58" s="5">
        <v>4</v>
      </c>
      <c r="C58" s="5">
        <v>50</v>
      </c>
      <c r="D58" s="5">
        <v>280</v>
      </c>
      <c r="E58" s="5">
        <v>5.6</v>
      </c>
      <c r="F58" s="5">
        <v>4</v>
      </c>
      <c r="G58" s="7">
        <v>3200</v>
      </c>
      <c r="H58" s="7">
        <v>50</v>
      </c>
      <c r="I58" s="5">
        <f t="shared" si="0"/>
        <v>64</v>
      </c>
      <c r="J58" s="3">
        <v>0</v>
      </c>
      <c r="K58" s="2">
        <v>0</v>
      </c>
      <c r="L58" s="5" t="s">
        <v>439</v>
      </c>
    </row>
    <row r="59" spans="1:12" x14ac:dyDescent="0.35">
      <c r="A59" s="6" t="s">
        <v>441</v>
      </c>
      <c r="B59" s="5">
        <v>4</v>
      </c>
      <c r="C59" s="5">
        <v>50</v>
      </c>
      <c r="D59" s="5">
        <v>280</v>
      </c>
      <c r="E59" s="5">
        <v>5.6</v>
      </c>
      <c r="F59" s="5">
        <v>4</v>
      </c>
      <c r="G59" s="7">
        <v>7231</v>
      </c>
      <c r="H59" s="7">
        <v>50</v>
      </c>
      <c r="I59" s="5">
        <f t="shared" si="0"/>
        <v>144.62</v>
      </c>
      <c r="J59" s="3">
        <v>1.1574074032516535E-8</v>
      </c>
      <c r="K59" s="2">
        <v>1.9999999928188572E-2</v>
      </c>
      <c r="L59" s="5" t="s">
        <v>439</v>
      </c>
    </row>
    <row r="60" spans="1:12" x14ac:dyDescent="0.35">
      <c r="A60" s="6" t="s">
        <v>440</v>
      </c>
      <c r="B60" s="5">
        <v>4</v>
      </c>
      <c r="C60" s="5">
        <v>50</v>
      </c>
      <c r="D60" s="5">
        <v>280</v>
      </c>
      <c r="E60" s="5">
        <v>5.6</v>
      </c>
      <c r="F60" s="5">
        <v>4</v>
      </c>
      <c r="G60" s="7">
        <v>278039</v>
      </c>
      <c r="H60" s="7">
        <v>50</v>
      </c>
      <c r="I60" s="5">
        <f t="shared" si="0"/>
        <v>5560.78</v>
      </c>
      <c r="J60" s="3">
        <v>1.1574074143538837E-8</v>
      </c>
      <c r="K60" s="2">
        <v>2.0000000120035111E-2</v>
      </c>
      <c r="L60" s="5" t="s">
        <v>439</v>
      </c>
    </row>
    <row r="61" spans="1:12" x14ac:dyDescent="0.35">
      <c r="A61" s="6" t="s">
        <v>443</v>
      </c>
      <c r="B61" s="5">
        <v>4</v>
      </c>
      <c r="C61" s="5">
        <v>50</v>
      </c>
      <c r="D61" s="5">
        <v>280</v>
      </c>
      <c r="E61" s="5">
        <v>5.6</v>
      </c>
      <c r="F61" s="5">
        <v>4</v>
      </c>
      <c r="G61" s="7">
        <v>1439617255</v>
      </c>
      <c r="H61" s="7">
        <v>93512</v>
      </c>
      <c r="I61" s="5">
        <f t="shared" si="0"/>
        <v>15395.00016040722</v>
      </c>
      <c r="J61" s="3">
        <v>3.1412037036937512E-5</v>
      </c>
      <c r="K61" s="2">
        <v>2.9023013089137236E-2</v>
      </c>
      <c r="L61" s="5" t="s">
        <v>439</v>
      </c>
    </row>
    <row r="62" spans="1:12" x14ac:dyDescent="0.35">
      <c r="A62" s="6" t="s">
        <v>442</v>
      </c>
      <c r="B62" s="5">
        <v>5</v>
      </c>
      <c r="C62" s="5">
        <v>60</v>
      </c>
      <c r="D62" s="5">
        <v>335</v>
      </c>
      <c r="E62" s="5">
        <v>5.57</v>
      </c>
      <c r="F62" s="5">
        <v>4</v>
      </c>
      <c r="G62" s="7">
        <v>472925</v>
      </c>
      <c r="H62" s="7">
        <v>6147</v>
      </c>
      <c r="I62" s="5">
        <f t="shared" si="0"/>
        <v>76.935903692858304</v>
      </c>
      <c r="J62" s="3">
        <v>1.1574074143538837E-8</v>
      </c>
      <c r="K62" s="2">
        <v>1.6268098356950634E-4</v>
      </c>
      <c r="L62" s="5" t="s">
        <v>439</v>
      </c>
    </row>
    <row r="63" spans="1:12" x14ac:dyDescent="0.35">
      <c r="A63" s="6" t="s">
        <v>441</v>
      </c>
      <c r="B63" s="5">
        <v>5</v>
      </c>
      <c r="C63" s="5">
        <v>60</v>
      </c>
      <c r="D63" s="5">
        <v>335</v>
      </c>
      <c r="E63" s="5">
        <v>5.57</v>
      </c>
      <c r="F63" s="5">
        <v>4</v>
      </c>
      <c r="G63" s="7">
        <v>9964</v>
      </c>
      <c r="H63" s="7">
        <v>65</v>
      </c>
      <c r="I63" s="5">
        <f t="shared" si="0"/>
        <v>153.2923076923077</v>
      </c>
      <c r="J63" s="3">
        <v>0</v>
      </c>
      <c r="K63" s="2">
        <v>0</v>
      </c>
      <c r="L63" s="5" t="s">
        <v>439</v>
      </c>
    </row>
    <row r="64" spans="1:12" x14ac:dyDescent="0.35">
      <c r="A64" s="6" t="s">
        <v>440</v>
      </c>
      <c r="B64" s="5">
        <v>5</v>
      </c>
      <c r="C64" s="5">
        <v>60</v>
      </c>
      <c r="D64" s="5">
        <v>335</v>
      </c>
      <c r="E64" s="5">
        <v>5.57</v>
      </c>
      <c r="F64" s="5">
        <v>4</v>
      </c>
      <c r="G64" s="7">
        <v>388267</v>
      </c>
      <c r="H64" s="7">
        <v>60</v>
      </c>
      <c r="I64" s="5">
        <f t="shared" si="0"/>
        <v>6471.1166666666668</v>
      </c>
      <c r="J64" s="3">
        <v>2.3148148176055372E-8</v>
      </c>
      <c r="K64" s="2">
        <v>3.3333333373519736E-2</v>
      </c>
      <c r="L64" s="5" t="s">
        <v>439</v>
      </c>
    </row>
    <row r="65" spans="1:12" x14ac:dyDescent="0.35">
      <c r="A65" s="6" t="s">
        <v>443</v>
      </c>
      <c r="B65" s="5">
        <v>5</v>
      </c>
      <c r="C65" s="5">
        <v>60</v>
      </c>
      <c r="D65" s="5">
        <v>335</v>
      </c>
      <c r="E65" s="5">
        <v>5.57</v>
      </c>
      <c r="F65" s="5">
        <v>4</v>
      </c>
      <c r="G65" s="7">
        <v>457479954</v>
      </c>
      <c r="H65" s="7">
        <v>24905</v>
      </c>
      <c r="I65" s="5">
        <f t="shared" si="0"/>
        <v>18369.000361373219</v>
      </c>
      <c r="J65" s="3">
        <v>9.7569444443834641E-6</v>
      </c>
      <c r="K65" s="2">
        <v>3.3848624773930185E-2</v>
      </c>
      <c r="L65" s="5" t="s">
        <v>439</v>
      </c>
    </row>
    <row r="66" spans="1:12" x14ac:dyDescent="0.35">
      <c r="A66" s="6" t="s">
        <v>442</v>
      </c>
      <c r="B66" s="5">
        <v>6</v>
      </c>
      <c r="C66" s="5">
        <v>70</v>
      </c>
      <c r="D66" s="5">
        <v>392</v>
      </c>
      <c r="E66" s="5">
        <v>5.6</v>
      </c>
      <c r="F66" s="5">
        <v>4</v>
      </c>
      <c r="G66" s="7">
        <v>933282</v>
      </c>
      <c r="H66" s="7">
        <v>10618</v>
      </c>
      <c r="I66" s="5">
        <f t="shared" si="0"/>
        <v>87.896213976266722</v>
      </c>
      <c r="J66" s="3">
        <v>1.1574074143538837E-8</v>
      </c>
      <c r="K66" s="2">
        <v>9.4179695423032169E-5</v>
      </c>
      <c r="L66" s="5" t="s">
        <v>439</v>
      </c>
    </row>
    <row r="67" spans="1:12" x14ac:dyDescent="0.35">
      <c r="A67" s="6" t="s">
        <v>441</v>
      </c>
      <c r="B67" s="5">
        <v>6</v>
      </c>
      <c r="C67" s="5">
        <v>70</v>
      </c>
      <c r="D67" s="5">
        <v>392</v>
      </c>
      <c r="E67" s="5">
        <v>5.6</v>
      </c>
      <c r="F67" s="5">
        <v>4</v>
      </c>
      <c r="G67" s="7">
        <v>62367</v>
      </c>
      <c r="H67" s="7">
        <v>332</v>
      </c>
      <c r="I67" s="5">
        <f t="shared" ref="I67:I81" si="1">G67/H67</f>
        <v>187.85240963855421</v>
      </c>
      <c r="J67" s="3">
        <v>0</v>
      </c>
      <c r="K67" s="2">
        <v>0</v>
      </c>
      <c r="L67" s="5" t="s">
        <v>439</v>
      </c>
    </row>
    <row r="68" spans="1:12" x14ac:dyDescent="0.35">
      <c r="A68" s="6" t="s">
        <v>440</v>
      </c>
      <c r="B68" s="5">
        <v>6</v>
      </c>
      <c r="C68" s="5">
        <v>70</v>
      </c>
      <c r="D68" s="5">
        <v>392</v>
      </c>
      <c r="E68" s="5">
        <v>5.6</v>
      </c>
      <c r="F68" s="5">
        <v>4</v>
      </c>
      <c r="G68" s="7">
        <v>534899</v>
      </c>
      <c r="H68" s="7">
        <v>70</v>
      </c>
      <c r="I68" s="5">
        <f t="shared" si="1"/>
        <v>7641.4142857142861</v>
      </c>
      <c r="J68" s="3">
        <v>2.3148148176055372E-8</v>
      </c>
      <c r="K68" s="2">
        <v>2.8571428605874059E-2</v>
      </c>
      <c r="L68" s="5" t="s">
        <v>439</v>
      </c>
    </row>
    <row r="69" spans="1:12" x14ac:dyDescent="0.35">
      <c r="A69" s="6" t="s">
        <v>443</v>
      </c>
      <c r="B69" s="5">
        <v>6</v>
      </c>
      <c r="C69" s="5">
        <v>70</v>
      </c>
      <c r="D69" s="5">
        <v>392</v>
      </c>
      <c r="E69" s="5">
        <v>5.6</v>
      </c>
      <c r="F69" s="5">
        <v>4</v>
      </c>
      <c r="G69" s="7">
        <v>397323844</v>
      </c>
      <c r="H69" s="7">
        <v>18457</v>
      </c>
      <c r="I69" s="5">
        <f t="shared" si="1"/>
        <v>21527.000270899931</v>
      </c>
      <c r="J69" s="3">
        <v>9.2939814814174682E-6</v>
      </c>
      <c r="K69" s="2">
        <v>4.3506528688002886E-2</v>
      </c>
      <c r="L69" s="5" t="s">
        <v>439</v>
      </c>
    </row>
    <row r="70" spans="1:12" x14ac:dyDescent="0.35">
      <c r="A70" s="6" t="s">
        <v>442</v>
      </c>
      <c r="B70" s="5">
        <v>7</v>
      </c>
      <c r="C70" s="5">
        <v>80</v>
      </c>
      <c r="D70" s="5">
        <v>450</v>
      </c>
      <c r="E70" s="5">
        <v>5.63</v>
      </c>
      <c r="F70" s="5">
        <v>4</v>
      </c>
      <c r="G70" s="7">
        <v>45362019</v>
      </c>
      <c r="H70" s="7">
        <v>446075</v>
      </c>
      <c r="I70" s="5">
        <f t="shared" si="1"/>
        <v>101.69146219806086</v>
      </c>
      <c r="J70" s="3">
        <v>4.86111111031029E-7</v>
      </c>
      <c r="K70" s="2">
        <v>9.4154570404261402E-5</v>
      </c>
      <c r="L70" s="5" t="s">
        <v>439</v>
      </c>
    </row>
    <row r="71" spans="1:12" x14ac:dyDescent="0.35">
      <c r="A71" s="6" t="s">
        <v>441</v>
      </c>
      <c r="B71" s="5">
        <v>7</v>
      </c>
      <c r="C71" s="5">
        <v>80</v>
      </c>
      <c r="D71" s="5">
        <v>450</v>
      </c>
      <c r="E71" s="5">
        <v>5.63</v>
      </c>
      <c r="F71" s="5">
        <v>4</v>
      </c>
      <c r="G71" s="7">
        <v>668647</v>
      </c>
      <c r="H71" s="7">
        <v>3395</v>
      </c>
      <c r="I71" s="5">
        <f t="shared" si="1"/>
        <v>196.95051546391753</v>
      </c>
      <c r="J71" s="3">
        <v>1.1574074032516535E-8</v>
      </c>
      <c r="K71" s="2">
        <v>2.9455080895712181E-4</v>
      </c>
      <c r="L71" s="5" t="s">
        <v>439</v>
      </c>
    </row>
    <row r="72" spans="1:12" x14ac:dyDescent="0.35">
      <c r="A72" s="6" t="s">
        <v>440</v>
      </c>
      <c r="B72" s="5">
        <v>7</v>
      </c>
      <c r="C72" s="5">
        <v>80</v>
      </c>
      <c r="D72" s="5">
        <v>450</v>
      </c>
      <c r="E72" s="5">
        <v>5.63</v>
      </c>
      <c r="F72" s="5">
        <v>4</v>
      </c>
      <c r="G72" s="7">
        <v>996032</v>
      </c>
      <c r="H72" s="7">
        <v>121</v>
      </c>
      <c r="I72" s="5">
        <f t="shared" si="1"/>
        <v>8231.6694214876024</v>
      </c>
      <c r="J72" s="3">
        <v>5.7870370384627279E-8</v>
      </c>
      <c r="K72" s="2">
        <v>4.1322314059766919E-2</v>
      </c>
      <c r="L72" s="5" t="s">
        <v>439</v>
      </c>
    </row>
    <row r="73" spans="1:12" x14ac:dyDescent="0.35">
      <c r="A73" s="6" t="s">
        <v>443</v>
      </c>
      <c r="B73" s="5">
        <v>7</v>
      </c>
      <c r="C73" s="5">
        <v>80</v>
      </c>
      <c r="D73" s="5">
        <v>450</v>
      </c>
      <c r="E73" s="5">
        <v>5.63</v>
      </c>
      <c r="F73" s="5">
        <v>4</v>
      </c>
      <c r="G73" s="7">
        <v>77991985969</v>
      </c>
      <c r="H73" s="7">
        <v>3159489</v>
      </c>
      <c r="I73" s="5">
        <f t="shared" si="1"/>
        <v>24685.000001266028</v>
      </c>
      <c r="J73" s="3">
        <v>1.9458449074074569E-3</v>
      </c>
      <c r="K73" s="2">
        <v>5.3211452864689285E-2</v>
      </c>
      <c r="L73" s="5" t="s">
        <v>439</v>
      </c>
    </row>
    <row r="74" spans="1:12" x14ac:dyDescent="0.35">
      <c r="A74" s="6" t="s">
        <v>442</v>
      </c>
      <c r="B74" s="5">
        <v>8</v>
      </c>
      <c r="C74" s="5">
        <v>90</v>
      </c>
      <c r="D74" s="5">
        <v>510</v>
      </c>
      <c r="E74" s="5">
        <v>5.67</v>
      </c>
      <c r="F74" s="5">
        <v>4</v>
      </c>
      <c r="G74" s="7">
        <v>19009061089</v>
      </c>
      <c r="H74" s="7">
        <v>175668413</v>
      </c>
      <c r="I74" s="5">
        <f t="shared" si="1"/>
        <v>108.20989820748252</v>
      </c>
      <c r="J74" s="3">
        <v>1.9484953703696739E-4</v>
      </c>
      <c r="K74" s="2">
        <v>9.5833961908644224E-5</v>
      </c>
      <c r="L74" s="5" t="s">
        <v>439</v>
      </c>
    </row>
    <row r="75" spans="1:12" x14ac:dyDescent="0.35">
      <c r="A75" s="6" t="s">
        <v>441</v>
      </c>
      <c r="B75" s="5">
        <v>8</v>
      </c>
      <c r="C75" s="5">
        <v>90</v>
      </c>
      <c r="D75" s="5">
        <v>510</v>
      </c>
      <c r="E75" s="5">
        <v>5.67</v>
      </c>
      <c r="F75" s="5">
        <v>4</v>
      </c>
      <c r="G75" s="7">
        <v>48028647</v>
      </c>
      <c r="H75" s="7">
        <v>235764</v>
      </c>
      <c r="I75" s="5">
        <f t="shared" si="1"/>
        <v>203.71493103272763</v>
      </c>
      <c r="J75" s="3">
        <v>1.3541666666894159E-6</v>
      </c>
      <c r="K75" s="2">
        <v>4.9625897084357889E-4</v>
      </c>
      <c r="L75" s="5" t="s">
        <v>439</v>
      </c>
    </row>
    <row r="76" spans="1:12" x14ac:dyDescent="0.35">
      <c r="A76" s="6" t="s">
        <v>440</v>
      </c>
      <c r="B76" s="5">
        <v>8</v>
      </c>
      <c r="C76" s="5">
        <v>90</v>
      </c>
      <c r="D76" s="5">
        <v>510</v>
      </c>
      <c r="E76" s="5">
        <v>5.67</v>
      </c>
      <c r="F76" s="5">
        <v>4</v>
      </c>
      <c r="G76" s="7">
        <v>15082939</v>
      </c>
      <c r="H76" s="7">
        <v>2384</v>
      </c>
      <c r="I76" s="5">
        <f t="shared" si="1"/>
        <v>6326.7361577181209</v>
      </c>
      <c r="J76" s="3">
        <v>9.1435185189947532E-7</v>
      </c>
      <c r="K76" s="2">
        <v>3.3137583894343403E-2</v>
      </c>
      <c r="L76" s="5" t="s">
        <v>439</v>
      </c>
    </row>
    <row r="77" spans="1:12" x14ac:dyDescent="0.35">
      <c r="A77" s="6" t="s">
        <v>443</v>
      </c>
      <c r="B77" s="5">
        <v>8</v>
      </c>
      <c r="C77" s="5">
        <v>90</v>
      </c>
      <c r="D77" s="5">
        <v>510</v>
      </c>
      <c r="E77" s="5">
        <v>5.67</v>
      </c>
      <c r="F77" s="5">
        <v>4</v>
      </c>
      <c r="G77" s="7">
        <v>23202699277</v>
      </c>
      <c r="H77" s="7">
        <v>830596</v>
      </c>
      <c r="I77" s="5">
        <f t="shared" si="1"/>
        <v>27935.000020467232</v>
      </c>
      <c r="J77" s="3">
        <v>6.2414351851858285E-4</v>
      </c>
      <c r="K77" s="2">
        <v>6.4924463878956271E-2</v>
      </c>
      <c r="L77" s="5" t="s">
        <v>439</v>
      </c>
    </row>
    <row r="78" spans="1:12" x14ac:dyDescent="0.35">
      <c r="A78" s="6" t="s">
        <v>442</v>
      </c>
      <c r="B78" s="5">
        <v>9</v>
      </c>
      <c r="C78" s="5">
        <v>100</v>
      </c>
      <c r="D78" s="5">
        <v>560</v>
      </c>
      <c r="E78" s="5">
        <v>5.6</v>
      </c>
      <c r="F78" s="5">
        <v>4</v>
      </c>
      <c r="G78" s="7">
        <v>30844435079925</v>
      </c>
      <c r="H78" s="7">
        <v>260286064213</v>
      </c>
      <c r="I78" s="5">
        <f t="shared" si="1"/>
        <v>118.50206108108831</v>
      </c>
      <c r="J78" s="3">
        <v>0.26727133101851852</v>
      </c>
      <c r="K78" s="2">
        <v>8.8718706742220817E-5</v>
      </c>
      <c r="L78" s="5" t="s">
        <v>439</v>
      </c>
    </row>
    <row r="79" spans="1:12" x14ac:dyDescent="0.35">
      <c r="A79" s="6" t="s">
        <v>441</v>
      </c>
      <c r="B79" s="5">
        <v>9</v>
      </c>
      <c r="C79" s="5">
        <v>100</v>
      </c>
      <c r="D79" s="5">
        <v>560</v>
      </c>
      <c r="E79" s="5">
        <v>5.6</v>
      </c>
      <c r="F79" s="5">
        <v>4</v>
      </c>
      <c r="G79" s="7">
        <v>423349752937</v>
      </c>
      <c r="H79" s="7">
        <v>2183291698</v>
      </c>
      <c r="I79" s="5">
        <f t="shared" si="1"/>
        <v>193.90434788205749</v>
      </c>
      <c r="J79" s="3">
        <v>9.6898611111110866E-3</v>
      </c>
      <c r="K79" s="2">
        <v>3.8345952616726249E-4</v>
      </c>
      <c r="L79" s="5" t="s">
        <v>439</v>
      </c>
    </row>
    <row r="80" spans="1:12" x14ac:dyDescent="0.35">
      <c r="A80" s="6" t="s">
        <v>440</v>
      </c>
      <c r="B80" s="5">
        <v>9</v>
      </c>
      <c r="C80" s="5">
        <v>100</v>
      </c>
      <c r="D80" s="5">
        <v>560</v>
      </c>
      <c r="E80" s="5">
        <v>5.6</v>
      </c>
      <c r="F80" s="5">
        <v>4</v>
      </c>
      <c r="G80" s="7">
        <v>17137449</v>
      </c>
      <c r="H80" s="7">
        <v>753</v>
      </c>
      <c r="I80" s="5">
        <f t="shared" si="1"/>
        <v>22758.896414342631</v>
      </c>
      <c r="J80" s="3">
        <v>7.1759259262504926E-7</v>
      </c>
      <c r="K80" s="2">
        <v>8.2337317400802468E-2</v>
      </c>
      <c r="L80" s="5" t="s">
        <v>439</v>
      </c>
    </row>
    <row r="81" spans="1:12" x14ac:dyDescent="0.35">
      <c r="A81" s="6" t="s">
        <v>443</v>
      </c>
      <c r="B81" s="5">
        <v>9</v>
      </c>
      <c r="C81" s="5">
        <v>100</v>
      </c>
      <c r="D81" s="5">
        <v>560</v>
      </c>
      <c r="E81" s="5">
        <v>5.6</v>
      </c>
      <c r="F81" s="5">
        <v>4</v>
      </c>
      <c r="G81" s="7">
        <v>3040675321542</v>
      </c>
      <c r="H81" s="7">
        <v>98964209</v>
      </c>
      <c r="I81" s="5">
        <f t="shared" si="1"/>
        <v>30725.000000171778</v>
      </c>
      <c r="J81" s="3">
        <v>6.9182546296296249E-2</v>
      </c>
      <c r="K81" s="2">
        <v>6.0399330832826593E-2</v>
      </c>
      <c r="L81" s="5" t="s">
        <v>439</v>
      </c>
    </row>
  </sheetData>
  <sortState ref="A2:L81">
    <sortCondition ref="F2:F81"/>
    <sortCondition ref="B2:B81"/>
    <sortCondition ref="A2:A8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2:A573"/>
  <sheetViews>
    <sheetView workbookViewId="0">
      <selection activeCell="C116" sqref="C116"/>
    </sheetView>
  </sheetViews>
  <sheetFormatPr defaultRowHeight="14.5" x14ac:dyDescent="0.35"/>
  <sheetData>
    <row r="2" spans="1:1" hidden="1" x14ac:dyDescent="0.35"/>
    <row r="3" spans="1:1" hidden="1" x14ac:dyDescent="0.35">
      <c r="A3" t="s">
        <v>11</v>
      </c>
    </row>
    <row r="4" spans="1:1" hidden="1" x14ac:dyDescent="0.35">
      <c r="A4" t="s">
        <v>12</v>
      </c>
    </row>
    <row r="5" spans="1:1" hidden="1" x14ac:dyDescent="0.35">
      <c r="A5" t="s">
        <v>13</v>
      </c>
    </row>
    <row r="6" spans="1:1" hidden="1" x14ac:dyDescent="0.35">
      <c r="A6" t="s">
        <v>14</v>
      </c>
    </row>
    <row r="7" spans="1:1" hidden="1" x14ac:dyDescent="0.35">
      <c r="A7" t="s">
        <v>15</v>
      </c>
    </row>
    <row r="8" spans="1:1" hidden="1" x14ac:dyDescent="0.35">
      <c r="A8" t="s">
        <v>16</v>
      </c>
    </row>
    <row r="9" spans="1:1" hidden="1" x14ac:dyDescent="0.35"/>
    <row r="10" spans="1:1" x14ac:dyDescent="0.35">
      <c r="A10" t="s">
        <v>17</v>
      </c>
    </row>
    <row r="11" spans="1:1" hidden="1" x14ac:dyDescent="0.35">
      <c r="A11" t="s">
        <v>18</v>
      </c>
    </row>
    <row r="12" spans="1:1" x14ac:dyDescent="0.35">
      <c r="A12" t="s">
        <v>19</v>
      </c>
    </row>
    <row r="13" spans="1:1" x14ac:dyDescent="0.35">
      <c r="A13" t="s">
        <v>20</v>
      </c>
    </row>
    <row r="14" spans="1:1" hidden="1" x14ac:dyDescent="0.35">
      <c r="A14" t="s">
        <v>21</v>
      </c>
    </row>
    <row r="15" spans="1:1" x14ac:dyDescent="0.35">
      <c r="A15" t="s">
        <v>22</v>
      </c>
    </row>
    <row r="16" spans="1:1" hidden="1" x14ac:dyDescent="0.35">
      <c r="A16" t="s">
        <v>18</v>
      </c>
    </row>
    <row r="17" spans="1:1" x14ac:dyDescent="0.35">
      <c r="A17" t="s">
        <v>23</v>
      </c>
    </row>
    <row r="18" spans="1:1" x14ac:dyDescent="0.35">
      <c r="A18" t="s">
        <v>24</v>
      </c>
    </row>
    <row r="19" spans="1:1" hidden="1" x14ac:dyDescent="0.35">
      <c r="A19" t="s">
        <v>21</v>
      </c>
    </row>
    <row r="20" spans="1:1" x14ac:dyDescent="0.35">
      <c r="A20" t="s">
        <v>25</v>
      </c>
    </row>
    <row r="21" spans="1:1" hidden="1" x14ac:dyDescent="0.35">
      <c r="A21" t="s">
        <v>18</v>
      </c>
    </row>
    <row r="22" spans="1:1" x14ac:dyDescent="0.35">
      <c r="A22" t="s">
        <v>26</v>
      </c>
    </row>
    <row r="23" spans="1:1" x14ac:dyDescent="0.35">
      <c r="A23" t="s">
        <v>27</v>
      </c>
    </row>
    <row r="24" spans="1:1" hidden="1" x14ac:dyDescent="0.35">
      <c r="A24" t="s">
        <v>21</v>
      </c>
    </row>
    <row r="25" spans="1:1" x14ac:dyDescent="0.35">
      <c r="A25" t="s">
        <v>28</v>
      </c>
    </row>
    <row r="26" spans="1:1" hidden="1" x14ac:dyDescent="0.35">
      <c r="A26" t="s">
        <v>18</v>
      </c>
    </row>
    <row r="27" spans="1:1" hidden="1" x14ac:dyDescent="0.35">
      <c r="A27" t="s">
        <v>29</v>
      </c>
    </row>
    <row r="28" spans="1:1" x14ac:dyDescent="0.35">
      <c r="A28" t="s">
        <v>30</v>
      </c>
    </row>
    <row r="29" spans="1:1" x14ac:dyDescent="0.35">
      <c r="A29" t="s">
        <v>31</v>
      </c>
    </row>
    <row r="30" spans="1:1" hidden="1" x14ac:dyDescent="0.35">
      <c r="A30" t="s">
        <v>21</v>
      </c>
    </row>
    <row r="31" spans="1:1" hidden="1" x14ac:dyDescent="0.35"/>
    <row r="32" spans="1:1" hidden="1" x14ac:dyDescent="0.35">
      <c r="A32" t="s">
        <v>32</v>
      </c>
    </row>
    <row r="33" spans="1:1" hidden="1" x14ac:dyDescent="0.35">
      <c r="A33" t="s">
        <v>33</v>
      </c>
    </row>
    <row r="34" spans="1:1" hidden="1" x14ac:dyDescent="0.35">
      <c r="A34" t="s">
        <v>34</v>
      </c>
    </row>
    <row r="35" spans="1:1" hidden="1" x14ac:dyDescent="0.35">
      <c r="A35" t="s">
        <v>14</v>
      </c>
    </row>
    <row r="36" spans="1:1" hidden="1" x14ac:dyDescent="0.35">
      <c r="A36" t="s">
        <v>15</v>
      </c>
    </row>
    <row r="37" spans="1:1" hidden="1" x14ac:dyDescent="0.35">
      <c r="A37" t="s">
        <v>35</v>
      </c>
    </row>
    <row r="38" spans="1:1" hidden="1" x14ac:dyDescent="0.35"/>
    <row r="39" spans="1:1" x14ac:dyDescent="0.35">
      <c r="A39" t="s">
        <v>36</v>
      </c>
    </row>
    <row r="40" spans="1:1" hidden="1" x14ac:dyDescent="0.35">
      <c r="A40" t="s">
        <v>18</v>
      </c>
    </row>
    <row r="41" spans="1:1" x14ac:dyDescent="0.35">
      <c r="A41" t="s">
        <v>37</v>
      </c>
    </row>
    <row r="42" spans="1:1" x14ac:dyDescent="0.35">
      <c r="A42" t="s">
        <v>38</v>
      </c>
    </row>
    <row r="43" spans="1:1" hidden="1" x14ac:dyDescent="0.35">
      <c r="A43" t="s">
        <v>21</v>
      </c>
    </row>
    <row r="44" spans="1:1" x14ac:dyDescent="0.35">
      <c r="A44" t="s">
        <v>39</v>
      </c>
    </row>
    <row r="45" spans="1:1" hidden="1" x14ac:dyDescent="0.35">
      <c r="A45" t="s">
        <v>18</v>
      </c>
    </row>
    <row r="46" spans="1:1" x14ac:dyDescent="0.35">
      <c r="A46" t="s">
        <v>40</v>
      </c>
    </row>
    <row r="47" spans="1:1" x14ac:dyDescent="0.35">
      <c r="A47" t="s">
        <v>41</v>
      </c>
    </row>
    <row r="48" spans="1:1" hidden="1" x14ac:dyDescent="0.35">
      <c r="A48" t="s">
        <v>21</v>
      </c>
    </row>
    <row r="49" spans="1:1" x14ac:dyDescent="0.35">
      <c r="A49" t="s">
        <v>42</v>
      </c>
    </row>
    <row r="50" spans="1:1" hidden="1" x14ac:dyDescent="0.35">
      <c r="A50" t="s">
        <v>18</v>
      </c>
    </row>
    <row r="51" spans="1:1" x14ac:dyDescent="0.35">
      <c r="A51" t="s">
        <v>43</v>
      </c>
    </row>
    <row r="52" spans="1:1" x14ac:dyDescent="0.35">
      <c r="A52" t="s">
        <v>44</v>
      </c>
    </row>
    <row r="53" spans="1:1" hidden="1" x14ac:dyDescent="0.35">
      <c r="A53" t="s">
        <v>21</v>
      </c>
    </row>
    <row r="54" spans="1:1" x14ac:dyDescent="0.35">
      <c r="A54" t="s">
        <v>45</v>
      </c>
    </row>
    <row r="55" spans="1:1" hidden="1" x14ac:dyDescent="0.35">
      <c r="A55" t="s">
        <v>18</v>
      </c>
    </row>
    <row r="56" spans="1:1" hidden="1" x14ac:dyDescent="0.35">
      <c r="A56" t="s">
        <v>29</v>
      </c>
    </row>
    <row r="57" spans="1:1" x14ac:dyDescent="0.35">
      <c r="A57" t="s">
        <v>46</v>
      </c>
    </row>
    <row r="58" spans="1:1" x14ac:dyDescent="0.35">
      <c r="A58" t="s">
        <v>47</v>
      </c>
    </row>
    <row r="59" spans="1:1" hidden="1" x14ac:dyDescent="0.35">
      <c r="A59" t="s">
        <v>21</v>
      </c>
    </row>
    <row r="60" spans="1:1" hidden="1" x14ac:dyDescent="0.35"/>
    <row r="61" spans="1:1" hidden="1" x14ac:dyDescent="0.35">
      <c r="A61" t="s">
        <v>48</v>
      </c>
    </row>
    <row r="62" spans="1:1" hidden="1" x14ac:dyDescent="0.35">
      <c r="A62" t="s">
        <v>49</v>
      </c>
    </row>
    <row r="63" spans="1:1" hidden="1" x14ac:dyDescent="0.35">
      <c r="A63" t="s">
        <v>50</v>
      </c>
    </row>
    <row r="64" spans="1:1" hidden="1" x14ac:dyDescent="0.35">
      <c r="A64" t="s">
        <v>51</v>
      </c>
    </row>
    <row r="65" spans="1:1" hidden="1" x14ac:dyDescent="0.35">
      <c r="A65" t="s">
        <v>15</v>
      </c>
    </row>
    <row r="66" spans="1:1" hidden="1" x14ac:dyDescent="0.35">
      <c r="A66" t="s">
        <v>52</v>
      </c>
    </row>
    <row r="67" spans="1:1" hidden="1" x14ac:dyDescent="0.35"/>
    <row r="68" spans="1:1" x14ac:dyDescent="0.35">
      <c r="A68" t="s">
        <v>53</v>
      </c>
    </row>
    <row r="69" spans="1:1" hidden="1" x14ac:dyDescent="0.35">
      <c r="A69" t="s">
        <v>18</v>
      </c>
    </row>
    <row r="70" spans="1:1" x14ac:dyDescent="0.35">
      <c r="A70" t="s">
        <v>54</v>
      </c>
    </row>
    <row r="71" spans="1:1" x14ac:dyDescent="0.35">
      <c r="A71" t="s">
        <v>55</v>
      </c>
    </row>
    <row r="72" spans="1:1" hidden="1" x14ac:dyDescent="0.35">
      <c r="A72" t="s">
        <v>21</v>
      </c>
    </row>
    <row r="73" spans="1:1" x14ac:dyDescent="0.35">
      <c r="A73" t="s">
        <v>56</v>
      </c>
    </row>
    <row r="74" spans="1:1" hidden="1" x14ac:dyDescent="0.35">
      <c r="A74" t="s">
        <v>18</v>
      </c>
    </row>
    <row r="75" spans="1:1" x14ac:dyDescent="0.35">
      <c r="A75" t="s">
        <v>57</v>
      </c>
    </row>
    <row r="76" spans="1:1" x14ac:dyDescent="0.35">
      <c r="A76" t="s">
        <v>58</v>
      </c>
    </row>
    <row r="77" spans="1:1" hidden="1" x14ac:dyDescent="0.35">
      <c r="A77" t="s">
        <v>21</v>
      </c>
    </row>
    <row r="78" spans="1:1" x14ac:dyDescent="0.35">
      <c r="A78" t="s">
        <v>59</v>
      </c>
    </row>
    <row r="79" spans="1:1" hidden="1" x14ac:dyDescent="0.35">
      <c r="A79" t="s">
        <v>18</v>
      </c>
    </row>
    <row r="80" spans="1:1" x14ac:dyDescent="0.35">
      <c r="A80" t="s">
        <v>60</v>
      </c>
    </row>
    <row r="81" spans="1:1" x14ac:dyDescent="0.35">
      <c r="A81" t="s">
        <v>61</v>
      </c>
    </row>
    <row r="82" spans="1:1" hidden="1" x14ac:dyDescent="0.35">
      <c r="A82" t="s">
        <v>21</v>
      </c>
    </row>
    <row r="83" spans="1:1" x14ac:dyDescent="0.35">
      <c r="A83" t="s">
        <v>62</v>
      </c>
    </row>
    <row r="84" spans="1:1" hidden="1" x14ac:dyDescent="0.35">
      <c r="A84" t="s">
        <v>18</v>
      </c>
    </row>
    <row r="85" spans="1:1" hidden="1" x14ac:dyDescent="0.35">
      <c r="A85" t="s">
        <v>29</v>
      </c>
    </row>
    <row r="86" spans="1:1" x14ac:dyDescent="0.35">
      <c r="A86" t="s">
        <v>63</v>
      </c>
    </row>
    <row r="87" spans="1:1" x14ac:dyDescent="0.35">
      <c r="A87" t="s">
        <v>64</v>
      </c>
    </row>
    <row r="88" spans="1:1" hidden="1" x14ac:dyDescent="0.35">
      <c r="A88" t="s">
        <v>21</v>
      </c>
    </row>
    <row r="89" spans="1:1" hidden="1" x14ac:dyDescent="0.35"/>
    <row r="90" spans="1:1" hidden="1" x14ac:dyDescent="0.35">
      <c r="A90" t="s">
        <v>65</v>
      </c>
    </row>
    <row r="91" spans="1:1" hidden="1" x14ac:dyDescent="0.35">
      <c r="A91" t="s">
        <v>66</v>
      </c>
    </row>
    <row r="92" spans="1:1" hidden="1" x14ac:dyDescent="0.35">
      <c r="A92" t="s">
        <v>67</v>
      </c>
    </row>
    <row r="93" spans="1:1" hidden="1" x14ac:dyDescent="0.35">
      <c r="A93" t="s">
        <v>51</v>
      </c>
    </row>
    <row r="94" spans="1:1" hidden="1" x14ac:dyDescent="0.35">
      <c r="A94" t="s">
        <v>15</v>
      </c>
    </row>
    <row r="95" spans="1:1" hidden="1" x14ac:dyDescent="0.35">
      <c r="A95" t="s">
        <v>68</v>
      </c>
    </row>
    <row r="96" spans="1:1" hidden="1" x14ac:dyDescent="0.35"/>
    <row r="97" spans="1:1" x14ac:dyDescent="0.35">
      <c r="A97" t="s">
        <v>69</v>
      </c>
    </row>
    <row r="98" spans="1:1" hidden="1" x14ac:dyDescent="0.35">
      <c r="A98" t="s">
        <v>18</v>
      </c>
    </row>
    <row r="99" spans="1:1" x14ac:dyDescent="0.35">
      <c r="A99" t="s">
        <v>70</v>
      </c>
    </row>
    <row r="100" spans="1:1" x14ac:dyDescent="0.35">
      <c r="A100" t="s">
        <v>71</v>
      </c>
    </row>
    <row r="101" spans="1:1" hidden="1" x14ac:dyDescent="0.35">
      <c r="A101" t="s">
        <v>21</v>
      </c>
    </row>
    <row r="102" spans="1:1" x14ac:dyDescent="0.35">
      <c r="A102" t="s">
        <v>72</v>
      </c>
    </row>
    <row r="103" spans="1:1" hidden="1" x14ac:dyDescent="0.35">
      <c r="A103" t="s">
        <v>18</v>
      </c>
    </row>
    <row r="104" spans="1:1" x14ac:dyDescent="0.35">
      <c r="A104" t="s">
        <v>73</v>
      </c>
    </row>
    <row r="105" spans="1:1" x14ac:dyDescent="0.35">
      <c r="A105" t="s">
        <v>74</v>
      </c>
    </row>
    <row r="106" spans="1:1" hidden="1" x14ac:dyDescent="0.35">
      <c r="A106" t="s">
        <v>21</v>
      </c>
    </row>
    <row r="107" spans="1:1" x14ac:dyDescent="0.35">
      <c r="A107" t="s">
        <v>75</v>
      </c>
    </row>
    <row r="108" spans="1:1" hidden="1" x14ac:dyDescent="0.35">
      <c r="A108" t="s">
        <v>18</v>
      </c>
    </row>
    <row r="109" spans="1:1" x14ac:dyDescent="0.35">
      <c r="A109" t="s">
        <v>76</v>
      </c>
    </row>
    <row r="110" spans="1:1" x14ac:dyDescent="0.35">
      <c r="A110" t="s">
        <v>77</v>
      </c>
    </row>
    <row r="111" spans="1:1" hidden="1" x14ac:dyDescent="0.35">
      <c r="A111" t="s">
        <v>21</v>
      </c>
    </row>
    <row r="112" spans="1:1" x14ac:dyDescent="0.35">
      <c r="A112" t="s">
        <v>78</v>
      </c>
    </row>
    <row r="113" spans="1:1" hidden="1" x14ac:dyDescent="0.35">
      <c r="A113" t="s">
        <v>18</v>
      </c>
    </row>
    <row r="114" spans="1:1" hidden="1" x14ac:dyDescent="0.35">
      <c r="A114" t="s">
        <v>29</v>
      </c>
    </row>
    <row r="115" spans="1:1" x14ac:dyDescent="0.35">
      <c r="A115" t="s">
        <v>79</v>
      </c>
    </row>
    <row r="116" spans="1:1" x14ac:dyDescent="0.35">
      <c r="A116" t="s">
        <v>80</v>
      </c>
    </row>
    <row r="117" spans="1:1" hidden="1" x14ac:dyDescent="0.35">
      <c r="A117" t="s">
        <v>21</v>
      </c>
    </row>
    <row r="118" spans="1:1" hidden="1" x14ac:dyDescent="0.35"/>
    <row r="119" spans="1:1" hidden="1" x14ac:dyDescent="0.35">
      <c r="A119" t="s">
        <v>81</v>
      </c>
    </row>
    <row r="120" spans="1:1" hidden="1" x14ac:dyDescent="0.35">
      <c r="A120" t="s">
        <v>82</v>
      </c>
    </row>
    <row r="121" spans="1:1" hidden="1" x14ac:dyDescent="0.35">
      <c r="A121" t="s">
        <v>83</v>
      </c>
    </row>
    <row r="122" spans="1:1" hidden="1" x14ac:dyDescent="0.35">
      <c r="A122" t="s">
        <v>84</v>
      </c>
    </row>
    <row r="123" spans="1:1" hidden="1" x14ac:dyDescent="0.35">
      <c r="A123" t="s">
        <v>15</v>
      </c>
    </row>
    <row r="124" spans="1:1" hidden="1" x14ac:dyDescent="0.35">
      <c r="A124" t="s">
        <v>85</v>
      </c>
    </row>
    <row r="125" spans="1:1" hidden="1" x14ac:dyDescent="0.35"/>
    <row r="126" spans="1:1" x14ac:dyDescent="0.35">
      <c r="A126" t="s">
        <v>86</v>
      </c>
    </row>
    <row r="127" spans="1:1" hidden="1" x14ac:dyDescent="0.35">
      <c r="A127" t="s">
        <v>18</v>
      </c>
    </row>
    <row r="128" spans="1:1" x14ac:dyDescent="0.35">
      <c r="A128" t="s">
        <v>87</v>
      </c>
    </row>
    <row r="129" spans="1:1" x14ac:dyDescent="0.35">
      <c r="A129" t="s">
        <v>88</v>
      </c>
    </row>
    <row r="130" spans="1:1" hidden="1" x14ac:dyDescent="0.35">
      <c r="A130" t="s">
        <v>21</v>
      </c>
    </row>
    <row r="131" spans="1:1" x14ac:dyDescent="0.35">
      <c r="A131" t="s">
        <v>89</v>
      </c>
    </row>
    <row r="132" spans="1:1" hidden="1" x14ac:dyDescent="0.35">
      <c r="A132" t="s">
        <v>18</v>
      </c>
    </row>
    <row r="133" spans="1:1" x14ac:dyDescent="0.35">
      <c r="A133" t="s">
        <v>90</v>
      </c>
    </row>
    <row r="134" spans="1:1" x14ac:dyDescent="0.35">
      <c r="A134" t="s">
        <v>91</v>
      </c>
    </row>
    <row r="135" spans="1:1" hidden="1" x14ac:dyDescent="0.35">
      <c r="A135" t="s">
        <v>21</v>
      </c>
    </row>
    <row r="136" spans="1:1" x14ac:dyDescent="0.35">
      <c r="A136" t="s">
        <v>92</v>
      </c>
    </row>
    <row r="137" spans="1:1" hidden="1" x14ac:dyDescent="0.35">
      <c r="A137" t="s">
        <v>18</v>
      </c>
    </row>
    <row r="138" spans="1:1" x14ac:dyDescent="0.35">
      <c r="A138" t="s">
        <v>93</v>
      </c>
    </row>
    <row r="139" spans="1:1" x14ac:dyDescent="0.35">
      <c r="A139" t="s">
        <v>94</v>
      </c>
    </row>
    <row r="140" spans="1:1" hidden="1" x14ac:dyDescent="0.35">
      <c r="A140" t="s">
        <v>21</v>
      </c>
    </row>
    <row r="141" spans="1:1" x14ac:dyDescent="0.35">
      <c r="A141" t="s">
        <v>95</v>
      </c>
    </row>
    <row r="142" spans="1:1" hidden="1" x14ac:dyDescent="0.35">
      <c r="A142" t="s">
        <v>18</v>
      </c>
    </row>
    <row r="143" spans="1:1" hidden="1" x14ac:dyDescent="0.35">
      <c r="A143" t="s">
        <v>29</v>
      </c>
    </row>
    <row r="144" spans="1:1" x14ac:dyDescent="0.35">
      <c r="A144" t="s">
        <v>96</v>
      </c>
    </row>
    <row r="145" spans="1:1" x14ac:dyDescent="0.35">
      <c r="A145" t="s">
        <v>97</v>
      </c>
    </row>
    <row r="146" spans="1:1" hidden="1" x14ac:dyDescent="0.35">
      <c r="A146" t="s">
        <v>21</v>
      </c>
    </row>
    <row r="147" spans="1:1" hidden="1" x14ac:dyDescent="0.35"/>
    <row r="148" spans="1:1" hidden="1" x14ac:dyDescent="0.35">
      <c r="A148" t="s">
        <v>98</v>
      </c>
    </row>
    <row r="149" spans="1:1" hidden="1" x14ac:dyDescent="0.35">
      <c r="A149" t="s">
        <v>99</v>
      </c>
    </row>
    <row r="150" spans="1:1" hidden="1" x14ac:dyDescent="0.35">
      <c r="A150" t="s">
        <v>100</v>
      </c>
    </row>
    <row r="151" spans="1:1" hidden="1" x14ac:dyDescent="0.35">
      <c r="A151" t="s">
        <v>101</v>
      </c>
    </row>
    <row r="152" spans="1:1" hidden="1" x14ac:dyDescent="0.35">
      <c r="A152" t="s">
        <v>15</v>
      </c>
    </row>
    <row r="153" spans="1:1" hidden="1" x14ac:dyDescent="0.35">
      <c r="A153" t="s">
        <v>102</v>
      </c>
    </row>
    <row r="154" spans="1:1" hidden="1" x14ac:dyDescent="0.35"/>
    <row r="155" spans="1:1" x14ac:dyDescent="0.35">
      <c r="A155" t="s">
        <v>103</v>
      </c>
    </row>
    <row r="156" spans="1:1" hidden="1" x14ac:dyDescent="0.35">
      <c r="A156" t="s">
        <v>18</v>
      </c>
    </row>
    <row r="157" spans="1:1" x14ac:dyDescent="0.35">
      <c r="A157" t="s">
        <v>104</v>
      </c>
    </row>
    <row r="158" spans="1:1" x14ac:dyDescent="0.35">
      <c r="A158" t="s">
        <v>105</v>
      </c>
    </row>
    <row r="159" spans="1:1" hidden="1" x14ac:dyDescent="0.35">
      <c r="A159" t="s">
        <v>21</v>
      </c>
    </row>
    <row r="160" spans="1:1" x14ac:dyDescent="0.35">
      <c r="A160" t="s">
        <v>106</v>
      </c>
    </row>
    <row r="161" spans="1:1" hidden="1" x14ac:dyDescent="0.35">
      <c r="A161" t="s">
        <v>18</v>
      </c>
    </row>
    <row r="162" spans="1:1" x14ac:dyDescent="0.35">
      <c r="A162" t="s">
        <v>107</v>
      </c>
    </row>
    <row r="163" spans="1:1" x14ac:dyDescent="0.35">
      <c r="A163" t="s">
        <v>108</v>
      </c>
    </row>
    <row r="164" spans="1:1" hidden="1" x14ac:dyDescent="0.35">
      <c r="A164" t="s">
        <v>21</v>
      </c>
    </row>
    <row r="165" spans="1:1" x14ac:dyDescent="0.35">
      <c r="A165" t="s">
        <v>109</v>
      </c>
    </row>
    <row r="166" spans="1:1" hidden="1" x14ac:dyDescent="0.35">
      <c r="A166" t="s">
        <v>18</v>
      </c>
    </row>
    <row r="167" spans="1:1" x14ac:dyDescent="0.35">
      <c r="A167" t="s">
        <v>110</v>
      </c>
    </row>
    <row r="168" spans="1:1" x14ac:dyDescent="0.35">
      <c r="A168" t="s">
        <v>111</v>
      </c>
    </row>
    <row r="169" spans="1:1" hidden="1" x14ac:dyDescent="0.35">
      <c r="A169" t="s">
        <v>21</v>
      </c>
    </row>
    <row r="170" spans="1:1" x14ac:dyDescent="0.35">
      <c r="A170" t="s">
        <v>112</v>
      </c>
    </row>
    <row r="171" spans="1:1" hidden="1" x14ac:dyDescent="0.35">
      <c r="A171" t="s">
        <v>18</v>
      </c>
    </row>
    <row r="172" spans="1:1" hidden="1" x14ac:dyDescent="0.35">
      <c r="A172" t="s">
        <v>29</v>
      </c>
    </row>
    <row r="173" spans="1:1" x14ac:dyDescent="0.35">
      <c r="A173" t="s">
        <v>113</v>
      </c>
    </row>
    <row r="174" spans="1:1" x14ac:dyDescent="0.35">
      <c r="A174" t="s">
        <v>114</v>
      </c>
    </row>
    <row r="175" spans="1:1" hidden="1" x14ac:dyDescent="0.35">
      <c r="A175" t="s">
        <v>21</v>
      </c>
    </row>
    <row r="176" spans="1:1" hidden="1" x14ac:dyDescent="0.35"/>
    <row r="177" spans="1:1" hidden="1" x14ac:dyDescent="0.35">
      <c r="A177" t="s">
        <v>115</v>
      </c>
    </row>
    <row r="178" spans="1:1" hidden="1" x14ac:dyDescent="0.35">
      <c r="A178" t="s">
        <v>116</v>
      </c>
    </row>
    <row r="179" spans="1:1" hidden="1" x14ac:dyDescent="0.35">
      <c r="A179" t="s">
        <v>117</v>
      </c>
    </row>
    <row r="180" spans="1:1" hidden="1" x14ac:dyDescent="0.35">
      <c r="A180" t="s">
        <v>118</v>
      </c>
    </row>
    <row r="181" spans="1:1" hidden="1" x14ac:dyDescent="0.35">
      <c r="A181" t="s">
        <v>15</v>
      </c>
    </row>
    <row r="182" spans="1:1" hidden="1" x14ac:dyDescent="0.35">
      <c r="A182" t="s">
        <v>85</v>
      </c>
    </row>
    <row r="183" spans="1:1" hidden="1" x14ac:dyDescent="0.35"/>
    <row r="184" spans="1:1" x14ac:dyDescent="0.35">
      <c r="A184" t="s">
        <v>119</v>
      </c>
    </row>
    <row r="185" spans="1:1" hidden="1" x14ac:dyDescent="0.35">
      <c r="A185" t="s">
        <v>18</v>
      </c>
    </row>
    <row r="186" spans="1:1" x14ac:dyDescent="0.35">
      <c r="A186" t="s">
        <v>120</v>
      </c>
    </row>
    <row r="187" spans="1:1" x14ac:dyDescent="0.35">
      <c r="A187" t="s">
        <v>121</v>
      </c>
    </row>
    <row r="188" spans="1:1" hidden="1" x14ac:dyDescent="0.35">
      <c r="A188" t="s">
        <v>21</v>
      </c>
    </row>
    <row r="189" spans="1:1" x14ac:dyDescent="0.35">
      <c r="A189" t="s">
        <v>122</v>
      </c>
    </row>
    <row r="190" spans="1:1" hidden="1" x14ac:dyDescent="0.35">
      <c r="A190" t="s">
        <v>18</v>
      </c>
    </row>
    <row r="191" spans="1:1" x14ac:dyDescent="0.35">
      <c r="A191" t="s">
        <v>123</v>
      </c>
    </row>
    <row r="192" spans="1:1" x14ac:dyDescent="0.35">
      <c r="A192" t="s">
        <v>124</v>
      </c>
    </row>
    <row r="193" spans="1:1" hidden="1" x14ac:dyDescent="0.35">
      <c r="A193" t="s">
        <v>21</v>
      </c>
    </row>
    <row r="194" spans="1:1" x14ac:dyDescent="0.35">
      <c r="A194" t="s">
        <v>125</v>
      </c>
    </row>
    <row r="195" spans="1:1" hidden="1" x14ac:dyDescent="0.35">
      <c r="A195" t="s">
        <v>18</v>
      </c>
    </row>
    <row r="196" spans="1:1" x14ac:dyDescent="0.35">
      <c r="A196" t="s">
        <v>126</v>
      </c>
    </row>
    <row r="197" spans="1:1" x14ac:dyDescent="0.35">
      <c r="A197" t="s">
        <v>127</v>
      </c>
    </row>
    <row r="198" spans="1:1" hidden="1" x14ac:dyDescent="0.35">
      <c r="A198" t="s">
        <v>21</v>
      </c>
    </row>
    <row r="199" spans="1:1" x14ac:dyDescent="0.35">
      <c r="A199" t="s">
        <v>128</v>
      </c>
    </row>
    <row r="200" spans="1:1" hidden="1" x14ac:dyDescent="0.35">
      <c r="A200" t="s">
        <v>18</v>
      </c>
    </row>
    <row r="201" spans="1:1" hidden="1" x14ac:dyDescent="0.35">
      <c r="A201" t="s">
        <v>29</v>
      </c>
    </row>
    <row r="202" spans="1:1" x14ac:dyDescent="0.35">
      <c r="A202" t="s">
        <v>129</v>
      </c>
    </row>
    <row r="203" spans="1:1" x14ac:dyDescent="0.35">
      <c r="A203" t="s">
        <v>130</v>
      </c>
    </row>
    <row r="204" spans="1:1" hidden="1" x14ac:dyDescent="0.35">
      <c r="A204" t="s">
        <v>21</v>
      </c>
    </row>
    <row r="205" spans="1:1" hidden="1" x14ac:dyDescent="0.35"/>
    <row r="206" spans="1:1" hidden="1" x14ac:dyDescent="0.35">
      <c r="A206" t="s">
        <v>131</v>
      </c>
    </row>
    <row r="207" spans="1:1" hidden="1" x14ac:dyDescent="0.35">
      <c r="A207" t="s">
        <v>132</v>
      </c>
    </row>
    <row r="208" spans="1:1" hidden="1" x14ac:dyDescent="0.35">
      <c r="A208" t="s">
        <v>133</v>
      </c>
    </row>
    <row r="209" spans="1:1" hidden="1" x14ac:dyDescent="0.35">
      <c r="A209" t="s">
        <v>101</v>
      </c>
    </row>
    <row r="210" spans="1:1" hidden="1" x14ac:dyDescent="0.35">
      <c r="A210" t="s">
        <v>15</v>
      </c>
    </row>
    <row r="211" spans="1:1" hidden="1" x14ac:dyDescent="0.35">
      <c r="A211" t="s">
        <v>134</v>
      </c>
    </row>
    <row r="212" spans="1:1" hidden="1" x14ac:dyDescent="0.35"/>
    <row r="213" spans="1:1" x14ac:dyDescent="0.35">
      <c r="A213" t="s">
        <v>135</v>
      </c>
    </row>
    <row r="214" spans="1:1" hidden="1" x14ac:dyDescent="0.35">
      <c r="A214" t="s">
        <v>18</v>
      </c>
    </row>
    <row r="215" spans="1:1" x14ac:dyDescent="0.35">
      <c r="A215" t="s">
        <v>136</v>
      </c>
    </row>
    <row r="216" spans="1:1" x14ac:dyDescent="0.35">
      <c r="A216" t="s">
        <v>137</v>
      </c>
    </row>
    <row r="217" spans="1:1" hidden="1" x14ac:dyDescent="0.35">
      <c r="A217" t="s">
        <v>21</v>
      </c>
    </row>
    <row r="218" spans="1:1" x14ac:dyDescent="0.35">
      <c r="A218" t="s">
        <v>138</v>
      </c>
    </row>
    <row r="219" spans="1:1" hidden="1" x14ac:dyDescent="0.35">
      <c r="A219" t="s">
        <v>18</v>
      </c>
    </row>
    <row r="220" spans="1:1" x14ac:dyDescent="0.35">
      <c r="A220" t="s">
        <v>139</v>
      </c>
    </row>
    <row r="221" spans="1:1" x14ac:dyDescent="0.35">
      <c r="A221" t="s">
        <v>140</v>
      </c>
    </row>
    <row r="222" spans="1:1" hidden="1" x14ac:dyDescent="0.35">
      <c r="A222" t="s">
        <v>21</v>
      </c>
    </row>
    <row r="223" spans="1:1" x14ac:dyDescent="0.35">
      <c r="A223" t="s">
        <v>141</v>
      </c>
    </row>
    <row r="224" spans="1:1" hidden="1" x14ac:dyDescent="0.35">
      <c r="A224" t="s">
        <v>18</v>
      </c>
    </row>
    <row r="225" spans="1:1" x14ac:dyDescent="0.35">
      <c r="A225" t="s">
        <v>142</v>
      </c>
    </row>
    <row r="226" spans="1:1" x14ac:dyDescent="0.35">
      <c r="A226" t="s">
        <v>143</v>
      </c>
    </row>
    <row r="227" spans="1:1" hidden="1" x14ac:dyDescent="0.35">
      <c r="A227" t="s">
        <v>21</v>
      </c>
    </row>
    <row r="228" spans="1:1" x14ac:dyDescent="0.35">
      <c r="A228" t="s">
        <v>144</v>
      </c>
    </row>
    <row r="229" spans="1:1" hidden="1" x14ac:dyDescent="0.35">
      <c r="A229" t="s">
        <v>18</v>
      </c>
    </row>
    <row r="230" spans="1:1" hidden="1" x14ac:dyDescent="0.35">
      <c r="A230" t="s">
        <v>29</v>
      </c>
    </row>
    <row r="231" spans="1:1" x14ac:dyDescent="0.35">
      <c r="A231" t="s">
        <v>145</v>
      </c>
    </row>
    <row r="232" spans="1:1" x14ac:dyDescent="0.35">
      <c r="A232" t="s">
        <v>146</v>
      </c>
    </row>
    <row r="233" spans="1:1" hidden="1" x14ac:dyDescent="0.35">
      <c r="A233" t="s">
        <v>21</v>
      </c>
    </row>
    <row r="234" spans="1:1" hidden="1" x14ac:dyDescent="0.35"/>
    <row r="235" spans="1:1" hidden="1" x14ac:dyDescent="0.35">
      <c r="A235" t="s">
        <v>147</v>
      </c>
    </row>
    <row r="236" spans="1:1" hidden="1" x14ac:dyDescent="0.35">
      <c r="A236" t="s">
        <v>148</v>
      </c>
    </row>
    <row r="237" spans="1:1" hidden="1" x14ac:dyDescent="0.35">
      <c r="A237" t="s">
        <v>149</v>
      </c>
    </row>
    <row r="238" spans="1:1" hidden="1" x14ac:dyDescent="0.35">
      <c r="A238" t="s">
        <v>101</v>
      </c>
    </row>
    <row r="239" spans="1:1" hidden="1" x14ac:dyDescent="0.35">
      <c r="A239" t="s">
        <v>15</v>
      </c>
    </row>
    <row r="240" spans="1:1" hidden="1" x14ac:dyDescent="0.35">
      <c r="A240" t="s">
        <v>150</v>
      </c>
    </row>
    <row r="241" spans="1:1" hidden="1" x14ac:dyDescent="0.35"/>
    <row r="242" spans="1:1" x14ac:dyDescent="0.35">
      <c r="A242" t="s">
        <v>151</v>
      </c>
    </row>
    <row r="243" spans="1:1" hidden="1" x14ac:dyDescent="0.35">
      <c r="A243" t="s">
        <v>18</v>
      </c>
    </row>
    <row r="244" spans="1:1" x14ac:dyDescent="0.35">
      <c r="A244" t="s">
        <v>152</v>
      </c>
    </row>
    <row r="245" spans="1:1" x14ac:dyDescent="0.35">
      <c r="A245" t="s">
        <v>153</v>
      </c>
    </row>
    <row r="246" spans="1:1" hidden="1" x14ac:dyDescent="0.35">
      <c r="A246" t="s">
        <v>21</v>
      </c>
    </row>
    <row r="247" spans="1:1" x14ac:dyDescent="0.35">
      <c r="A247" t="s">
        <v>154</v>
      </c>
    </row>
    <row r="248" spans="1:1" hidden="1" x14ac:dyDescent="0.35">
      <c r="A248" t="s">
        <v>18</v>
      </c>
    </row>
    <row r="249" spans="1:1" x14ac:dyDescent="0.35">
      <c r="A249" t="s">
        <v>155</v>
      </c>
    </row>
    <row r="250" spans="1:1" x14ac:dyDescent="0.35">
      <c r="A250" t="s">
        <v>156</v>
      </c>
    </row>
    <row r="251" spans="1:1" hidden="1" x14ac:dyDescent="0.35">
      <c r="A251" t="s">
        <v>21</v>
      </c>
    </row>
    <row r="252" spans="1:1" x14ac:dyDescent="0.35">
      <c r="A252" t="s">
        <v>157</v>
      </c>
    </row>
    <row r="253" spans="1:1" hidden="1" x14ac:dyDescent="0.35">
      <c r="A253" t="s">
        <v>18</v>
      </c>
    </row>
    <row r="254" spans="1:1" x14ac:dyDescent="0.35">
      <c r="A254" t="s">
        <v>158</v>
      </c>
    </row>
    <row r="255" spans="1:1" x14ac:dyDescent="0.35">
      <c r="A255" t="s">
        <v>159</v>
      </c>
    </row>
    <row r="256" spans="1:1" hidden="1" x14ac:dyDescent="0.35">
      <c r="A256" t="s">
        <v>21</v>
      </c>
    </row>
    <row r="257" spans="1:1" x14ac:dyDescent="0.35">
      <c r="A257" t="s">
        <v>160</v>
      </c>
    </row>
    <row r="258" spans="1:1" hidden="1" x14ac:dyDescent="0.35">
      <c r="A258" t="s">
        <v>18</v>
      </c>
    </row>
    <row r="259" spans="1:1" hidden="1" x14ac:dyDescent="0.35">
      <c r="A259" t="s">
        <v>29</v>
      </c>
    </row>
    <row r="260" spans="1:1" x14ac:dyDescent="0.35">
      <c r="A260" t="s">
        <v>161</v>
      </c>
    </row>
    <row r="261" spans="1:1" x14ac:dyDescent="0.35">
      <c r="A261" t="s">
        <v>162</v>
      </c>
    </row>
    <row r="262" spans="1:1" hidden="1" x14ac:dyDescent="0.35">
      <c r="A262" t="s">
        <v>21</v>
      </c>
    </row>
    <row r="263" spans="1:1" hidden="1" x14ac:dyDescent="0.35"/>
    <row r="264" spans="1:1" hidden="1" x14ac:dyDescent="0.35">
      <c r="A264" t="s">
        <v>163</v>
      </c>
    </row>
    <row r="265" spans="1:1" hidden="1" x14ac:dyDescent="0.35">
      <c r="A265" t="s">
        <v>164</v>
      </c>
    </row>
    <row r="266" spans="1:1" hidden="1" x14ac:dyDescent="0.35">
      <c r="A266" t="s">
        <v>165</v>
      </c>
    </row>
    <row r="267" spans="1:1" hidden="1" x14ac:dyDescent="0.35">
      <c r="A267" t="s">
        <v>101</v>
      </c>
    </row>
    <row r="268" spans="1:1" hidden="1" x14ac:dyDescent="0.35">
      <c r="A268" t="s">
        <v>15</v>
      </c>
    </row>
    <row r="269" spans="1:1" hidden="1" x14ac:dyDescent="0.35">
      <c r="A269" t="s">
        <v>85</v>
      </c>
    </row>
    <row r="270" spans="1:1" hidden="1" x14ac:dyDescent="0.35"/>
    <row r="271" spans="1:1" x14ac:dyDescent="0.35">
      <c r="A271" t="s">
        <v>166</v>
      </c>
    </row>
    <row r="272" spans="1:1" hidden="1" x14ac:dyDescent="0.35">
      <c r="A272" t="s">
        <v>18</v>
      </c>
    </row>
    <row r="273" spans="1:1" x14ac:dyDescent="0.35">
      <c r="A273" t="s">
        <v>167</v>
      </c>
    </row>
    <row r="274" spans="1:1" x14ac:dyDescent="0.35">
      <c r="A274" t="s">
        <v>168</v>
      </c>
    </row>
    <row r="275" spans="1:1" hidden="1" x14ac:dyDescent="0.35">
      <c r="A275" t="s">
        <v>21</v>
      </c>
    </row>
    <row r="276" spans="1:1" x14ac:dyDescent="0.35">
      <c r="A276" t="s">
        <v>169</v>
      </c>
    </row>
    <row r="277" spans="1:1" hidden="1" x14ac:dyDescent="0.35">
      <c r="A277" t="s">
        <v>18</v>
      </c>
    </row>
    <row r="278" spans="1:1" x14ac:dyDescent="0.35">
      <c r="A278" t="s">
        <v>170</v>
      </c>
    </row>
    <row r="279" spans="1:1" x14ac:dyDescent="0.35">
      <c r="A279" t="s">
        <v>171</v>
      </c>
    </row>
    <row r="280" spans="1:1" hidden="1" x14ac:dyDescent="0.35">
      <c r="A280" t="s">
        <v>21</v>
      </c>
    </row>
    <row r="281" spans="1:1" x14ac:dyDescent="0.35">
      <c r="A281" t="s">
        <v>172</v>
      </c>
    </row>
    <row r="282" spans="1:1" hidden="1" x14ac:dyDescent="0.35">
      <c r="A282" t="s">
        <v>18</v>
      </c>
    </row>
    <row r="283" spans="1:1" x14ac:dyDescent="0.35">
      <c r="A283" t="s">
        <v>173</v>
      </c>
    </row>
    <row r="284" spans="1:1" x14ac:dyDescent="0.35">
      <c r="A284" t="s">
        <v>174</v>
      </c>
    </row>
    <row r="285" spans="1:1" hidden="1" x14ac:dyDescent="0.35">
      <c r="A285" t="s">
        <v>21</v>
      </c>
    </row>
    <row r="286" spans="1:1" x14ac:dyDescent="0.35">
      <c r="A286" t="s">
        <v>175</v>
      </c>
    </row>
    <row r="287" spans="1:1" hidden="1" x14ac:dyDescent="0.35">
      <c r="A287" t="s">
        <v>18</v>
      </c>
    </row>
    <row r="288" spans="1:1" hidden="1" x14ac:dyDescent="0.35">
      <c r="A288" t="s">
        <v>29</v>
      </c>
    </row>
    <row r="289" spans="1:1" x14ac:dyDescent="0.35">
      <c r="A289" t="s">
        <v>176</v>
      </c>
    </row>
    <row r="290" spans="1:1" x14ac:dyDescent="0.35">
      <c r="A290" t="s">
        <v>177</v>
      </c>
    </row>
    <row r="291" spans="1:1" hidden="1" x14ac:dyDescent="0.35">
      <c r="A291" t="s">
        <v>21</v>
      </c>
    </row>
    <row r="292" spans="1:1" hidden="1" x14ac:dyDescent="0.35"/>
    <row r="293" spans="1:1" hidden="1" x14ac:dyDescent="0.35">
      <c r="A293" t="s">
        <v>11</v>
      </c>
    </row>
    <row r="294" spans="1:1" hidden="1" x14ac:dyDescent="0.35">
      <c r="A294" t="s">
        <v>12</v>
      </c>
    </row>
    <row r="295" spans="1:1" hidden="1" x14ac:dyDescent="0.35">
      <c r="A295" t="s">
        <v>13</v>
      </c>
    </row>
    <row r="296" spans="1:1" hidden="1" x14ac:dyDescent="0.35">
      <c r="A296" t="s">
        <v>14</v>
      </c>
    </row>
    <row r="297" spans="1:1" hidden="1" x14ac:dyDescent="0.35">
      <c r="A297" t="s">
        <v>15</v>
      </c>
    </row>
    <row r="298" spans="1:1" hidden="1" x14ac:dyDescent="0.35">
      <c r="A298" t="s">
        <v>16</v>
      </c>
    </row>
    <row r="299" spans="1:1" hidden="1" x14ac:dyDescent="0.35"/>
    <row r="300" spans="1:1" x14ac:dyDescent="0.35">
      <c r="A300" t="s">
        <v>178</v>
      </c>
    </row>
    <row r="301" spans="1:1" hidden="1" x14ac:dyDescent="0.35">
      <c r="A301" t="s">
        <v>18</v>
      </c>
    </row>
    <row r="302" spans="1:1" x14ac:dyDescent="0.35">
      <c r="A302" t="s">
        <v>179</v>
      </c>
    </row>
    <row r="303" spans="1:1" x14ac:dyDescent="0.35">
      <c r="A303" t="s">
        <v>180</v>
      </c>
    </row>
    <row r="304" spans="1:1" hidden="1" x14ac:dyDescent="0.35">
      <c r="A304" t="s">
        <v>21</v>
      </c>
    </row>
    <row r="305" spans="1:1" x14ac:dyDescent="0.35">
      <c r="A305" t="s">
        <v>181</v>
      </c>
    </row>
    <row r="306" spans="1:1" hidden="1" x14ac:dyDescent="0.35">
      <c r="A306" t="s">
        <v>18</v>
      </c>
    </row>
    <row r="307" spans="1:1" x14ac:dyDescent="0.35">
      <c r="A307" t="s">
        <v>182</v>
      </c>
    </row>
    <row r="308" spans="1:1" x14ac:dyDescent="0.35">
      <c r="A308" t="s">
        <v>183</v>
      </c>
    </row>
    <row r="309" spans="1:1" hidden="1" x14ac:dyDescent="0.35">
      <c r="A309" t="s">
        <v>21</v>
      </c>
    </row>
    <row r="310" spans="1:1" x14ac:dyDescent="0.35">
      <c r="A310" t="s">
        <v>184</v>
      </c>
    </row>
    <row r="311" spans="1:1" hidden="1" x14ac:dyDescent="0.35">
      <c r="A311" t="s">
        <v>18</v>
      </c>
    </row>
    <row r="312" spans="1:1" x14ac:dyDescent="0.35">
      <c r="A312" t="s">
        <v>185</v>
      </c>
    </row>
    <row r="313" spans="1:1" x14ac:dyDescent="0.35">
      <c r="A313" t="s">
        <v>186</v>
      </c>
    </row>
    <row r="314" spans="1:1" hidden="1" x14ac:dyDescent="0.35">
      <c r="A314" t="s">
        <v>21</v>
      </c>
    </row>
    <row r="315" spans="1:1" x14ac:dyDescent="0.35">
      <c r="A315" t="s">
        <v>187</v>
      </c>
    </row>
    <row r="316" spans="1:1" hidden="1" x14ac:dyDescent="0.35">
      <c r="A316" t="s">
        <v>18</v>
      </c>
    </row>
    <row r="317" spans="1:1" x14ac:dyDescent="0.35">
      <c r="A317" t="s">
        <v>188</v>
      </c>
    </row>
    <row r="318" spans="1:1" x14ac:dyDescent="0.35">
      <c r="A318" t="s">
        <v>189</v>
      </c>
    </row>
    <row r="319" spans="1:1" hidden="1" x14ac:dyDescent="0.35">
      <c r="A319" t="s">
        <v>21</v>
      </c>
    </row>
    <row r="320" spans="1:1" hidden="1" x14ac:dyDescent="0.35"/>
    <row r="321" spans="1:1" hidden="1" x14ac:dyDescent="0.35">
      <c r="A321" t="s">
        <v>32</v>
      </c>
    </row>
    <row r="322" spans="1:1" hidden="1" x14ac:dyDescent="0.35">
      <c r="A322" t="s">
        <v>33</v>
      </c>
    </row>
    <row r="323" spans="1:1" hidden="1" x14ac:dyDescent="0.35">
      <c r="A323" t="s">
        <v>34</v>
      </c>
    </row>
    <row r="324" spans="1:1" hidden="1" x14ac:dyDescent="0.35">
      <c r="A324" t="s">
        <v>14</v>
      </c>
    </row>
    <row r="325" spans="1:1" hidden="1" x14ac:dyDescent="0.35">
      <c r="A325" t="s">
        <v>15</v>
      </c>
    </row>
    <row r="326" spans="1:1" hidden="1" x14ac:dyDescent="0.35">
      <c r="A326" t="s">
        <v>35</v>
      </c>
    </row>
    <row r="327" spans="1:1" hidden="1" x14ac:dyDescent="0.35"/>
    <row r="328" spans="1:1" x14ac:dyDescent="0.35">
      <c r="A328" t="s">
        <v>190</v>
      </c>
    </row>
    <row r="329" spans="1:1" hidden="1" x14ac:dyDescent="0.35">
      <c r="A329" t="s">
        <v>18</v>
      </c>
    </row>
    <row r="330" spans="1:1" x14ac:dyDescent="0.35">
      <c r="A330" t="s">
        <v>191</v>
      </c>
    </row>
    <row r="331" spans="1:1" x14ac:dyDescent="0.35">
      <c r="A331" t="s">
        <v>192</v>
      </c>
    </row>
    <row r="332" spans="1:1" hidden="1" x14ac:dyDescent="0.35">
      <c r="A332" t="s">
        <v>21</v>
      </c>
    </row>
    <row r="333" spans="1:1" x14ac:dyDescent="0.35">
      <c r="A333" t="s">
        <v>193</v>
      </c>
    </row>
    <row r="334" spans="1:1" hidden="1" x14ac:dyDescent="0.35">
      <c r="A334" t="s">
        <v>18</v>
      </c>
    </row>
    <row r="335" spans="1:1" x14ac:dyDescent="0.35">
      <c r="A335" t="s">
        <v>194</v>
      </c>
    </row>
    <row r="336" spans="1:1" x14ac:dyDescent="0.35">
      <c r="A336" t="s">
        <v>195</v>
      </c>
    </row>
    <row r="337" spans="1:1" hidden="1" x14ac:dyDescent="0.35">
      <c r="A337" t="s">
        <v>21</v>
      </c>
    </row>
    <row r="338" spans="1:1" x14ac:dyDescent="0.35">
      <c r="A338" t="s">
        <v>196</v>
      </c>
    </row>
    <row r="339" spans="1:1" hidden="1" x14ac:dyDescent="0.35">
      <c r="A339" t="s">
        <v>18</v>
      </c>
    </row>
    <row r="340" spans="1:1" x14ac:dyDescent="0.35">
      <c r="A340" t="s">
        <v>197</v>
      </c>
    </row>
    <row r="341" spans="1:1" x14ac:dyDescent="0.35">
      <c r="A341" t="s">
        <v>198</v>
      </c>
    </row>
    <row r="342" spans="1:1" hidden="1" x14ac:dyDescent="0.35">
      <c r="A342" t="s">
        <v>21</v>
      </c>
    </row>
    <row r="343" spans="1:1" x14ac:dyDescent="0.35">
      <c r="A343" t="s">
        <v>199</v>
      </c>
    </row>
    <row r="344" spans="1:1" hidden="1" x14ac:dyDescent="0.35">
      <c r="A344" t="s">
        <v>18</v>
      </c>
    </row>
    <row r="345" spans="1:1" x14ac:dyDescent="0.35">
      <c r="A345" t="s">
        <v>200</v>
      </c>
    </row>
    <row r="346" spans="1:1" x14ac:dyDescent="0.35">
      <c r="A346" t="s">
        <v>201</v>
      </c>
    </row>
    <row r="347" spans="1:1" hidden="1" x14ac:dyDescent="0.35">
      <c r="A347" t="s">
        <v>21</v>
      </c>
    </row>
    <row r="348" spans="1:1" hidden="1" x14ac:dyDescent="0.35"/>
    <row r="349" spans="1:1" hidden="1" x14ac:dyDescent="0.35">
      <c r="A349" t="s">
        <v>48</v>
      </c>
    </row>
    <row r="350" spans="1:1" hidden="1" x14ac:dyDescent="0.35">
      <c r="A350" t="s">
        <v>49</v>
      </c>
    </row>
    <row r="351" spans="1:1" hidden="1" x14ac:dyDescent="0.35">
      <c r="A351" t="s">
        <v>50</v>
      </c>
    </row>
    <row r="352" spans="1:1" hidden="1" x14ac:dyDescent="0.35">
      <c r="A352" t="s">
        <v>51</v>
      </c>
    </row>
    <row r="353" spans="1:1" hidden="1" x14ac:dyDescent="0.35">
      <c r="A353" t="s">
        <v>15</v>
      </c>
    </row>
    <row r="354" spans="1:1" hidden="1" x14ac:dyDescent="0.35">
      <c r="A354" t="s">
        <v>52</v>
      </c>
    </row>
    <row r="355" spans="1:1" hidden="1" x14ac:dyDescent="0.35"/>
    <row r="356" spans="1:1" x14ac:dyDescent="0.35">
      <c r="A356" t="s">
        <v>202</v>
      </c>
    </row>
    <row r="357" spans="1:1" hidden="1" x14ac:dyDescent="0.35">
      <c r="A357" t="s">
        <v>18</v>
      </c>
    </row>
    <row r="358" spans="1:1" x14ac:dyDescent="0.35">
      <c r="A358" t="s">
        <v>203</v>
      </c>
    </row>
    <row r="359" spans="1:1" x14ac:dyDescent="0.35">
      <c r="A359" t="s">
        <v>204</v>
      </c>
    </row>
    <row r="360" spans="1:1" hidden="1" x14ac:dyDescent="0.35">
      <c r="A360" t="s">
        <v>21</v>
      </c>
    </row>
    <row r="361" spans="1:1" x14ac:dyDescent="0.35">
      <c r="A361" t="s">
        <v>205</v>
      </c>
    </row>
    <row r="362" spans="1:1" hidden="1" x14ac:dyDescent="0.35">
      <c r="A362" t="s">
        <v>18</v>
      </c>
    </row>
    <row r="363" spans="1:1" x14ac:dyDescent="0.35">
      <c r="A363" t="s">
        <v>206</v>
      </c>
    </row>
    <row r="364" spans="1:1" x14ac:dyDescent="0.35">
      <c r="A364" t="s">
        <v>207</v>
      </c>
    </row>
    <row r="365" spans="1:1" hidden="1" x14ac:dyDescent="0.35">
      <c r="A365" t="s">
        <v>21</v>
      </c>
    </row>
    <row r="366" spans="1:1" x14ac:dyDescent="0.35">
      <c r="A366" t="s">
        <v>208</v>
      </c>
    </row>
    <row r="367" spans="1:1" hidden="1" x14ac:dyDescent="0.35">
      <c r="A367" t="s">
        <v>18</v>
      </c>
    </row>
    <row r="368" spans="1:1" x14ac:dyDescent="0.35">
      <c r="A368" t="s">
        <v>209</v>
      </c>
    </row>
    <row r="369" spans="1:1" x14ac:dyDescent="0.35">
      <c r="A369" t="s">
        <v>210</v>
      </c>
    </row>
    <row r="370" spans="1:1" hidden="1" x14ac:dyDescent="0.35">
      <c r="A370" t="s">
        <v>21</v>
      </c>
    </row>
    <row r="371" spans="1:1" x14ac:dyDescent="0.35">
      <c r="A371" t="s">
        <v>211</v>
      </c>
    </row>
    <row r="372" spans="1:1" hidden="1" x14ac:dyDescent="0.35">
      <c r="A372" t="s">
        <v>18</v>
      </c>
    </row>
    <row r="373" spans="1:1" x14ac:dyDescent="0.35">
      <c r="A373" t="s">
        <v>212</v>
      </c>
    </row>
    <row r="374" spans="1:1" x14ac:dyDescent="0.35">
      <c r="A374" t="s">
        <v>213</v>
      </c>
    </row>
    <row r="375" spans="1:1" hidden="1" x14ac:dyDescent="0.35">
      <c r="A375" t="s">
        <v>21</v>
      </c>
    </row>
    <row r="376" spans="1:1" hidden="1" x14ac:dyDescent="0.35"/>
    <row r="377" spans="1:1" hidden="1" x14ac:dyDescent="0.35">
      <c r="A377" t="s">
        <v>65</v>
      </c>
    </row>
    <row r="378" spans="1:1" hidden="1" x14ac:dyDescent="0.35">
      <c r="A378" t="s">
        <v>66</v>
      </c>
    </row>
    <row r="379" spans="1:1" hidden="1" x14ac:dyDescent="0.35">
      <c r="A379" t="s">
        <v>67</v>
      </c>
    </row>
    <row r="380" spans="1:1" hidden="1" x14ac:dyDescent="0.35">
      <c r="A380" t="s">
        <v>51</v>
      </c>
    </row>
    <row r="381" spans="1:1" hidden="1" x14ac:dyDescent="0.35">
      <c r="A381" t="s">
        <v>15</v>
      </c>
    </row>
    <row r="382" spans="1:1" hidden="1" x14ac:dyDescent="0.35">
      <c r="A382" t="s">
        <v>68</v>
      </c>
    </row>
    <row r="383" spans="1:1" hidden="1" x14ac:dyDescent="0.35"/>
    <row r="384" spans="1:1" x14ac:dyDescent="0.35">
      <c r="A384" t="s">
        <v>214</v>
      </c>
    </row>
    <row r="385" spans="1:1" hidden="1" x14ac:dyDescent="0.35">
      <c r="A385" t="s">
        <v>18</v>
      </c>
    </row>
    <row r="386" spans="1:1" x14ac:dyDescent="0.35">
      <c r="A386" t="s">
        <v>215</v>
      </c>
    </row>
    <row r="387" spans="1:1" x14ac:dyDescent="0.35">
      <c r="A387" t="s">
        <v>216</v>
      </c>
    </row>
    <row r="388" spans="1:1" hidden="1" x14ac:dyDescent="0.35">
      <c r="A388" t="s">
        <v>21</v>
      </c>
    </row>
    <row r="389" spans="1:1" x14ac:dyDescent="0.35">
      <c r="A389" t="s">
        <v>217</v>
      </c>
    </row>
    <row r="390" spans="1:1" hidden="1" x14ac:dyDescent="0.35">
      <c r="A390" t="s">
        <v>18</v>
      </c>
    </row>
    <row r="391" spans="1:1" x14ac:dyDescent="0.35">
      <c r="A391" t="s">
        <v>218</v>
      </c>
    </row>
    <row r="392" spans="1:1" x14ac:dyDescent="0.35">
      <c r="A392" t="s">
        <v>219</v>
      </c>
    </row>
    <row r="393" spans="1:1" hidden="1" x14ac:dyDescent="0.35">
      <c r="A393" t="s">
        <v>21</v>
      </c>
    </row>
    <row r="394" spans="1:1" x14ac:dyDescent="0.35">
      <c r="A394" t="s">
        <v>220</v>
      </c>
    </row>
    <row r="395" spans="1:1" hidden="1" x14ac:dyDescent="0.35">
      <c r="A395" t="s">
        <v>18</v>
      </c>
    </row>
    <row r="396" spans="1:1" x14ac:dyDescent="0.35">
      <c r="A396" t="s">
        <v>221</v>
      </c>
    </row>
    <row r="397" spans="1:1" x14ac:dyDescent="0.35">
      <c r="A397" t="s">
        <v>222</v>
      </c>
    </row>
    <row r="398" spans="1:1" hidden="1" x14ac:dyDescent="0.35">
      <c r="A398" t="s">
        <v>21</v>
      </c>
    </row>
    <row r="399" spans="1:1" x14ac:dyDescent="0.35">
      <c r="A399" t="s">
        <v>223</v>
      </c>
    </row>
    <row r="400" spans="1:1" hidden="1" x14ac:dyDescent="0.35">
      <c r="A400" t="s">
        <v>18</v>
      </c>
    </row>
    <row r="401" spans="1:1" x14ac:dyDescent="0.35">
      <c r="A401" t="s">
        <v>224</v>
      </c>
    </row>
    <row r="402" spans="1:1" x14ac:dyDescent="0.35">
      <c r="A402" t="s">
        <v>225</v>
      </c>
    </row>
    <row r="403" spans="1:1" hidden="1" x14ac:dyDescent="0.35">
      <c r="A403" t="s">
        <v>21</v>
      </c>
    </row>
    <row r="404" spans="1:1" hidden="1" x14ac:dyDescent="0.35"/>
    <row r="405" spans="1:1" hidden="1" x14ac:dyDescent="0.35">
      <c r="A405" t="s">
        <v>81</v>
      </c>
    </row>
    <row r="406" spans="1:1" hidden="1" x14ac:dyDescent="0.35">
      <c r="A406" t="s">
        <v>82</v>
      </c>
    </row>
    <row r="407" spans="1:1" hidden="1" x14ac:dyDescent="0.35">
      <c r="A407" t="s">
        <v>83</v>
      </c>
    </row>
    <row r="408" spans="1:1" hidden="1" x14ac:dyDescent="0.35">
      <c r="A408" t="s">
        <v>84</v>
      </c>
    </row>
    <row r="409" spans="1:1" hidden="1" x14ac:dyDescent="0.35">
      <c r="A409" t="s">
        <v>15</v>
      </c>
    </row>
    <row r="410" spans="1:1" hidden="1" x14ac:dyDescent="0.35">
      <c r="A410" t="s">
        <v>85</v>
      </c>
    </row>
    <row r="411" spans="1:1" hidden="1" x14ac:dyDescent="0.35"/>
    <row r="412" spans="1:1" x14ac:dyDescent="0.35">
      <c r="A412" t="s">
        <v>226</v>
      </c>
    </row>
    <row r="413" spans="1:1" hidden="1" x14ac:dyDescent="0.35">
      <c r="A413" t="s">
        <v>18</v>
      </c>
    </row>
    <row r="414" spans="1:1" x14ac:dyDescent="0.35">
      <c r="A414" t="s">
        <v>227</v>
      </c>
    </row>
    <row r="415" spans="1:1" x14ac:dyDescent="0.35">
      <c r="A415" t="s">
        <v>228</v>
      </c>
    </row>
    <row r="416" spans="1:1" hidden="1" x14ac:dyDescent="0.35">
      <c r="A416" t="s">
        <v>21</v>
      </c>
    </row>
    <row r="417" spans="1:1" x14ac:dyDescent="0.35">
      <c r="A417" t="s">
        <v>229</v>
      </c>
    </row>
    <row r="418" spans="1:1" hidden="1" x14ac:dyDescent="0.35">
      <c r="A418" t="s">
        <v>18</v>
      </c>
    </row>
    <row r="419" spans="1:1" x14ac:dyDescent="0.35">
      <c r="A419" t="s">
        <v>230</v>
      </c>
    </row>
    <row r="420" spans="1:1" x14ac:dyDescent="0.35">
      <c r="A420" t="s">
        <v>231</v>
      </c>
    </row>
    <row r="421" spans="1:1" hidden="1" x14ac:dyDescent="0.35">
      <c r="A421" t="s">
        <v>21</v>
      </c>
    </row>
    <row r="422" spans="1:1" x14ac:dyDescent="0.35">
      <c r="A422" t="s">
        <v>232</v>
      </c>
    </row>
    <row r="423" spans="1:1" hidden="1" x14ac:dyDescent="0.35">
      <c r="A423" t="s">
        <v>18</v>
      </c>
    </row>
    <row r="424" spans="1:1" x14ac:dyDescent="0.35">
      <c r="A424" t="s">
        <v>233</v>
      </c>
    </row>
    <row r="425" spans="1:1" x14ac:dyDescent="0.35">
      <c r="A425" t="s">
        <v>234</v>
      </c>
    </row>
    <row r="426" spans="1:1" hidden="1" x14ac:dyDescent="0.35">
      <c r="A426" t="s">
        <v>21</v>
      </c>
    </row>
    <row r="427" spans="1:1" x14ac:dyDescent="0.35">
      <c r="A427" t="s">
        <v>235</v>
      </c>
    </row>
    <row r="428" spans="1:1" hidden="1" x14ac:dyDescent="0.35">
      <c r="A428" t="s">
        <v>18</v>
      </c>
    </row>
    <row r="429" spans="1:1" x14ac:dyDescent="0.35">
      <c r="A429" t="s">
        <v>236</v>
      </c>
    </row>
    <row r="430" spans="1:1" x14ac:dyDescent="0.35">
      <c r="A430" t="s">
        <v>237</v>
      </c>
    </row>
    <row r="431" spans="1:1" hidden="1" x14ac:dyDescent="0.35">
      <c r="A431" t="s">
        <v>21</v>
      </c>
    </row>
    <row r="432" spans="1:1" hidden="1" x14ac:dyDescent="0.35"/>
    <row r="433" spans="1:1" hidden="1" x14ac:dyDescent="0.35">
      <c r="A433" t="s">
        <v>98</v>
      </c>
    </row>
    <row r="434" spans="1:1" hidden="1" x14ac:dyDescent="0.35">
      <c r="A434" t="s">
        <v>99</v>
      </c>
    </row>
    <row r="435" spans="1:1" hidden="1" x14ac:dyDescent="0.35">
      <c r="A435" t="s">
        <v>100</v>
      </c>
    </row>
    <row r="436" spans="1:1" hidden="1" x14ac:dyDescent="0.35">
      <c r="A436" t="s">
        <v>101</v>
      </c>
    </row>
    <row r="437" spans="1:1" hidden="1" x14ac:dyDescent="0.35">
      <c r="A437" t="s">
        <v>15</v>
      </c>
    </row>
    <row r="438" spans="1:1" hidden="1" x14ac:dyDescent="0.35">
      <c r="A438" t="s">
        <v>102</v>
      </c>
    </row>
    <row r="439" spans="1:1" hidden="1" x14ac:dyDescent="0.35"/>
    <row r="440" spans="1:1" x14ac:dyDescent="0.35">
      <c r="A440" t="s">
        <v>238</v>
      </c>
    </row>
    <row r="441" spans="1:1" hidden="1" x14ac:dyDescent="0.35">
      <c r="A441" t="s">
        <v>18</v>
      </c>
    </row>
    <row r="442" spans="1:1" x14ac:dyDescent="0.35">
      <c r="A442" t="s">
        <v>239</v>
      </c>
    </row>
    <row r="443" spans="1:1" x14ac:dyDescent="0.35">
      <c r="A443" t="s">
        <v>240</v>
      </c>
    </row>
    <row r="444" spans="1:1" hidden="1" x14ac:dyDescent="0.35">
      <c r="A444" t="s">
        <v>21</v>
      </c>
    </row>
    <row r="445" spans="1:1" x14ac:dyDescent="0.35">
      <c r="A445" t="s">
        <v>241</v>
      </c>
    </row>
    <row r="446" spans="1:1" hidden="1" x14ac:dyDescent="0.35">
      <c r="A446" t="s">
        <v>18</v>
      </c>
    </row>
    <row r="447" spans="1:1" x14ac:dyDescent="0.35">
      <c r="A447" t="s">
        <v>242</v>
      </c>
    </row>
    <row r="448" spans="1:1" x14ac:dyDescent="0.35">
      <c r="A448" t="s">
        <v>243</v>
      </c>
    </row>
    <row r="449" spans="1:1" hidden="1" x14ac:dyDescent="0.35">
      <c r="A449" t="s">
        <v>21</v>
      </c>
    </row>
    <row r="450" spans="1:1" x14ac:dyDescent="0.35">
      <c r="A450" t="s">
        <v>244</v>
      </c>
    </row>
    <row r="451" spans="1:1" hidden="1" x14ac:dyDescent="0.35">
      <c r="A451" t="s">
        <v>18</v>
      </c>
    </row>
    <row r="452" spans="1:1" x14ac:dyDescent="0.35">
      <c r="A452" t="s">
        <v>245</v>
      </c>
    </row>
    <row r="453" spans="1:1" x14ac:dyDescent="0.35">
      <c r="A453" t="s">
        <v>246</v>
      </c>
    </row>
    <row r="454" spans="1:1" hidden="1" x14ac:dyDescent="0.35">
      <c r="A454" t="s">
        <v>21</v>
      </c>
    </row>
    <row r="455" spans="1:1" x14ac:dyDescent="0.35">
      <c r="A455" t="s">
        <v>247</v>
      </c>
    </row>
    <row r="456" spans="1:1" hidden="1" x14ac:dyDescent="0.35">
      <c r="A456" t="s">
        <v>18</v>
      </c>
    </row>
    <row r="457" spans="1:1" x14ac:dyDescent="0.35">
      <c r="A457" t="s">
        <v>248</v>
      </c>
    </row>
    <row r="458" spans="1:1" x14ac:dyDescent="0.35">
      <c r="A458" t="s">
        <v>249</v>
      </c>
    </row>
    <row r="459" spans="1:1" hidden="1" x14ac:dyDescent="0.35">
      <c r="A459" t="s">
        <v>21</v>
      </c>
    </row>
    <row r="460" spans="1:1" hidden="1" x14ac:dyDescent="0.35"/>
    <row r="461" spans="1:1" hidden="1" x14ac:dyDescent="0.35">
      <c r="A461" t="s">
        <v>115</v>
      </c>
    </row>
    <row r="462" spans="1:1" hidden="1" x14ac:dyDescent="0.35">
      <c r="A462" t="s">
        <v>116</v>
      </c>
    </row>
    <row r="463" spans="1:1" hidden="1" x14ac:dyDescent="0.35">
      <c r="A463" t="s">
        <v>117</v>
      </c>
    </row>
    <row r="464" spans="1:1" hidden="1" x14ac:dyDescent="0.35">
      <c r="A464" t="s">
        <v>118</v>
      </c>
    </row>
    <row r="465" spans="1:1" hidden="1" x14ac:dyDescent="0.35">
      <c r="A465" t="s">
        <v>15</v>
      </c>
    </row>
    <row r="466" spans="1:1" hidden="1" x14ac:dyDescent="0.35">
      <c r="A466" t="s">
        <v>85</v>
      </c>
    </row>
    <row r="467" spans="1:1" hidden="1" x14ac:dyDescent="0.35"/>
    <row r="468" spans="1:1" x14ac:dyDescent="0.35">
      <c r="A468" t="s">
        <v>250</v>
      </c>
    </row>
    <row r="469" spans="1:1" hidden="1" x14ac:dyDescent="0.35">
      <c r="A469" t="s">
        <v>18</v>
      </c>
    </row>
    <row r="470" spans="1:1" x14ac:dyDescent="0.35">
      <c r="A470" t="s">
        <v>251</v>
      </c>
    </row>
    <row r="471" spans="1:1" x14ac:dyDescent="0.35">
      <c r="A471" t="s">
        <v>252</v>
      </c>
    </row>
    <row r="472" spans="1:1" hidden="1" x14ac:dyDescent="0.35">
      <c r="A472" t="s">
        <v>21</v>
      </c>
    </row>
    <row r="473" spans="1:1" x14ac:dyDescent="0.35">
      <c r="A473" t="s">
        <v>253</v>
      </c>
    </row>
    <row r="474" spans="1:1" hidden="1" x14ac:dyDescent="0.35">
      <c r="A474" t="s">
        <v>18</v>
      </c>
    </row>
    <row r="475" spans="1:1" x14ac:dyDescent="0.35">
      <c r="A475" t="s">
        <v>254</v>
      </c>
    </row>
    <row r="476" spans="1:1" x14ac:dyDescent="0.35">
      <c r="A476" t="s">
        <v>255</v>
      </c>
    </row>
    <row r="477" spans="1:1" hidden="1" x14ac:dyDescent="0.35">
      <c r="A477" t="s">
        <v>21</v>
      </c>
    </row>
    <row r="478" spans="1:1" x14ac:dyDescent="0.35">
      <c r="A478" t="s">
        <v>256</v>
      </c>
    </row>
    <row r="479" spans="1:1" hidden="1" x14ac:dyDescent="0.35">
      <c r="A479" t="s">
        <v>18</v>
      </c>
    </row>
    <row r="480" spans="1:1" x14ac:dyDescent="0.35">
      <c r="A480" t="s">
        <v>257</v>
      </c>
    </row>
    <row r="481" spans="1:1" x14ac:dyDescent="0.35">
      <c r="A481" t="s">
        <v>258</v>
      </c>
    </row>
    <row r="482" spans="1:1" hidden="1" x14ac:dyDescent="0.35">
      <c r="A482" t="s">
        <v>21</v>
      </c>
    </row>
    <row r="483" spans="1:1" x14ac:dyDescent="0.35">
      <c r="A483" t="s">
        <v>259</v>
      </c>
    </row>
    <row r="484" spans="1:1" hidden="1" x14ac:dyDescent="0.35">
      <c r="A484" t="s">
        <v>18</v>
      </c>
    </row>
    <row r="485" spans="1:1" x14ac:dyDescent="0.35">
      <c r="A485" t="s">
        <v>260</v>
      </c>
    </row>
    <row r="486" spans="1:1" x14ac:dyDescent="0.35">
      <c r="A486" t="s">
        <v>261</v>
      </c>
    </row>
    <row r="487" spans="1:1" hidden="1" x14ac:dyDescent="0.35">
      <c r="A487" t="s">
        <v>21</v>
      </c>
    </row>
    <row r="488" spans="1:1" hidden="1" x14ac:dyDescent="0.35"/>
    <row r="489" spans="1:1" hidden="1" x14ac:dyDescent="0.35">
      <c r="A489" t="s">
        <v>131</v>
      </c>
    </row>
    <row r="490" spans="1:1" hidden="1" x14ac:dyDescent="0.35">
      <c r="A490" t="s">
        <v>132</v>
      </c>
    </row>
    <row r="491" spans="1:1" hidden="1" x14ac:dyDescent="0.35">
      <c r="A491" t="s">
        <v>133</v>
      </c>
    </row>
    <row r="492" spans="1:1" hidden="1" x14ac:dyDescent="0.35">
      <c r="A492" t="s">
        <v>101</v>
      </c>
    </row>
    <row r="493" spans="1:1" hidden="1" x14ac:dyDescent="0.35">
      <c r="A493" t="s">
        <v>15</v>
      </c>
    </row>
    <row r="494" spans="1:1" hidden="1" x14ac:dyDescent="0.35">
      <c r="A494" t="s">
        <v>134</v>
      </c>
    </row>
    <row r="495" spans="1:1" hidden="1" x14ac:dyDescent="0.35"/>
    <row r="496" spans="1:1" x14ac:dyDescent="0.35">
      <c r="A496" t="s">
        <v>262</v>
      </c>
    </row>
    <row r="497" spans="1:1" hidden="1" x14ac:dyDescent="0.35">
      <c r="A497" t="s">
        <v>18</v>
      </c>
    </row>
    <row r="498" spans="1:1" x14ac:dyDescent="0.35">
      <c r="A498" t="s">
        <v>263</v>
      </c>
    </row>
    <row r="499" spans="1:1" x14ac:dyDescent="0.35">
      <c r="A499" t="s">
        <v>264</v>
      </c>
    </row>
    <row r="500" spans="1:1" hidden="1" x14ac:dyDescent="0.35">
      <c r="A500" t="s">
        <v>21</v>
      </c>
    </row>
    <row r="501" spans="1:1" x14ac:dyDescent="0.35">
      <c r="A501" t="s">
        <v>265</v>
      </c>
    </row>
    <row r="502" spans="1:1" hidden="1" x14ac:dyDescent="0.35">
      <c r="A502" t="s">
        <v>18</v>
      </c>
    </row>
    <row r="503" spans="1:1" x14ac:dyDescent="0.35">
      <c r="A503" t="s">
        <v>266</v>
      </c>
    </row>
    <row r="504" spans="1:1" x14ac:dyDescent="0.35">
      <c r="A504" t="s">
        <v>267</v>
      </c>
    </row>
    <row r="505" spans="1:1" hidden="1" x14ac:dyDescent="0.35">
      <c r="A505" t="s">
        <v>21</v>
      </c>
    </row>
    <row r="506" spans="1:1" x14ac:dyDescent="0.35">
      <c r="A506" t="s">
        <v>268</v>
      </c>
    </row>
    <row r="507" spans="1:1" hidden="1" x14ac:dyDescent="0.35">
      <c r="A507" t="s">
        <v>18</v>
      </c>
    </row>
    <row r="508" spans="1:1" x14ac:dyDescent="0.35">
      <c r="A508" t="s">
        <v>269</v>
      </c>
    </row>
    <row r="509" spans="1:1" x14ac:dyDescent="0.35">
      <c r="A509" t="s">
        <v>270</v>
      </c>
    </row>
    <row r="510" spans="1:1" hidden="1" x14ac:dyDescent="0.35">
      <c r="A510" t="s">
        <v>21</v>
      </c>
    </row>
    <row r="511" spans="1:1" x14ac:dyDescent="0.35">
      <c r="A511" t="s">
        <v>271</v>
      </c>
    </row>
    <row r="512" spans="1:1" hidden="1" x14ac:dyDescent="0.35">
      <c r="A512" t="s">
        <v>18</v>
      </c>
    </row>
    <row r="513" spans="1:1" x14ac:dyDescent="0.35">
      <c r="A513" t="s">
        <v>272</v>
      </c>
    </row>
    <row r="514" spans="1:1" x14ac:dyDescent="0.35">
      <c r="A514" t="s">
        <v>273</v>
      </c>
    </row>
    <row r="515" spans="1:1" hidden="1" x14ac:dyDescent="0.35">
      <c r="A515" t="s">
        <v>21</v>
      </c>
    </row>
    <row r="516" spans="1:1" hidden="1" x14ac:dyDescent="0.35"/>
    <row r="517" spans="1:1" hidden="1" x14ac:dyDescent="0.35">
      <c r="A517" t="s">
        <v>147</v>
      </c>
    </row>
    <row r="518" spans="1:1" hidden="1" x14ac:dyDescent="0.35">
      <c r="A518" t="s">
        <v>148</v>
      </c>
    </row>
    <row r="519" spans="1:1" hidden="1" x14ac:dyDescent="0.35">
      <c r="A519" t="s">
        <v>149</v>
      </c>
    </row>
    <row r="520" spans="1:1" hidden="1" x14ac:dyDescent="0.35">
      <c r="A520" t="s">
        <v>101</v>
      </c>
    </row>
    <row r="521" spans="1:1" hidden="1" x14ac:dyDescent="0.35">
      <c r="A521" t="s">
        <v>15</v>
      </c>
    </row>
    <row r="522" spans="1:1" hidden="1" x14ac:dyDescent="0.35">
      <c r="A522" t="s">
        <v>150</v>
      </c>
    </row>
    <row r="523" spans="1:1" hidden="1" x14ac:dyDescent="0.35"/>
    <row r="524" spans="1:1" x14ac:dyDescent="0.35">
      <c r="A524" t="s">
        <v>274</v>
      </c>
    </row>
    <row r="525" spans="1:1" hidden="1" x14ac:dyDescent="0.35">
      <c r="A525" t="s">
        <v>18</v>
      </c>
    </row>
    <row r="526" spans="1:1" x14ac:dyDescent="0.35">
      <c r="A526" t="s">
        <v>275</v>
      </c>
    </row>
    <row r="527" spans="1:1" x14ac:dyDescent="0.35">
      <c r="A527" t="s">
        <v>276</v>
      </c>
    </row>
    <row r="528" spans="1:1" hidden="1" x14ac:dyDescent="0.35">
      <c r="A528" t="s">
        <v>21</v>
      </c>
    </row>
    <row r="529" spans="1:1" x14ac:dyDescent="0.35">
      <c r="A529" t="s">
        <v>277</v>
      </c>
    </row>
    <row r="530" spans="1:1" hidden="1" x14ac:dyDescent="0.35">
      <c r="A530" t="s">
        <v>18</v>
      </c>
    </row>
    <row r="531" spans="1:1" x14ac:dyDescent="0.35">
      <c r="A531" t="s">
        <v>278</v>
      </c>
    </row>
    <row r="532" spans="1:1" x14ac:dyDescent="0.35">
      <c r="A532" t="s">
        <v>279</v>
      </c>
    </row>
    <row r="533" spans="1:1" hidden="1" x14ac:dyDescent="0.35">
      <c r="A533" t="s">
        <v>21</v>
      </c>
    </row>
    <row r="534" spans="1:1" x14ac:dyDescent="0.35">
      <c r="A534" t="s">
        <v>280</v>
      </c>
    </row>
    <row r="535" spans="1:1" hidden="1" x14ac:dyDescent="0.35">
      <c r="A535" t="s">
        <v>18</v>
      </c>
    </row>
    <row r="536" spans="1:1" x14ac:dyDescent="0.35">
      <c r="A536" t="s">
        <v>281</v>
      </c>
    </row>
    <row r="537" spans="1:1" x14ac:dyDescent="0.35">
      <c r="A537" t="s">
        <v>282</v>
      </c>
    </row>
    <row r="538" spans="1:1" hidden="1" x14ac:dyDescent="0.35">
      <c r="A538" t="s">
        <v>21</v>
      </c>
    </row>
    <row r="539" spans="1:1" x14ac:dyDescent="0.35">
      <c r="A539" t="s">
        <v>283</v>
      </c>
    </row>
    <row r="540" spans="1:1" hidden="1" x14ac:dyDescent="0.35">
      <c r="A540" t="s">
        <v>18</v>
      </c>
    </row>
    <row r="541" spans="1:1" x14ac:dyDescent="0.35">
      <c r="A541" t="s">
        <v>284</v>
      </c>
    </row>
    <row r="542" spans="1:1" x14ac:dyDescent="0.35">
      <c r="A542" t="s">
        <v>285</v>
      </c>
    </row>
    <row r="543" spans="1:1" hidden="1" x14ac:dyDescent="0.35">
      <c r="A543" t="s">
        <v>21</v>
      </c>
    </row>
    <row r="544" spans="1:1" hidden="1" x14ac:dyDescent="0.35"/>
    <row r="545" spans="1:1" hidden="1" x14ac:dyDescent="0.35">
      <c r="A545" t="s">
        <v>163</v>
      </c>
    </row>
    <row r="546" spans="1:1" hidden="1" x14ac:dyDescent="0.35">
      <c r="A546" t="s">
        <v>164</v>
      </c>
    </row>
    <row r="547" spans="1:1" hidden="1" x14ac:dyDescent="0.35">
      <c r="A547" t="s">
        <v>165</v>
      </c>
    </row>
    <row r="548" spans="1:1" hidden="1" x14ac:dyDescent="0.35">
      <c r="A548" t="s">
        <v>101</v>
      </c>
    </row>
    <row r="549" spans="1:1" hidden="1" x14ac:dyDescent="0.35">
      <c r="A549" t="s">
        <v>15</v>
      </c>
    </row>
    <row r="550" spans="1:1" hidden="1" x14ac:dyDescent="0.35">
      <c r="A550" t="s">
        <v>85</v>
      </c>
    </row>
    <row r="551" spans="1:1" hidden="1" x14ac:dyDescent="0.35"/>
    <row r="552" spans="1:1" x14ac:dyDescent="0.35">
      <c r="A552" t="s">
        <v>286</v>
      </c>
    </row>
    <row r="553" spans="1:1" hidden="1" x14ac:dyDescent="0.35">
      <c r="A553" t="s">
        <v>18</v>
      </c>
    </row>
    <row r="554" spans="1:1" x14ac:dyDescent="0.35">
      <c r="A554" t="s">
        <v>287</v>
      </c>
    </row>
    <row r="555" spans="1:1" x14ac:dyDescent="0.35">
      <c r="A555" t="s">
        <v>288</v>
      </c>
    </row>
    <row r="556" spans="1:1" hidden="1" x14ac:dyDescent="0.35">
      <c r="A556" t="s">
        <v>21</v>
      </c>
    </row>
    <row r="557" spans="1:1" x14ac:dyDescent="0.35">
      <c r="A557" t="s">
        <v>289</v>
      </c>
    </row>
    <row r="558" spans="1:1" hidden="1" x14ac:dyDescent="0.35">
      <c r="A558" t="s">
        <v>18</v>
      </c>
    </row>
    <row r="559" spans="1:1" x14ac:dyDescent="0.35">
      <c r="A559" t="s">
        <v>290</v>
      </c>
    </row>
    <row r="560" spans="1:1" x14ac:dyDescent="0.35">
      <c r="A560" t="s">
        <v>291</v>
      </c>
    </row>
    <row r="561" spans="1:1" hidden="1" x14ac:dyDescent="0.35">
      <c r="A561" t="s">
        <v>21</v>
      </c>
    </row>
    <row r="562" spans="1:1" x14ac:dyDescent="0.35">
      <c r="A562" t="s">
        <v>292</v>
      </c>
    </row>
    <row r="563" spans="1:1" hidden="1" x14ac:dyDescent="0.35">
      <c r="A563" t="s">
        <v>18</v>
      </c>
    </row>
    <row r="564" spans="1:1" x14ac:dyDescent="0.35">
      <c r="A564" t="s">
        <v>293</v>
      </c>
    </row>
    <row r="565" spans="1:1" x14ac:dyDescent="0.35">
      <c r="A565" t="s">
        <v>294</v>
      </c>
    </row>
    <row r="566" spans="1:1" hidden="1" x14ac:dyDescent="0.35">
      <c r="A566" t="s">
        <v>21</v>
      </c>
    </row>
    <row r="567" spans="1:1" x14ac:dyDescent="0.35">
      <c r="A567" t="s">
        <v>295</v>
      </c>
    </row>
    <row r="568" spans="1:1" hidden="1" x14ac:dyDescent="0.35">
      <c r="A568" t="s">
        <v>18</v>
      </c>
    </row>
    <row r="569" spans="1:1" x14ac:dyDescent="0.35">
      <c r="A569" t="s">
        <v>296</v>
      </c>
    </row>
    <row r="570" spans="1:1" x14ac:dyDescent="0.35">
      <c r="A570" t="s">
        <v>297</v>
      </c>
    </row>
    <row r="571" spans="1:1" hidden="1" x14ac:dyDescent="0.35">
      <c r="A571" t="s">
        <v>21</v>
      </c>
    </row>
    <row r="572" spans="1:1" hidden="1" x14ac:dyDescent="0.35"/>
    <row r="573" spans="1:1" hidden="1" x14ac:dyDescent="0.35">
      <c r="A573" t="s">
        <v>298</v>
      </c>
    </row>
  </sheetData>
  <autoFilter ref="A1:A573">
    <filterColumn colId="0">
      <filters>
        <filter val="Cost: 106111 | States: 34"/>
        <filter val="Cost: 1126629 | States: 453"/>
        <filter val="Cost: -1159300000200 | States: 100000000"/>
        <filter val="Cost: -13705 | States: 15"/>
        <filter val="Cost: -1436353 | States: 39"/>
        <filter val="Cost: 1439617255 | States: 93512"/>
        <filter val="Cost: -1451 | States: 63"/>
        <filter val="Cost: 15082939 | States: 2384"/>
        <filter val="Cost: -1539500000200 | States: 100000000"/>
        <filter val="Cost: -15444 | States: 432"/>
        <filter val="Cost: -15693 | States: 60"/>
        <filter val="Cost: -159734 | States: 495"/>
        <filter val="Cost: 17137449 | States: 753"/>
        <filter val="Cost: -1836900000200 | States: 100000000"/>
        <filter val="Cost: 19009061089 | States: 175668413"/>
        <filter val="Cost: -1927894 | States: 39"/>
        <filter val="Cost: -20114 | States: 51"/>
        <filter val="Cost: -204412 | States: 6"/>
        <filter val="Cost: -2152700000200 | States: 100000000"/>
        <filter val="Cost: -21600219 | States: 214494"/>
        <filter val="Cost: 221 | States: 10"/>
        <filter val="Cost: -226103 | States: 3969"/>
        <filter val="Cost: 227627 | States: 49"/>
        <filter val="Cost: -2295122 | States: 6195"/>
        <filter val="Cost: 23202699277 | States: 830596"/>
        <filter val="Cost: -2468500000200 | States: 100000000"/>
        <filter val="Cost: -248700000200 | States: 100000000"/>
        <filter val="Cost: -264780 | States: 606"/>
        <filter val="Cost: 278039 | States: 50"/>
        <filter val="Cost: -2793500000200 | States: 100000000"/>
        <filter val="Cost: -2916085 | States: 120"/>
        <filter val="Cost: 29875 | States: 241"/>
        <filter val="Cost: 3040675321542 | States: 98964209"/>
        <filter val="Cost: -3072500000200 | States: 100000000"/>
        <filter val="Cost: 30844435079925 | States: 260286064213"/>
        <filter val="Cost: -3151927 | States: 123"/>
        <filter val="Cost: 3200 | States: 50"/>
        <filter val="Cost: 323982598 | States: 36423"/>
        <filter val="Cost: -3253 | States: 21"/>
        <filter val="Cost: -330091 | States: 21"/>
        <filter val="Cost: -372419 | States: 972"/>
        <filter val="Cost: -375359215 | States: 3464271"/>
        <filter val="Cost: -37843 | States: 6"/>
        <filter val="Cost: 388267 | States: 60"/>
        <filter val="Cost: -389440 | States: 723"/>
        <filter val="Cost: 397323844 | States: 18457"/>
        <filter val="Cost: 39878 | States: 22"/>
        <filter val="Cost: -421003 | States: 48"/>
        <filter val="Cost: 423349752937 | States: 2183291698"/>
        <filter val="Cost: -4371215 | States: 36003"/>
        <filter val="Cost: -4404106 | States: 56382"/>
        <filter val="Cost: 45362019 | States: 446075"/>
        <filter val="Cost: 457479954 | States: 24905"/>
        <filter val="Cost: 4701 | States: 131"/>
        <filter val="Cost: 472925 | States: 6147"/>
        <filter val="Cost: 48028647 | States: 235764"/>
        <filter val="Cost: 534899 | States: 70"/>
        <filter val="Cost: 5441 | States: 63"/>
        <filter val="Cost: -564500000200 | States: 100000000"/>
        <filter val="Cost: 5883 | States: 10"/>
        <filter val="Cost: 62367 | States: 332"/>
        <filter val="Cost: 63490 | States: 349"/>
        <filter val="Cost: -65439 | States: 216"/>
        <filter val="Cost: 668647 | States: 3395"/>
        <filter val="Cost: -695802 | States: 10449"/>
        <filter val="Cost: -700363 | States: 45"/>
        <filter val="Cost: 7185072 | States: 126320"/>
        <filter val="Cost: 7231 | States: 50"/>
        <filter val="Cost: 73136625 | States: 12956"/>
        <filter val="Cost: -733127 | States: 1605"/>
        <filter val="Cost: 73971 | States: 1526"/>
        <filter val="Cost: 748 | States: 10"/>
        <filter val="Cost: 77991985969 | States: 3159489"/>
        <filter val="Cost: -82825 | States: 1728"/>
        <filter val="Cost: -889500000200 | States: 100000000"/>
        <filter val="Cost: 933282 | States: 10618"/>
        <filter val="Cost: -94750859 | States: 1077561"/>
        <filter val="Cost: 96847941 | States: 8354"/>
        <filter val="Cost: 996032 | States: 121"/>
        <filter val="Cost: 9964 | States: 65"/>
        <filter val="Starting backtrackWithAC3 with 3 colors at 2020-01-31T22:05:28.995026400"/>
        <filter val="Starting backtrackWithAC3 with 3 colors at 2020-01-31T22:06:30.225039400"/>
        <filter val="Starting backtrackWithAC3 with 3 colors at 2020-01-31T22:08:26.264867900"/>
        <filter val="Starting backtrackWithAC3 with 3 colors at 2020-01-31T22:11:30.715456500"/>
        <filter val="Starting backtrackWithAC3 with 3 colors at 2020-01-31T22:15:18.126666100"/>
        <filter val="Starting backtrackWithAC3 with 3 colors at 2020-01-31T22:20:01.326973600"/>
        <filter val="Starting backtrackWithAC3 with 3 colors at 2020-01-31T22:25:45.559651900"/>
        <filter val="Starting backtrackWithAC3 with 3 colors at 2020-01-31T22:32:29.932147600"/>
        <filter val="Starting backtrackWithAC3 with 3 colors at 2020-01-31T22:40:06.424812600"/>
        <filter val="Starting backtrackWithAC3 with 3 colors at 2020-01-31T22:50:53.013842400"/>
        <filter val="Starting backtrackWithAC3 with 4 colors at 2020-01-31T23:00:12.182129900"/>
        <filter val="Starting backtrackWithAC3 with 4 colors at 2020-01-31T23:00:12.186128400"/>
        <filter val="Starting backtrackWithAC3 with 4 colors at 2020-01-31T23:00:12.352075"/>
        <filter val="Starting backtrackWithAC3 with 4 colors at 2020-01-31T23:00:13.114832"/>
        <filter val="Starting backtrackWithAC3 with 4 colors at 2020-01-31T23:00:13.313768900"/>
        <filter val="Starting backtrackWithAC3 with 4 colors at 2020-01-31T23:00:16.030349300"/>
        <filter val="Starting backtrackWithAC3 with 4 colors at 2020-01-31T23:00:16.876090900"/>
        <filter val="Starting backtrackWithAC3 with 4 colors at 2020-01-31T23:00:17.724818700"/>
        <filter val="Starting backtrackWithAC3 with 4 colors at 2020-01-31T23:03:22.802971800"/>
        <filter val="Starting backtrackWithAC3 with 4 colors at 2020-02-01T05:43:06.255888400"/>
        <filter val="Starting backtrackWithFwdCheck with 3 colors at 2020-01-31T22:05:28.993027300"/>
        <filter val="Starting backtrackWithFwdCheck with 3 colors at 2020-01-31T22:06:30.224023600"/>
        <filter val="Starting backtrackWithFwdCheck with 3 colors at 2020-01-31T22:08:26.262868600"/>
        <filter val="Starting backtrackWithFwdCheck with 3 colors at 2020-01-31T22:11:30.715456500"/>
        <filter val="Starting backtrackWithFwdCheck with 3 colors at 2020-01-31T22:15:18.125668500"/>
        <filter val="Starting backtrackWithFwdCheck with 3 colors at 2020-01-31T22:20:01.325973700"/>
        <filter val="Starting backtrackWithFwdCheck with 3 colors at 2020-01-31T22:25:45.550667"/>
        <filter val="Starting backtrackWithFwdCheck with 3 colors at 2020-01-31T22:32:29.931153"/>
        <filter val="Starting backtrackWithFwdCheck with 3 colors at 2020-01-31T22:40:06.422812800"/>
        <filter val="Starting backtrackWithFwdCheck with 3 colors at 2020-01-31T22:50:53.012830900"/>
        <filter val="Starting backtrackWithFwdCheck with 4 colors at 2020-01-31T23:00:12.181139200"/>
        <filter val="Starting backtrackWithFwdCheck with 4 colors at 2020-01-31T23:00:12.186128400"/>
        <filter val="Starting backtrackWithFwdCheck with 4 colors at 2020-01-31T23:00:12.351075300"/>
        <filter val="Starting backtrackWithFwdCheck with 4 colors at 2020-01-31T23:00:13.114832"/>
        <filter val="Starting backtrackWithFwdCheck with 4 colors at 2020-01-31T23:00:13.312769200"/>
        <filter val="Starting backtrackWithFwdCheck with 4 colors at 2020-01-31T23:00:16.030349300"/>
        <filter val="Starting backtrackWithFwdCheck with 4 colors at 2020-01-31T23:00:16.876090900"/>
        <filter val="Starting backtrackWithFwdCheck with 4 colors at 2020-01-31T23:00:17.723817"/>
        <filter val="Starting backtrackWithFwdCheck with 4 colors at 2020-01-31T23:03:22.686009100"/>
        <filter val="Starting backtrackWithFwdCheck with 4 colors at 2020-02-01T05:29:09.051687400"/>
        <filter val="Starting geneticAlgorithm with 3 colors at 2020-01-31T22:05:28.997025700"/>
        <filter val="Starting geneticAlgorithm with 3 colors at 2020-01-31T22:06:30.226037"/>
        <filter val="Starting geneticAlgorithm with 3 colors at 2020-01-31T22:08:26.272882500"/>
        <filter val="Starting geneticAlgorithm with 3 colors at 2020-01-31T22:11:30.718459700"/>
        <filter val="Starting geneticAlgorithm with 3 colors at 2020-01-31T22:15:18.133699200"/>
        <filter val="Starting geneticAlgorithm with 3 colors at 2020-01-31T22:20:01.328973"/>
        <filter val="Starting geneticAlgorithm with 3 colors at 2020-01-31T22:25:45.573647400"/>
        <filter val="Starting geneticAlgorithm with 3 colors at 2020-01-31T22:32:29.945142900"/>
        <filter val="Starting geneticAlgorithm with 3 colors at 2020-01-31T22:40:06.433810"/>
        <filter val="Starting geneticAlgorithm with 3 colors at 2020-01-31T22:50:53.019829200"/>
        <filter val="Starting geneticAlgorithm with 4 colors at 2020-01-31T23:00:12.182129900"/>
        <filter val="Starting geneticAlgorithm with 4 colors at 2020-01-31T23:00:12.186128400"/>
        <filter val="Starting geneticAlgorithm with 4 colors at 2020-01-31T23:00:12.352075"/>
        <filter val="Starting geneticAlgorithm with 4 colors at 2020-01-31T23:00:13.115831700"/>
        <filter val="Starting geneticAlgorithm with 4 colors at 2020-01-31T23:00:13.314768600"/>
        <filter val="Starting geneticAlgorithm with 4 colors at 2020-01-31T23:00:16.032348900"/>
        <filter val="Starting geneticAlgorithm with 4 colors at 2020-01-31T23:00:16.878090500"/>
        <filter val="Starting geneticAlgorithm with 4 colors at 2020-01-31T23:00:17.729816100"/>
        <filter val="Starting geneticAlgorithm with 4 colors at 2020-01-31T23:03:22.881935100"/>
        <filter val="Starting geneticAlgorithm with 4 colors at 2020-02-01T05:43:06.318389100"/>
        <filter val="Starting simpleBacktrack with 3 colors at 2020-01-31T22:05:28.966036400"/>
        <filter val="Starting simpleBacktrack with 3 colors at 2020-01-31T22:06:30.223022400"/>
        <filter val="Starting simpleBacktrack with 3 colors at 2020-01-31T22:08:26.262868600"/>
        <filter val="Starting simpleBacktrack with 3 colors at 2020-01-31T22:11:30.714444300"/>
        <filter val="Starting simpleBacktrack with 3 colors at 2020-01-31T22:15:18.124679300"/>
        <filter val="Starting simpleBacktrack with 3 colors at 2020-01-31T22:20:01.319975400"/>
        <filter val="Starting simpleBacktrack with 3 colors at 2020-01-31T22:25:45.452648300"/>
        <filter val="Starting simpleBacktrack with 3 colors at 2020-01-31T22:32:29.909155400"/>
        <filter val="Starting simpleBacktrack with 3 colors at 2020-01-31T22:40:06.031937500"/>
        <filter val="Starting simpleBacktrack with 3 colors at 2020-01-31T22:50:53.007844800"/>
        <filter val="Starting simpleBacktrack with 4 colors at 2020-01-31T23:00:12.181139200"/>
        <filter val="Starting simpleBacktrack with 4 colors at 2020-01-31T23:00:12.185137900"/>
        <filter val="Starting simpleBacktrack with 4 colors at 2020-01-31T23:00:12.351075300"/>
        <filter val="Starting simpleBacktrack with 4 colors at 2020-01-31T23:00:13.103835500"/>
        <filter val="Starting simpleBacktrack with 4 colors at 2020-01-31T23:00:13.312769200"/>
        <filter val="Starting simpleBacktrack with 4 colors at 2020-01-31T23:00:16.029348900"/>
        <filter val="Starting simpleBacktrack with 4 colors at 2020-01-31T23:00:16.875091"/>
        <filter val="Starting simpleBacktrack with 4 colors at 2020-01-31T23:00:17.680823"/>
        <filter val="Starting simpleBacktrack with 4 colors at 2020-01-31T23:03:05.851392200"/>
        <filter val="Starting simpleBacktrack with 4 colors at 2020-01-31T23:04:16.809129600"/>
        <filter val="Stopped backtrackWithAC3 at 2020-01-31T22:05:28.997025700"/>
        <filter val="Stopped backtrackWithAC3 at 2020-01-31T22:06:30.226037"/>
        <filter val="Stopped backtrackWithAC3 at 2020-01-31T22:08:26.272882500"/>
        <filter val="Stopped backtrackWithAC3 at 2020-01-31T22:11:30.718459700"/>
        <filter val="Stopped backtrackWithAC3 at 2020-01-31T22:15:18.132701100"/>
        <filter val="Stopped backtrackWithAC3 at 2020-01-31T22:20:01.328973"/>
        <filter val="Stopped backtrackWithAC3 at 2020-01-31T22:25:45.573647400"/>
        <filter val="Stopped backtrackWithAC3 at 2020-01-31T22:32:29.944143500"/>
        <filter val="Stopped backtrackWithAC3 at 2020-01-31T22:40:06.433810"/>
        <filter val="Stopped backtrackWithAC3 at 2020-01-31T22:50:53.019829200"/>
        <filter val="Stopped backtrackWithAC3 at 2020-01-31T23:00:12.182129900"/>
        <filter val="Stopped backtrackWithAC3 at 2020-01-31T23:00:12.186128400"/>
        <filter val="Stopped backtrackWithAC3 at 2020-01-31T23:00:12.352075"/>
        <filter val="Stopped backtrackWithAC3 at 2020-01-31T23:00:13.115831700"/>
        <filter val="Stopped backtrackWithAC3 at 2020-01-31T23:00:13.314768600"/>
        <filter val="Stopped backtrackWithAC3 at 2020-01-31T23:00:16.032348900"/>
        <filter val="Stopped backtrackWithAC3 at 2020-01-31T23:00:16.878090500"/>
        <filter val="Stopped backtrackWithAC3 at 2020-01-31T23:00:17.729816100"/>
        <filter val="Stopped backtrackWithAC3 at 2020-01-31T23:03:22.881935100"/>
        <filter val="Stopped backtrackWithAC3 at 2020-02-01T05:43:06.318389100"/>
        <filter val="Stopped backtrackWithFwdCheck at 2020-01-31T22:05:28.994026400"/>
        <filter val="Stopped backtrackWithFwdCheck at 2020-01-31T22:06:30.225039400"/>
        <filter val="Stopped backtrackWithFwdCheck at 2020-01-31T22:08:26.264867900"/>
        <filter val="Stopped backtrackWithFwdCheck at 2020-01-31T22:11:30.715456500"/>
        <filter val="Stopped backtrackWithFwdCheck at 2020-01-31T22:15:18.126666100"/>
        <filter val="Stopped backtrackWithFwdCheck at 2020-01-31T22:20:01.326973600"/>
        <filter val="Stopped backtrackWithFwdCheck at 2020-01-31T22:25:45.559651900"/>
        <filter val="Stopped backtrackWithFwdCheck at 2020-01-31T22:32:29.931153"/>
        <filter val="Stopped backtrackWithFwdCheck at 2020-01-31T22:40:06.424812600"/>
        <filter val="Stopped backtrackWithFwdCheck at 2020-01-31T22:50:53.013842400"/>
        <filter val="Stopped backtrackWithFwdCheck at 2020-01-31T23:00:12.182129900"/>
        <filter val="Stopped backtrackWithFwdCheck at 2020-01-31T23:00:12.186128400"/>
        <filter val="Stopped backtrackWithFwdCheck at 2020-01-31T23:00:12.352075"/>
        <filter val="Stopped backtrackWithFwdCheck at 2020-01-31T23:00:13.114832"/>
        <filter val="Stopped backtrackWithFwdCheck at 2020-01-31T23:00:13.313768900"/>
        <filter val="Stopped backtrackWithFwdCheck at 2020-01-31T23:00:16.030349300"/>
        <filter val="Stopped backtrackWithFwdCheck at 2020-01-31T23:00:16.876090900"/>
        <filter val="Stopped backtrackWithFwdCheck at 2020-01-31T23:00:17.724818700"/>
        <filter val="Stopped backtrackWithFwdCheck at 2020-01-31T23:03:22.802971800"/>
        <filter val="Stopped backtrackWithFwdCheck at 2020-02-01T05:43:06.255888400"/>
        <filter val="Stopped geneticAlgorithm at 2020-01-31T22:06:30.221443400"/>
        <filter val="Stopped geneticAlgorithm at 2020-01-31T22:08:26.261881200"/>
        <filter val="Stopped geneticAlgorithm at 2020-01-31T22:11:30.713456700"/>
        <filter val="Stopped geneticAlgorithm at 2020-01-31T22:15:18.124679300"/>
        <filter val="Stopped geneticAlgorithm at 2020-01-31T22:20:01.319975400"/>
        <filter val="Stopped geneticAlgorithm at 2020-01-31T22:25:45.452648300"/>
        <filter val="Stopped geneticAlgorithm at 2020-01-31T22:32:29.909155400"/>
        <filter val="Stopped geneticAlgorithm at 2020-01-31T22:40:06.031937500"/>
        <filter val="Stopped geneticAlgorithm at 2020-01-31T22:50:53.007844800"/>
        <filter val="Stopped geneticAlgorithm at 2020-01-31T23:00:12.181139200"/>
        <filter val="Stopped geneticAlgorithm at 2020-01-31T23:00:12.185137900"/>
        <filter val="Stopped geneticAlgorithm at 2020-01-31T23:00:12.350074600"/>
        <filter val="Stopped geneticAlgorithm at 2020-01-31T23:00:13.102835800"/>
        <filter val="Stopped geneticAlgorithm at 2020-01-31T23:00:13.312769200"/>
        <filter val="Stopped geneticAlgorithm at 2020-01-31T23:00:16.029348900"/>
        <filter val="Stopped geneticAlgorithm at 2020-01-31T23:00:16.875091"/>
        <filter val="Stopped geneticAlgorithm at 2020-01-31T23:00:17.680823"/>
        <filter val="Stopped geneticAlgorithm at 2020-01-31T23:03:05.851392200"/>
        <filter val="Stopped geneticAlgorithm at 2020-01-31T23:04:16.808133300"/>
        <filter val="Stopped geneticAlgorithm at 2020-02-01T07:22:43.690371"/>
        <filter val="Stopped simpleBacktrack at 2020-01-31T22:05:28.983030500"/>
        <filter val="Stopped simpleBacktrack at 2020-01-31T22:06:30.224023600"/>
        <filter val="Stopped simpleBacktrack at 2020-01-31T22:08:26.262868600"/>
        <filter val="Stopped simpleBacktrack at 2020-01-31T22:11:30.715456500"/>
        <filter val="Stopped simpleBacktrack at 2020-01-31T22:15:18.125668500"/>
        <filter val="Stopped simpleBacktrack at 2020-01-31T22:20:01.324973800"/>
        <filter val="Stopped simpleBacktrack at 2020-01-31T22:25:45.550667"/>
        <filter val="Stopped simpleBacktrack at 2020-01-31T22:32:29.930147200"/>
        <filter val="Stopped simpleBacktrack at 2020-01-31T22:40:06.422812800"/>
        <filter val="Stopped simpleBacktrack at 2020-01-31T22:50:53.012830900"/>
        <filter val="Stopped simpleBacktrack at 2020-01-31T23:00:12.181139200"/>
        <filter val="Stopped simpleBacktrack at 2020-01-31T23:00:12.186128400"/>
        <filter val="Stopped simpleBacktrack at 2020-01-31T23:00:12.351075300"/>
        <filter val="Stopped simpleBacktrack at 2020-01-31T23:00:13.114832"/>
        <filter val="Stopped simpleBacktrack at 2020-01-31T23:00:13.312769200"/>
        <filter val="Stopped simpleBacktrack at 2020-01-31T23:00:16.030349300"/>
        <filter val="Stopped simpleBacktrack at 2020-01-31T23:00:16.876090900"/>
        <filter val="Stopped simpleBacktrack at 2020-01-31T23:00:17.722819100"/>
        <filter val="Stopped simpleBacktrack at 2020-01-31T23:03:22.686009100"/>
        <filter val="Stopped simpleBacktrack at 2020-02-01T05:29:09.051687400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41"/>
  <sheetViews>
    <sheetView workbookViewId="0">
      <selection activeCell="E26" sqref="E26"/>
    </sheetView>
  </sheetViews>
  <sheetFormatPr defaultRowHeight="14.5" x14ac:dyDescent="0.35"/>
  <cols>
    <col min="1" max="1" width="69.6328125" bestFit="1" customWidth="1"/>
    <col min="2" max="2" width="28.08984375" style="5" bestFit="1" customWidth="1"/>
    <col min="3" max="3" width="12.1796875" style="1" bestFit="1" customWidth="1"/>
    <col min="4" max="4" width="44.81640625" style="3" customWidth="1"/>
    <col min="5" max="5" width="11.81640625" style="3" bestFit="1" customWidth="1"/>
    <col min="6" max="6" width="14.6328125" style="3" customWidth="1"/>
    <col min="7" max="7" width="11.453125" bestFit="1" customWidth="1"/>
    <col min="8" max="8" width="10.1796875" bestFit="1" customWidth="1"/>
    <col min="9" max="9" width="17.54296875" style="2" bestFit="1" customWidth="1"/>
    <col min="10" max="10" width="15.453125" style="2" bestFit="1" customWidth="1"/>
  </cols>
  <sheetData>
    <row r="2" spans="1:10" x14ac:dyDescent="0.35">
      <c r="A2" t="s">
        <v>17</v>
      </c>
      <c r="B2" s="5" t="str">
        <f>IF(NOT(AND(ISERROR(FIND("Starting",A2)),ISERROR(FIND("Stopped",A2)))),RIGHT(A2,29),"")</f>
        <v>2020-01-31T22:05:28.966036400</v>
      </c>
      <c r="C2" s="1" t="str">
        <f>MID(B2,1,FIND("T",B2) - 1)</f>
        <v>2020-01-31</v>
      </c>
      <c r="D2" s="3" t="str">
        <f>MID(B2,FIND("T",B2) + 1,LEN(B2))</f>
        <v>22:05:28.966036400</v>
      </c>
      <c r="E2" s="3">
        <f>IF(D3&gt;D2,D3-D2,D3-D2+24)</f>
        <v>1.9675925932993721E-7</v>
      </c>
      <c r="F2" s="3">
        <f>IF(NOT(ISERROR(FIND("geneticAlgorithm with 3",A2))),E2*10,E2)</f>
        <v>1.9675925932993721E-7</v>
      </c>
      <c r="G2" t="str">
        <f>IF(NOT(ISERROR(FIND("Cost",A2))),MID(A2,1,FIND("|",A2) - 2),"")</f>
        <v/>
      </c>
      <c r="H2" t="str">
        <f>IF(NOT(ISERROR(FIND("Cost",A2))),MID(A2,FIND("|",A2)+2,LEN(A2)),"")</f>
        <v/>
      </c>
    </row>
    <row r="3" spans="1:10" x14ac:dyDescent="0.35">
      <c r="A3" t="s">
        <v>19</v>
      </c>
      <c r="B3" s="5" t="str">
        <f t="shared" ref="B3:B66" si="0">IF(NOT(AND(ISERROR(FIND("Starting",A3)),ISERROR(FIND("Stopped",A3)))),RIGHT(A3,29),"")</f>
        <v>2020-01-31T22:05:28.983030500</v>
      </c>
      <c r="C3" s="1" t="str">
        <f t="shared" ref="C3:C66" si="1">MID(B3,1,FIND("T",B3) - 1)</f>
        <v>2020-01-31</v>
      </c>
      <c r="D3" s="3" t="str">
        <f>MID(B3,FIND("T",B3) + 1,LEN(B3))</f>
        <v>22:05:28.983030500</v>
      </c>
      <c r="G3" s="5" t="str">
        <f t="shared" ref="G3:G66" si="2">IF(NOT(ISERROR(FIND("Cost",A3))),MID(A3,1,FIND("|",A3) - 2),"")</f>
        <v/>
      </c>
      <c r="H3" s="5" t="str">
        <f t="shared" ref="H3:H66" si="3">IF(NOT(ISERROR(FIND("Cost",A3))),MID(A3,FIND("|",A3)+2,LEN(A3)),"")</f>
        <v/>
      </c>
    </row>
    <row r="4" spans="1:10" x14ac:dyDescent="0.35">
      <c r="A4" t="s">
        <v>20</v>
      </c>
      <c r="G4" s="5" t="str">
        <f t="shared" si="2"/>
        <v>Cost: -1451</v>
      </c>
      <c r="H4" s="5" t="str">
        <f t="shared" si="3"/>
        <v>States: 63</v>
      </c>
      <c r="I4" s="2">
        <f t="shared" ref="I3:I66" si="4">ABS(MID(G4,7,LEN(G4)))</f>
        <v>1451</v>
      </c>
      <c r="J4" s="2">
        <f t="shared" ref="J3:J66" si="5">ABS(MID(H4,9,LEN(H4)))</f>
        <v>63</v>
      </c>
    </row>
    <row r="5" spans="1:10" x14ac:dyDescent="0.35">
      <c r="A5" t="s">
        <v>22</v>
      </c>
      <c r="B5" s="5" t="str">
        <f t="shared" si="0"/>
        <v>2020-01-31T22:05:28.993027300</v>
      </c>
      <c r="C5" s="1" t="str">
        <f t="shared" si="1"/>
        <v>2020-01-31</v>
      </c>
      <c r="D5" s="3" t="str">
        <f t="shared" ref="D3:D66" si="6">MID(B5,FIND("T",B5) + 1,LEN(B5))</f>
        <v>22:05:28.993027300</v>
      </c>
      <c r="E5" s="3">
        <f t="shared" ref="E3:E66" si="7">IF(D6&gt;D5,D6-D5,D6-D5+24)</f>
        <v>1.1574074143538837E-8</v>
      </c>
      <c r="F5" s="3">
        <f t="shared" ref="F3:F66" si="8">IF(NOT(ISERROR(FIND("geneticAlgorithm with 3",A5))),E5*10,E5)</f>
        <v>1.1574074143538837E-8</v>
      </c>
      <c r="G5" s="5" t="str">
        <f t="shared" si="2"/>
        <v/>
      </c>
      <c r="H5" s="5" t="str">
        <f t="shared" si="3"/>
        <v/>
      </c>
    </row>
    <row r="6" spans="1:10" x14ac:dyDescent="0.35">
      <c r="A6" t="s">
        <v>23</v>
      </c>
      <c r="B6" s="5" t="str">
        <f t="shared" si="0"/>
        <v>2020-01-31T22:05:28.994026400</v>
      </c>
      <c r="C6" s="1" t="str">
        <f t="shared" si="1"/>
        <v>2020-01-31</v>
      </c>
      <c r="D6" s="3" t="str">
        <f t="shared" si="6"/>
        <v>22:05:28.994026400</v>
      </c>
      <c r="G6" s="5" t="str">
        <f t="shared" si="2"/>
        <v/>
      </c>
      <c r="H6" s="5" t="str">
        <f t="shared" si="3"/>
        <v/>
      </c>
    </row>
    <row r="7" spans="1:10" x14ac:dyDescent="0.35">
      <c r="A7" t="s">
        <v>24</v>
      </c>
      <c r="B7" s="5" t="str">
        <f t="shared" si="0"/>
        <v/>
      </c>
      <c r="G7" s="5" t="str">
        <f t="shared" si="2"/>
        <v>Cost: -3253</v>
      </c>
      <c r="H7" s="5" t="str">
        <f t="shared" si="3"/>
        <v>States: 21</v>
      </c>
      <c r="I7" s="2">
        <f t="shared" si="4"/>
        <v>3253</v>
      </c>
      <c r="J7" s="2">
        <f t="shared" si="5"/>
        <v>21</v>
      </c>
    </row>
    <row r="8" spans="1:10" x14ac:dyDescent="0.35">
      <c r="A8" t="s">
        <v>25</v>
      </c>
      <c r="B8" s="5" t="str">
        <f t="shared" si="0"/>
        <v>2020-01-31T22:05:28.995026400</v>
      </c>
      <c r="C8" s="1" t="str">
        <f t="shared" si="1"/>
        <v>2020-01-31</v>
      </c>
      <c r="D8" s="3" t="str">
        <f t="shared" si="6"/>
        <v>22:05:28.995026400</v>
      </c>
      <c r="E8" s="3">
        <f t="shared" si="7"/>
        <v>2.314814806503307E-8</v>
      </c>
      <c r="F8" s="3">
        <f t="shared" si="8"/>
        <v>2.314814806503307E-8</v>
      </c>
      <c r="G8" s="5" t="str">
        <f t="shared" si="2"/>
        <v/>
      </c>
      <c r="H8" s="5" t="str">
        <f t="shared" si="3"/>
        <v/>
      </c>
    </row>
    <row r="9" spans="1:10" x14ac:dyDescent="0.35">
      <c r="A9" t="s">
        <v>26</v>
      </c>
      <c r="B9" s="5" t="str">
        <f t="shared" si="0"/>
        <v>2020-01-31T22:05:28.997025700</v>
      </c>
      <c r="C9" s="1" t="str">
        <f t="shared" si="1"/>
        <v>2020-01-31</v>
      </c>
      <c r="D9" s="3" t="str">
        <f t="shared" si="6"/>
        <v>22:05:28.997025700</v>
      </c>
      <c r="G9" s="5" t="str">
        <f t="shared" si="2"/>
        <v/>
      </c>
      <c r="H9" s="5" t="str">
        <f t="shared" si="3"/>
        <v/>
      </c>
    </row>
    <row r="10" spans="1:10" x14ac:dyDescent="0.35">
      <c r="A10" t="s">
        <v>27</v>
      </c>
      <c r="B10" s="5" t="str">
        <f t="shared" si="0"/>
        <v/>
      </c>
      <c r="G10" s="5" t="str">
        <f t="shared" si="2"/>
        <v>Cost: -13705</v>
      </c>
      <c r="H10" s="5" t="str">
        <f t="shared" si="3"/>
        <v>States: 15</v>
      </c>
      <c r="I10" s="2">
        <f t="shared" si="4"/>
        <v>13705</v>
      </c>
      <c r="J10" s="2">
        <f t="shared" si="5"/>
        <v>15</v>
      </c>
    </row>
    <row r="11" spans="1:10" x14ac:dyDescent="0.35">
      <c r="A11" t="s">
        <v>28</v>
      </c>
      <c r="B11" s="5" t="str">
        <f t="shared" si="0"/>
        <v>2020-01-31T22:05:28.997025700</v>
      </c>
      <c r="C11" s="1" t="str">
        <f t="shared" si="1"/>
        <v>2020-01-31</v>
      </c>
      <c r="D11" s="3" t="str">
        <f t="shared" si="6"/>
        <v>22:05:28.997025700</v>
      </c>
      <c r="E11" s="3">
        <f t="shared" si="7"/>
        <v>7.0861111111120145E-4</v>
      </c>
      <c r="F11" s="3">
        <f t="shared" si="8"/>
        <v>7.0861111111120145E-3</v>
      </c>
      <c r="G11" s="5" t="str">
        <f t="shared" si="2"/>
        <v/>
      </c>
      <c r="H11" s="5" t="str">
        <f t="shared" si="3"/>
        <v/>
      </c>
    </row>
    <row r="12" spans="1:10" x14ac:dyDescent="0.35">
      <c r="A12" t="s">
        <v>30</v>
      </c>
      <c r="B12" s="5" t="str">
        <f t="shared" si="0"/>
        <v>2020-01-31T22:06:30.221443400</v>
      </c>
      <c r="C12" s="1" t="str">
        <f t="shared" si="1"/>
        <v>2020-01-31</v>
      </c>
      <c r="D12" s="3" t="str">
        <f t="shared" si="6"/>
        <v>22:06:30.221443400</v>
      </c>
      <c r="G12" s="5" t="str">
        <f t="shared" si="2"/>
        <v/>
      </c>
      <c r="H12" s="5" t="str">
        <f t="shared" si="3"/>
        <v/>
      </c>
    </row>
    <row r="13" spans="1:10" x14ac:dyDescent="0.35">
      <c r="A13" t="s">
        <v>31</v>
      </c>
      <c r="B13" s="5" t="str">
        <f t="shared" si="0"/>
        <v/>
      </c>
      <c r="G13" s="5" t="str">
        <f t="shared" si="2"/>
        <v>Cost: -248700000200</v>
      </c>
      <c r="H13" s="5" t="str">
        <f t="shared" si="3"/>
        <v>States: 100000000</v>
      </c>
      <c r="I13" s="2">
        <f t="shared" si="4"/>
        <v>248700000200</v>
      </c>
      <c r="J13" s="2">
        <f t="shared" si="5"/>
        <v>100000000</v>
      </c>
    </row>
    <row r="14" spans="1:10" x14ac:dyDescent="0.35">
      <c r="A14" t="s">
        <v>36</v>
      </c>
      <c r="B14" s="5" t="str">
        <f t="shared" si="0"/>
        <v>2020-01-31T22:06:30.223022400</v>
      </c>
      <c r="C14" s="1" t="str">
        <f t="shared" si="1"/>
        <v>2020-01-31</v>
      </c>
      <c r="D14" s="3" t="str">
        <f t="shared" si="6"/>
        <v>22:06:30.223022400</v>
      </c>
      <c r="E14" s="3">
        <f t="shared" si="7"/>
        <v>1.1574074143538837E-8</v>
      </c>
      <c r="F14" s="3">
        <f t="shared" si="8"/>
        <v>1.1574074143538837E-8</v>
      </c>
      <c r="G14" s="5" t="str">
        <f t="shared" si="2"/>
        <v/>
      </c>
      <c r="H14" s="5" t="str">
        <f t="shared" si="3"/>
        <v/>
      </c>
    </row>
    <row r="15" spans="1:10" x14ac:dyDescent="0.35">
      <c r="A15" t="s">
        <v>37</v>
      </c>
      <c r="B15" s="5" t="str">
        <f t="shared" si="0"/>
        <v>2020-01-31T22:06:30.224023600</v>
      </c>
      <c r="C15" s="1" t="str">
        <f t="shared" si="1"/>
        <v>2020-01-31</v>
      </c>
      <c r="D15" s="3" t="str">
        <f t="shared" si="6"/>
        <v>22:06:30.224023600</v>
      </c>
      <c r="G15" s="5" t="str">
        <f t="shared" si="2"/>
        <v/>
      </c>
      <c r="H15" s="5" t="str">
        <f t="shared" si="3"/>
        <v/>
      </c>
    </row>
    <row r="16" spans="1:10" x14ac:dyDescent="0.35">
      <c r="A16" t="s">
        <v>38</v>
      </c>
      <c r="B16" s="5" t="str">
        <f t="shared" si="0"/>
        <v/>
      </c>
      <c r="G16" s="5" t="str">
        <f t="shared" si="2"/>
        <v>Cost: -15444</v>
      </c>
      <c r="H16" s="5" t="str">
        <f t="shared" si="3"/>
        <v>States: 432</v>
      </c>
      <c r="I16" s="2">
        <f t="shared" si="4"/>
        <v>15444</v>
      </c>
      <c r="J16" s="2">
        <f t="shared" si="5"/>
        <v>432</v>
      </c>
    </row>
    <row r="17" spans="1:10" x14ac:dyDescent="0.35">
      <c r="A17" t="s">
        <v>39</v>
      </c>
      <c r="B17" s="5" t="str">
        <f t="shared" si="0"/>
        <v>2020-01-31T22:06:30.224023600</v>
      </c>
      <c r="C17" s="1" t="str">
        <f t="shared" si="1"/>
        <v>2020-01-31</v>
      </c>
      <c r="D17" s="3" t="str">
        <f t="shared" si="6"/>
        <v>22:06:30.224023600</v>
      </c>
      <c r="E17" s="3">
        <f t="shared" si="7"/>
        <v>1.1574074032516535E-8</v>
      </c>
      <c r="F17" s="3">
        <f t="shared" si="8"/>
        <v>1.1574074032516535E-8</v>
      </c>
      <c r="G17" s="5" t="str">
        <f t="shared" si="2"/>
        <v/>
      </c>
      <c r="H17" s="5" t="str">
        <f t="shared" si="3"/>
        <v/>
      </c>
    </row>
    <row r="18" spans="1:10" x14ac:dyDescent="0.35">
      <c r="A18" t="s">
        <v>40</v>
      </c>
      <c r="B18" s="5" t="str">
        <f t="shared" si="0"/>
        <v>2020-01-31T22:06:30.225039400</v>
      </c>
      <c r="C18" s="1" t="str">
        <f t="shared" si="1"/>
        <v>2020-01-31</v>
      </c>
      <c r="D18" s="3" t="str">
        <f t="shared" si="6"/>
        <v>22:06:30.225039400</v>
      </c>
      <c r="G18" s="5" t="str">
        <f t="shared" si="2"/>
        <v/>
      </c>
      <c r="H18" s="5" t="str">
        <f t="shared" si="3"/>
        <v/>
      </c>
    </row>
    <row r="19" spans="1:10" x14ac:dyDescent="0.35">
      <c r="A19" t="s">
        <v>41</v>
      </c>
      <c r="B19" s="5" t="str">
        <f t="shared" si="0"/>
        <v/>
      </c>
      <c r="G19" s="5" t="str">
        <f t="shared" si="2"/>
        <v>Cost: -15693</v>
      </c>
      <c r="H19" s="5" t="str">
        <f t="shared" si="3"/>
        <v>States: 60</v>
      </c>
      <c r="I19" s="2">
        <f t="shared" si="4"/>
        <v>15693</v>
      </c>
      <c r="J19" s="2">
        <f t="shared" si="5"/>
        <v>60</v>
      </c>
    </row>
    <row r="20" spans="1:10" x14ac:dyDescent="0.35">
      <c r="A20" t="s">
        <v>42</v>
      </c>
      <c r="B20" s="5" t="str">
        <f t="shared" si="0"/>
        <v>2020-01-31T22:06:30.225039400</v>
      </c>
      <c r="C20" s="1" t="str">
        <f t="shared" si="1"/>
        <v>2020-01-31</v>
      </c>
      <c r="D20" s="3" t="str">
        <f t="shared" si="6"/>
        <v>22:06:30.225039400</v>
      </c>
      <c r="E20" s="3">
        <f t="shared" si="7"/>
        <v>1.1574074143538837E-8</v>
      </c>
      <c r="F20" s="3">
        <f t="shared" si="8"/>
        <v>1.1574074143538837E-8</v>
      </c>
      <c r="G20" s="5" t="str">
        <f t="shared" si="2"/>
        <v/>
      </c>
      <c r="H20" s="5" t="str">
        <f t="shared" si="3"/>
        <v/>
      </c>
    </row>
    <row r="21" spans="1:10" x14ac:dyDescent="0.35">
      <c r="A21" t="s">
        <v>43</v>
      </c>
      <c r="B21" s="5" t="str">
        <f t="shared" si="0"/>
        <v>at 2020-01-31T22:06:30.226037</v>
      </c>
      <c r="C21" s="1" t="str">
        <f t="shared" si="1"/>
        <v>at 2020-01-31</v>
      </c>
      <c r="D21" s="3" t="str">
        <f t="shared" si="6"/>
        <v>22:06:30.226037</v>
      </c>
      <c r="G21" s="5" t="str">
        <f t="shared" si="2"/>
        <v/>
      </c>
      <c r="H21" s="5" t="str">
        <f t="shared" si="3"/>
        <v/>
      </c>
    </row>
    <row r="22" spans="1:10" x14ac:dyDescent="0.35">
      <c r="A22" t="s">
        <v>44</v>
      </c>
      <c r="B22" s="5" t="str">
        <f t="shared" si="0"/>
        <v/>
      </c>
      <c r="G22" s="5" t="str">
        <f t="shared" si="2"/>
        <v>Cost: -37843</v>
      </c>
      <c r="H22" s="5" t="str">
        <f t="shared" si="3"/>
        <v>States: 6</v>
      </c>
      <c r="I22" s="2">
        <f t="shared" si="4"/>
        <v>37843</v>
      </c>
      <c r="J22" s="2">
        <f t="shared" si="5"/>
        <v>6</v>
      </c>
    </row>
    <row r="23" spans="1:10" x14ac:dyDescent="0.35">
      <c r="A23" t="s">
        <v>45</v>
      </c>
      <c r="B23" s="5" t="str">
        <f t="shared" si="0"/>
        <v>at 2020-01-31T22:06:30.226037</v>
      </c>
      <c r="C23" s="1" t="str">
        <f t="shared" si="1"/>
        <v>at 2020-01-31</v>
      </c>
      <c r="D23" s="3" t="str">
        <f t="shared" si="6"/>
        <v>22:06:30.226037</v>
      </c>
      <c r="E23" s="3">
        <f t="shared" si="7"/>
        <v>1.3430092592591203E-3</v>
      </c>
      <c r="F23" s="3">
        <f t="shared" si="8"/>
        <v>1.3430092592591203E-2</v>
      </c>
      <c r="G23" s="5" t="str">
        <f t="shared" si="2"/>
        <v/>
      </c>
      <c r="H23" s="5" t="str">
        <f t="shared" si="3"/>
        <v/>
      </c>
    </row>
    <row r="24" spans="1:10" x14ac:dyDescent="0.35">
      <c r="A24" t="s">
        <v>46</v>
      </c>
      <c r="B24" s="5" t="str">
        <f t="shared" si="0"/>
        <v>2020-01-31T22:08:26.261881200</v>
      </c>
      <c r="C24" s="1" t="str">
        <f t="shared" si="1"/>
        <v>2020-01-31</v>
      </c>
      <c r="D24" s="3" t="str">
        <f t="shared" si="6"/>
        <v>22:08:26.261881200</v>
      </c>
      <c r="G24" s="5" t="str">
        <f t="shared" si="2"/>
        <v/>
      </c>
      <c r="H24" s="5" t="str">
        <f t="shared" si="3"/>
        <v/>
      </c>
    </row>
    <row r="25" spans="1:10" x14ac:dyDescent="0.35">
      <c r="A25" t="s">
        <v>47</v>
      </c>
      <c r="B25" s="5" t="str">
        <f t="shared" si="0"/>
        <v/>
      </c>
      <c r="G25" s="5" t="str">
        <f t="shared" si="2"/>
        <v>Cost: -564500000200</v>
      </c>
      <c r="H25" s="5" t="str">
        <f t="shared" si="3"/>
        <v>States: 100000000</v>
      </c>
      <c r="I25" s="2">
        <f t="shared" si="4"/>
        <v>564500000200</v>
      </c>
      <c r="J25" s="2">
        <f t="shared" si="5"/>
        <v>100000000</v>
      </c>
    </row>
    <row r="26" spans="1:10" x14ac:dyDescent="0.35">
      <c r="A26" t="s">
        <v>53</v>
      </c>
      <c r="B26" s="5" t="str">
        <f t="shared" si="0"/>
        <v>2020-01-31T22:08:26.262868600</v>
      </c>
      <c r="C26" s="1" t="str">
        <f t="shared" si="1"/>
        <v>2020-01-31</v>
      </c>
      <c r="D26" s="3" t="str">
        <f t="shared" si="6"/>
        <v>22:08:26.262868600</v>
      </c>
      <c r="E26" s="3">
        <f t="shared" si="7"/>
        <v>24</v>
      </c>
      <c r="F26" s="3">
        <f t="shared" si="8"/>
        <v>24</v>
      </c>
      <c r="G26" s="5" t="str">
        <f t="shared" si="2"/>
        <v/>
      </c>
      <c r="H26" s="5" t="str">
        <f t="shared" si="3"/>
        <v/>
      </c>
    </row>
    <row r="27" spans="1:10" x14ac:dyDescent="0.35">
      <c r="A27" t="s">
        <v>54</v>
      </c>
      <c r="B27" s="5" t="str">
        <f t="shared" si="0"/>
        <v>2020-01-31T22:08:26.262868600</v>
      </c>
      <c r="C27" s="1" t="str">
        <f t="shared" si="1"/>
        <v>2020-01-31</v>
      </c>
      <c r="D27" s="3" t="str">
        <f t="shared" si="6"/>
        <v>22:08:26.262868600</v>
      </c>
      <c r="G27" s="5" t="str">
        <f t="shared" si="2"/>
        <v/>
      </c>
      <c r="H27" s="5" t="str">
        <f t="shared" si="3"/>
        <v/>
      </c>
    </row>
    <row r="28" spans="1:10" x14ac:dyDescent="0.35">
      <c r="A28" t="s">
        <v>55</v>
      </c>
      <c r="B28" s="5" t="str">
        <f t="shared" si="0"/>
        <v/>
      </c>
      <c r="G28" s="5" t="str">
        <f t="shared" si="2"/>
        <v>Cost: -82825</v>
      </c>
      <c r="H28" s="5" t="str">
        <f t="shared" si="3"/>
        <v>States: 1728</v>
      </c>
      <c r="I28" s="2">
        <f t="shared" si="4"/>
        <v>82825</v>
      </c>
      <c r="J28" s="2">
        <f t="shared" si="5"/>
        <v>1728</v>
      </c>
    </row>
    <row r="29" spans="1:10" x14ac:dyDescent="0.35">
      <c r="A29" t="s">
        <v>56</v>
      </c>
      <c r="B29" s="5" t="str">
        <f t="shared" si="0"/>
        <v>2020-01-31T22:08:26.262868600</v>
      </c>
      <c r="C29" s="1" t="str">
        <f t="shared" si="1"/>
        <v>2020-01-31</v>
      </c>
      <c r="D29" s="3" t="str">
        <f t="shared" si="6"/>
        <v>22:08:26.262868600</v>
      </c>
      <c r="E29" s="3">
        <f t="shared" si="7"/>
        <v>2.3148148176055372E-8</v>
      </c>
      <c r="F29" s="3">
        <f t="shared" si="8"/>
        <v>2.3148148176055372E-8</v>
      </c>
      <c r="G29" s="5" t="str">
        <f t="shared" si="2"/>
        <v/>
      </c>
      <c r="H29" s="5" t="str">
        <f t="shared" si="3"/>
        <v/>
      </c>
    </row>
    <row r="30" spans="1:10" x14ac:dyDescent="0.35">
      <c r="A30" t="s">
        <v>57</v>
      </c>
      <c r="B30" s="5" t="str">
        <f t="shared" si="0"/>
        <v>2020-01-31T22:08:26.264867900</v>
      </c>
      <c r="C30" s="1" t="str">
        <f t="shared" si="1"/>
        <v>2020-01-31</v>
      </c>
      <c r="D30" s="3" t="str">
        <f t="shared" si="6"/>
        <v>22:08:26.264867900</v>
      </c>
      <c r="G30" s="5" t="str">
        <f t="shared" si="2"/>
        <v/>
      </c>
      <c r="H30" s="5" t="str">
        <f t="shared" si="3"/>
        <v/>
      </c>
    </row>
    <row r="31" spans="1:10" x14ac:dyDescent="0.35">
      <c r="A31" t="s">
        <v>58</v>
      </c>
      <c r="B31" s="5" t="str">
        <f t="shared" si="0"/>
        <v/>
      </c>
      <c r="G31" s="5" t="str">
        <f t="shared" si="2"/>
        <v>Cost: -65439</v>
      </c>
      <c r="H31" s="5" t="str">
        <f t="shared" si="3"/>
        <v>States: 216</v>
      </c>
      <c r="I31" s="2">
        <f t="shared" si="4"/>
        <v>65439</v>
      </c>
      <c r="J31" s="2">
        <f t="shared" si="5"/>
        <v>216</v>
      </c>
    </row>
    <row r="32" spans="1:10" x14ac:dyDescent="0.35">
      <c r="A32" t="s">
        <v>59</v>
      </c>
      <c r="B32" s="5" t="str">
        <f t="shared" si="0"/>
        <v>2020-01-31T22:08:26.264867900</v>
      </c>
      <c r="C32" s="1" t="str">
        <f t="shared" si="1"/>
        <v>2020-01-31</v>
      </c>
      <c r="D32" s="3" t="str">
        <f t="shared" si="6"/>
        <v>22:08:26.264867900</v>
      </c>
      <c r="E32" s="3">
        <f t="shared" si="7"/>
        <v>9.2592592593199186E-8</v>
      </c>
      <c r="F32" s="3">
        <f t="shared" si="8"/>
        <v>9.2592592593199186E-8</v>
      </c>
      <c r="G32" s="5" t="str">
        <f t="shared" si="2"/>
        <v/>
      </c>
      <c r="H32" s="5" t="str">
        <f t="shared" si="3"/>
        <v/>
      </c>
    </row>
    <row r="33" spans="1:10" x14ac:dyDescent="0.35">
      <c r="A33" t="s">
        <v>60</v>
      </c>
      <c r="B33" s="5" t="str">
        <f t="shared" si="0"/>
        <v>2020-01-31T22:08:26.272882500</v>
      </c>
      <c r="C33" s="1" t="str">
        <f t="shared" si="1"/>
        <v>2020-01-31</v>
      </c>
      <c r="D33" s="3" t="str">
        <f t="shared" si="6"/>
        <v>22:08:26.272882500</v>
      </c>
      <c r="G33" s="5" t="str">
        <f t="shared" si="2"/>
        <v/>
      </c>
      <c r="H33" s="5" t="str">
        <f t="shared" si="3"/>
        <v/>
      </c>
    </row>
    <row r="34" spans="1:10" x14ac:dyDescent="0.35">
      <c r="A34" t="s">
        <v>61</v>
      </c>
      <c r="B34" s="5" t="str">
        <f t="shared" si="0"/>
        <v/>
      </c>
      <c r="G34" s="5" t="str">
        <f t="shared" si="2"/>
        <v>Cost: -421003</v>
      </c>
      <c r="H34" s="5" t="str">
        <f t="shared" si="3"/>
        <v>States: 48</v>
      </c>
      <c r="I34" s="2">
        <f t="shared" si="4"/>
        <v>421003</v>
      </c>
      <c r="J34" s="2">
        <f t="shared" si="5"/>
        <v>48</v>
      </c>
    </row>
    <row r="35" spans="1:10" x14ac:dyDescent="0.35">
      <c r="A35" t="s">
        <v>62</v>
      </c>
      <c r="B35" s="5" t="str">
        <f t="shared" si="0"/>
        <v>2020-01-31T22:08:26.272882500</v>
      </c>
      <c r="C35" s="1" t="str">
        <f t="shared" si="1"/>
        <v>2020-01-31</v>
      </c>
      <c r="D35" s="3" t="str">
        <f t="shared" si="6"/>
        <v>22:08:26.272882500</v>
      </c>
      <c r="E35" s="3">
        <f t="shared" si="7"/>
        <v>2.1347222222221074E-3</v>
      </c>
      <c r="F35" s="3">
        <f t="shared" si="8"/>
        <v>2.1347222222221074E-2</v>
      </c>
      <c r="G35" s="5" t="str">
        <f t="shared" si="2"/>
        <v/>
      </c>
      <c r="H35" s="5" t="str">
        <f t="shared" si="3"/>
        <v/>
      </c>
    </row>
    <row r="36" spans="1:10" x14ac:dyDescent="0.35">
      <c r="A36" t="s">
        <v>63</v>
      </c>
      <c r="B36" s="5" t="str">
        <f t="shared" si="0"/>
        <v>2020-01-31T22:11:30.713456700</v>
      </c>
      <c r="C36" s="1" t="str">
        <f t="shared" si="1"/>
        <v>2020-01-31</v>
      </c>
      <c r="D36" s="3" t="str">
        <f t="shared" si="6"/>
        <v>22:11:30.713456700</v>
      </c>
      <c r="G36" s="5" t="str">
        <f t="shared" si="2"/>
        <v/>
      </c>
      <c r="H36" s="5" t="str">
        <f t="shared" si="3"/>
        <v/>
      </c>
    </row>
    <row r="37" spans="1:10" x14ac:dyDescent="0.35">
      <c r="A37" t="s">
        <v>64</v>
      </c>
      <c r="B37" s="5" t="str">
        <f t="shared" si="0"/>
        <v/>
      </c>
      <c r="G37" s="5" t="str">
        <f t="shared" si="2"/>
        <v>Cost: -889500000200</v>
      </c>
      <c r="H37" s="5" t="str">
        <f t="shared" si="3"/>
        <v>States: 100000000</v>
      </c>
      <c r="I37" s="2">
        <f t="shared" si="4"/>
        <v>889500000200</v>
      </c>
      <c r="J37" s="2">
        <f t="shared" si="5"/>
        <v>100000000</v>
      </c>
    </row>
    <row r="38" spans="1:10" x14ac:dyDescent="0.35">
      <c r="A38" t="s">
        <v>69</v>
      </c>
      <c r="B38" s="5" t="str">
        <f t="shared" si="0"/>
        <v>2020-01-31T22:11:30.714444300</v>
      </c>
      <c r="C38" s="1" t="str">
        <f t="shared" si="1"/>
        <v>2020-01-31</v>
      </c>
      <c r="D38" s="3" t="str">
        <f t="shared" si="6"/>
        <v>22:11:30.714444300</v>
      </c>
      <c r="E38" s="3">
        <f t="shared" si="7"/>
        <v>1.1574074143538837E-8</v>
      </c>
      <c r="F38" s="3">
        <f t="shared" si="8"/>
        <v>1.1574074143538837E-8</v>
      </c>
      <c r="G38" s="5" t="str">
        <f t="shared" si="2"/>
        <v/>
      </c>
      <c r="H38" s="5" t="str">
        <f t="shared" si="3"/>
        <v/>
      </c>
    </row>
    <row r="39" spans="1:10" x14ac:dyDescent="0.35">
      <c r="A39" t="s">
        <v>70</v>
      </c>
      <c r="B39" s="5" t="str">
        <f t="shared" si="0"/>
        <v>2020-01-31T22:11:30.715456500</v>
      </c>
      <c r="C39" s="1" t="str">
        <f t="shared" si="1"/>
        <v>2020-01-31</v>
      </c>
      <c r="D39" s="3" t="str">
        <f t="shared" si="6"/>
        <v>22:11:30.715456500</v>
      </c>
      <c r="G39" s="5" t="str">
        <f t="shared" si="2"/>
        <v/>
      </c>
      <c r="H39" s="5" t="str">
        <f t="shared" si="3"/>
        <v/>
      </c>
    </row>
    <row r="40" spans="1:10" x14ac:dyDescent="0.35">
      <c r="A40" t="s">
        <v>71</v>
      </c>
      <c r="B40" s="5" t="str">
        <f t="shared" si="0"/>
        <v/>
      </c>
      <c r="G40" s="5" t="str">
        <f t="shared" si="2"/>
        <v>Cost: -226103</v>
      </c>
      <c r="H40" s="5" t="str">
        <f t="shared" si="3"/>
        <v>States: 3969</v>
      </c>
      <c r="I40" s="2">
        <f t="shared" si="4"/>
        <v>226103</v>
      </c>
      <c r="J40" s="2">
        <f t="shared" si="5"/>
        <v>3969</v>
      </c>
    </row>
    <row r="41" spans="1:10" x14ac:dyDescent="0.35">
      <c r="A41" t="s">
        <v>72</v>
      </c>
      <c r="B41" s="5" t="str">
        <f t="shared" si="0"/>
        <v>2020-01-31T22:11:30.715456500</v>
      </c>
      <c r="C41" s="1" t="str">
        <f t="shared" si="1"/>
        <v>2020-01-31</v>
      </c>
      <c r="D41" s="3" t="str">
        <f t="shared" si="6"/>
        <v>22:11:30.715456500</v>
      </c>
      <c r="E41" s="3">
        <f t="shared" si="7"/>
        <v>24</v>
      </c>
      <c r="F41" s="3">
        <f t="shared" si="8"/>
        <v>24</v>
      </c>
      <c r="G41" s="5" t="str">
        <f t="shared" si="2"/>
        <v/>
      </c>
      <c r="H41" s="5" t="str">
        <f t="shared" si="3"/>
        <v/>
      </c>
    </row>
    <row r="42" spans="1:10" x14ac:dyDescent="0.35">
      <c r="A42" t="s">
        <v>73</v>
      </c>
      <c r="B42" s="5" t="str">
        <f t="shared" si="0"/>
        <v>2020-01-31T22:11:30.715456500</v>
      </c>
      <c r="C42" s="1" t="str">
        <f t="shared" si="1"/>
        <v>2020-01-31</v>
      </c>
      <c r="D42" s="3" t="str">
        <f t="shared" si="6"/>
        <v>22:11:30.715456500</v>
      </c>
      <c r="G42" s="5" t="str">
        <f t="shared" si="2"/>
        <v/>
      </c>
      <c r="H42" s="5" t="str">
        <f t="shared" si="3"/>
        <v/>
      </c>
    </row>
    <row r="43" spans="1:10" x14ac:dyDescent="0.35">
      <c r="A43" t="s">
        <v>74</v>
      </c>
      <c r="B43" s="5" t="str">
        <f t="shared" si="0"/>
        <v/>
      </c>
      <c r="G43" s="5" t="str">
        <f t="shared" si="2"/>
        <v>Cost: -20114</v>
      </c>
      <c r="H43" s="5" t="str">
        <f t="shared" si="3"/>
        <v>States: 51</v>
      </c>
      <c r="I43" s="2">
        <f t="shared" si="4"/>
        <v>20114</v>
      </c>
      <c r="J43" s="2">
        <f t="shared" si="5"/>
        <v>51</v>
      </c>
    </row>
    <row r="44" spans="1:10" x14ac:dyDescent="0.35">
      <c r="A44" t="s">
        <v>75</v>
      </c>
      <c r="B44" s="5" t="str">
        <f t="shared" si="0"/>
        <v>2020-01-31T22:11:30.715456500</v>
      </c>
      <c r="C44" s="1" t="str">
        <f t="shared" si="1"/>
        <v>2020-01-31</v>
      </c>
      <c r="D44" s="3" t="str">
        <f t="shared" si="6"/>
        <v>22:11:30.715456500</v>
      </c>
      <c r="E44" s="3">
        <f t="shared" si="7"/>
        <v>3.4722222208571907E-8</v>
      </c>
      <c r="F44" s="3">
        <f t="shared" si="8"/>
        <v>3.4722222208571907E-8</v>
      </c>
      <c r="G44" s="5" t="str">
        <f t="shared" si="2"/>
        <v/>
      </c>
      <c r="H44" s="5" t="str">
        <f t="shared" si="3"/>
        <v/>
      </c>
    </row>
    <row r="45" spans="1:10" x14ac:dyDescent="0.35">
      <c r="A45" t="s">
        <v>76</v>
      </c>
      <c r="B45" s="5" t="str">
        <f t="shared" si="0"/>
        <v>2020-01-31T22:11:30.718459700</v>
      </c>
      <c r="C45" s="1" t="str">
        <f t="shared" si="1"/>
        <v>2020-01-31</v>
      </c>
      <c r="D45" s="3" t="str">
        <f t="shared" si="6"/>
        <v>22:11:30.718459700</v>
      </c>
      <c r="G45" s="5" t="str">
        <f t="shared" si="2"/>
        <v/>
      </c>
      <c r="H45" s="5" t="str">
        <f t="shared" si="3"/>
        <v/>
      </c>
    </row>
    <row r="46" spans="1:10" x14ac:dyDescent="0.35">
      <c r="A46" t="s">
        <v>77</v>
      </c>
      <c r="B46" s="5" t="str">
        <f t="shared" si="0"/>
        <v/>
      </c>
      <c r="G46" s="5" t="str">
        <f t="shared" si="2"/>
        <v>Cost: -330091</v>
      </c>
      <c r="H46" s="5" t="str">
        <f t="shared" si="3"/>
        <v>States: 21</v>
      </c>
      <c r="I46" s="2">
        <f t="shared" si="4"/>
        <v>330091</v>
      </c>
      <c r="J46" s="2">
        <f t="shared" si="5"/>
        <v>21</v>
      </c>
    </row>
    <row r="47" spans="1:10" x14ac:dyDescent="0.35">
      <c r="A47" t="s">
        <v>78</v>
      </c>
      <c r="B47" s="5" t="str">
        <f t="shared" si="0"/>
        <v>2020-01-31T22:11:30.718459700</v>
      </c>
      <c r="C47" s="1" t="str">
        <f t="shared" si="1"/>
        <v>2020-01-31</v>
      </c>
      <c r="D47" s="3" t="str">
        <f t="shared" si="6"/>
        <v>22:11:30.718459700</v>
      </c>
      <c r="E47" s="3">
        <f t="shared" si="7"/>
        <v>2.6320254629630391E-3</v>
      </c>
      <c r="F47" s="3">
        <f t="shared" si="8"/>
        <v>2.6320254629630391E-2</v>
      </c>
      <c r="G47" s="5" t="str">
        <f t="shared" si="2"/>
        <v/>
      </c>
      <c r="H47" s="5" t="str">
        <f t="shared" si="3"/>
        <v/>
      </c>
    </row>
    <row r="48" spans="1:10" x14ac:dyDescent="0.35">
      <c r="A48" t="s">
        <v>79</v>
      </c>
      <c r="B48" s="5" t="str">
        <f t="shared" si="0"/>
        <v>2020-01-31T22:15:18.124679300</v>
      </c>
      <c r="C48" s="1" t="str">
        <f t="shared" si="1"/>
        <v>2020-01-31</v>
      </c>
      <c r="D48" s="3" t="str">
        <f t="shared" si="6"/>
        <v>22:15:18.124679300</v>
      </c>
      <c r="G48" s="5" t="str">
        <f t="shared" si="2"/>
        <v/>
      </c>
      <c r="H48" s="5" t="str">
        <f t="shared" si="3"/>
        <v/>
      </c>
    </row>
    <row r="49" spans="1:10" x14ac:dyDescent="0.35">
      <c r="A49" t="s">
        <v>80</v>
      </c>
      <c r="B49" s="5" t="str">
        <f t="shared" si="0"/>
        <v/>
      </c>
      <c r="G49" s="5" t="str">
        <f t="shared" si="2"/>
        <v>Cost: -1159300000200</v>
      </c>
      <c r="H49" s="5" t="str">
        <f t="shared" si="3"/>
        <v>States: 100000000</v>
      </c>
      <c r="I49" s="2">
        <f t="shared" si="4"/>
        <v>1159300000200</v>
      </c>
      <c r="J49" s="2">
        <f t="shared" si="5"/>
        <v>100000000</v>
      </c>
    </row>
    <row r="50" spans="1:10" x14ac:dyDescent="0.35">
      <c r="A50" t="s">
        <v>86</v>
      </c>
      <c r="B50" s="5" t="str">
        <f t="shared" si="0"/>
        <v>2020-01-31T22:15:18.124679300</v>
      </c>
      <c r="C50" s="1" t="str">
        <f t="shared" si="1"/>
        <v>2020-01-31</v>
      </c>
      <c r="D50" s="3" t="str">
        <f t="shared" si="6"/>
        <v>22:15:18.124679300</v>
      </c>
      <c r="E50" s="3">
        <f t="shared" si="7"/>
        <v>1.1574073921494232E-8</v>
      </c>
      <c r="F50" s="3">
        <f t="shared" si="8"/>
        <v>1.1574073921494232E-8</v>
      </c>
      <c r="G50" s="5" t="str">
        <f t="shared" si="2"/>
        <v/>
      </c>
      <c r="H50" s="5" t="str">
        <f t="shared" si="3"/>
        <v/>
      </c>
    </row>
    <row r="51" spans="1:10" x14ac:dyDescent="0.35">
      <c r="A51" t="s">
        <v>87</v>
      </c>
      <c r="B51" s="5" t="str">
        <f t="shared" si="0"/>
        <v>2020-01-31T22:15:18.125668500</v>
      </c>
      <c r="C51" s="1" t="str">
        <f t="shared" si="1"/>
        <v>2020-01-31</v>
      </c>
      <c r="D51" s="3" t="str">
        <f t="shared" si="6"/>
        <v>22:15:18.125668500</v>
      </c>
      <c r="G51" s="5" t="str">
        <f t="shared" si="2"/>
        <v/>
      </c>
      <c r="H51" s="5" t="str">
        <f t="shared" si="3"/>
        <v/>
      </c>
    </row>
    <row r="52" spans="1:10" x14ac:dyDescent="0.35">
      <c r="A52" t="s">
        <v>88</v>
      </c>
      <c r="B52" s="5" t="str">
        <f t="shared" si="0"/>
        <v/>
      </c>
      <c r="G52" s="5" t="str">
        <f t="shared" si="2"/>
        <v>Cost: -695802</v>
      </c>
      <c r="H52" s="5" t="str">
        <f t="shared" si="3"/>
        <v>States: 10449</v>
      </c>
      <c r="I52" s="2">
        <f t="shared" si="4"/>
        <v>695802</v>
      </c>
      <c r="J52" s="2">
        <f t="shared" si="5"/>
        <v>10449</v>
      </c>
    </row>
    <row r="53" spans="1:10" x14ac:dyDescent="0.35">
      <c r="A53" t="s">
        <v>89</v>
      </c>
      <c r="B53" s="5" t="str">
        <f t="shared" si="0"/>
        <v>2020-01-31T22:15:18.125668500</v>
      </c>
      <c r="C53" s="1" t="str">
        <f t="shared" si="1"/>
        <v>2020-01-31</v>
      </c>
      <c r="D53" s="3" t="str">
        <f t="shared" si="6"/>
        <v>22:15:18.125668500</v>
      </c>
      <c r="E53" s="3">
        <f t="shared" si="7"/>
        <v>1.1574074143538837E-8</v>
      </c>
      <c r="F53" s="3">
        <f t="shared" si="8"/>
        <v>1.1574074143538837E-8</v>
      </c>
      <c r="G53" s="5" t="str">
        <f t="shared" si="2"/>
        <v/>
      </c>
      <c r="H53" s="5" t="str">
        <f t="shared" si="3"/>
        <v/>
      </c>
    </row>
    <row r="54" spans="1:10" x14ac:dyDescent="0.35">
      <c r="A54" t="s">
        <v>90</v>
      </c>
      <c r="B54" s="5" t="str">
        <f t="shared" si="0"/>
        <v>2020-01-31T22:15:18.126666100</v>
      </c>
      <c r="C54" s="1" t="str">
        <f t="shared" si="1"/>
        <v>2020-01-31</v>
      </c>
      <c r="D54" s="3" t="str">
        <f t="shared" si="6"/>
        <v>22:15:18.126666100</v>
      </c>
      <c r="G54" s="5" t="str">
        <f t="shared" si="2"/>
        <v/>
      </c>
      <c r="H54" s="5" t="str">
        <f t="shared" si="3"/>
        <v/>
      </c>
    </row>
    <row r="55" spans="1:10" x14ac:dyDescent="0.35">
      <c r="A55" t="s">
        <v>91</v>
      </c>
      <c r="B55" s="5" t="str">
        <f t="shared" si="0"/>
        <v/>
      </c>
      <c r="G55" s="5" t="str">
        <f t="shared" si="2"/>
        <v>Cost: -159734</v>
      </c>
      <c r="H55" s="5" t="str">
        <f t="shared" si="3"/>
        <v>States: 495</v>
      </c>
      <c r="I55" s="2">
        <f t="shared" si="4"/>
        <v>159734</v>
      </c>
      <c r="J55" s="2">
        <f t="shared" si="5"/>
        <v>495</v>
      </c>
    </row>
    <row r="56" spans="1:10" x14ac:dyDescent="0.35">
      <c r="A56" t="s">
        <v>92</v>
      </c>
      <c r="B56" s="5" t="str">
        <f t="shared" si="0"/>
        <v>2020-01-31T22:15:18.126666100</v>
      </c>
      <c r="C56" s="1" t="str">
        <f t="shared" si="1"/>
        <v>2020-01-31</v>
      </c>
      <c r="D56" s="3" t="str">
        <f t="shared" si="6"/>
        <v>22:15:18.126666100</v>
      </c>
      <c r="E56" s="3">
        <f t="shared" si="7"/>
        <v>6.9444444417143814E-8</v>
      </c>
      <c r="F56" s="3">
        <f t="shared" si="8"/>
        <v>6.9444444417143814E-8</v>
      </c>
      <c r="G56" s="5" t="str">
        <f t="shared" si="2"/>
        <v/>
      </c>
      <c r="H56" s="5" t="str">
        <f t="shared" si="3"/>
        <v/>
      </c>
    </row>
    <row r="57" spans="1:10" x14ac:dyDescent="0.35">
      <c r="A57" t="s">
        <v>93</v>
      </c>
      <c r="B57" s="5" t="str">
        <f t="shared" si="0"/>
        <v>2020-01-31T22:15:18.132701100</v>
      </c>
      <c r="C57" s="1" t="str">
        <f t="shared" si="1"/>
        <v>2020-01-31</v>
      </c>
      <c r="D57" s="3" t="str">
        <f t="shared" si="6"/>
        <v>22:15:18.132701100</v>
      </c>
      <c r="G57" s="5" t="str">
        <f t="shared" si="2"/>
        <v/>
      </c>
      <c r="H57" s="5" t="str">
        <f t="shared" si="3"/>
        <v/>
      </c>
    </row>
    <row r="58" spans="1:10" x14ac:dyDescent="0.35">
      <c r="A58" t="s">
        <v>94</v>
      </c>
      <c r="B58" s="5" t="str">
        <f t="shared" si="0"/>
        <v/>
      </c>
      <c r="G58" s="5" t="str">
        <f t="shared" si="2"/>
        <v>Cost: -700363</v>
      </c>
      <c r="H58" s="5" t="str">
        <f t="shared" si="3"/>
        <v>States: 45</v>
      </c>
      <c r="I58" s="2">
        <f t="shared" si="4"/>
        <v>700363</v>
      </c>
      <c r="J58" s="2">
        <f t="shared" si="5"/>
        <v>45</v>
      </c>
    </row>
    <row r="59" spans="1:10" x14ac:dyDescent="0.35">
      <c r="A59" t="s">
        <v>95</v>
      </c>
      <c r="B59" s="5" t="str">
        <f t="shared" si="0"/>
        <v>2020-01-31T22:15:18.133699200</v>
      </c>
      <c r="C59" s="1" t="str">
        <f t="shared" si="1"/>
        <v>2020-01-31</v>
      </c>
      <c r="D59" s="3" t="str">
        <f t="shared" si="6"/>
        <v>22:15:18.133699200</v>
      </c>
      <c r="E59" s="3">
        <f t="shared" si="7"/>
        <v>3.2776157407408135E-3</v>
      </c>
      <c r="F59" s="3">
        <f t="shared" si="8"/>
        <v>3.2776157407408135E-2</v>
      </c>
      <c r="G59" s="5" t="str">
        <f t="shared" si="2"/>
        <v/>
      </c>
      <c r="H59" s="5" t="str">
        <f t="shared" si="3"/>
        <v/>
      </c>
    </row>
    <row r="60" spans="1:10" x14ac:dyDescent="0.35">
      <c r="A60" t="s">
        <v>96</v>
      </c>
      <c r="B60" s="5" t="str">
        <f t="shared" si="0"/>
        <v>2020-01-31T22:20:01.319975400</v>
      </c>
      <c r="C60" s="1" t="str">
        <f t="shared" si="1"/>
        <v>2020-01-31</v>
      </c>
      <c r="D60" s="3" t="str">
        <f t="shared" si="6"/>
        <v>22:20:01.319975400</v>
      </c>
      <c r="G60" s="5" t="str">
        <f t="shared" si="2"/>
        <v/>
      </c>
      <c r="H60" s="5" t="str">
        <f t="shared" si="3"/>
        <v/>
      </c>
    </row>
    <row r="61" spans="1:10" x14ac:dyDescent="0.35">
      <c r="A61" t="s">
        <v>97</v>
      </c>
      <c r="B61" s="5" t="str">
        <f t="shared" si="0"/>
        <v/>
      </c>
      <c r="G61" s="5" t="str">
        <f t="shared" si="2"/>
        <v>Cost: -1539500000200</v>
      </c>
      <c r="H61" s="5" t="str">
        <f t="shared" si="3"/>
        <v>States: 100000000</v>
      </c>
      <c r="I61" s="2">
        <f t="shared" si="4"/>
        <v>1539500000200</v>
      </c>
      <c r="J61" s="2">
        <f t="shared" si="5"/>
        <v>100000000</v>
      </c>
    </row>
    <row r="62" spans="1:10" x14ac:dyDescent="0.35">
      <c r="A62" t="s">
        <v>103</v>
      </c>
      <c r="B62" s="5" t="str">
        <f t="shared" si="0"/>
        <v>2020-01-31T22:20:01.319975400</v>
      </c>
      <c r="C62" s="1" t="str">
        <f t="shared" si="1"/>
        <v>2020-01-31</v>
      </c>
      <c r="D62" s="3" t="str">
        <f t="shared" si="6"/>
        <v>22:20:01.319975400</v>
      </c>
      <c r="E62" s="3">
        <f t="shared" si="7"/>
        <v>5.7870370384627279E-8</v>
      </c>
      <c r="F62" s="3">
        <f t="shared" si="8"/>
        <v>5.7870370384627279E-8</v>
      </c>
      <c r="G62" s="5" t="str">
        <f t="shared" si="2"/>
        <v/>
      </c>
      <c r="H62" s="5" t="str">
        <f t="shared" si="3"/>
        <v/>
      </c>
    </row>
    <row r="63" spans="1:10" x14ac:dyDescent="0.35">
      <c r="A63" t="s">
        <v>104</v>
      </c>
      <c r="B63" s="5" t="str">
        <f t="shared" si="0"/>
        <v>2020-01-31T22:20:01.324973800</v>
      </c>
      <c r="C63" s="1" t="str">
        <f t="shared" si="1"/>
        <v>2020-01-31</v>
      </c>
      <c r="D63" s="3" t="str">
        <f t="shared" si="6"/>
        <v>22:20:01.324973800</v>
      </c>
      <c r="G63" s="5" t="str">
        <f t="shared" si="2"/>
        <v/>
      </c>
      <c r="H63" s="5" t="str">
        <f t="shared" si="3"/>
        <v/>
      </c>
    </row>
    <row r="64" spans="1:10" x14ac:dyDescent="0.35">
      <c r="A64" t="s">
        <v>105</v>
      </c>
      <c r="B64" s="5" t="str">
        <f t="shared" si="0"/>
        <v/>
      </c>
      <c r="G64" s="5" t="str">
        <f t="shared" si="2"/>
        <v>Cost: -4404106</v>
      </c>
      <c r="H64" s="5" t="str">
        <f t="shared" si="3"/>
        <v>States: 56382</v>
      </c>
      <c r="I64" s="2">
        <f t="shared" si="4"/>
        <v>4404106</v>
      </c>
      <c r="J64" s="2">
        <f t="shared" si="5"/>
        <v>56382</v>
      </c>
    </row>
    <row r="65" spans="1:10" x14ac:dyDescent="0.35">
      <c r="A65" t="s">
        <v>106</v>
      </c>
      <c r="B65" s="5" t="str">
        <f t="shared" si="0"/>
        <v>2020-01-31T22:20:01.325973700</v>
      </c>
      <c r="C65" s="1" t="str">
        <f t="shared" si="1"/>
        <v>2020-01-31</v>
      </c>
      <c r="D65" s="3" t="str">
        <f t="shared" si="6"/>
        <v>22:20:01.325973700</v>
      </c>
      <c r="E65" s="3">
        <f t="shared" si="7"/>
        <v>1.1574074143538837E-8</v>
      </c>
      <c r="F65" s="3">
        <f t="shared" si="8"/>
        <v>1.1574074143538837E-8</v>
      </c>
      <c r="G65" s="5" t="str">
        <f t="shared" si="2"/>
        <v/>
      </c>
      <c r="H65" s="5" t="str">
        <f t="shared" si="3"/>
        <v/>
      </c>
    </row>
    <row r="66" spans="1:10" x14ac:dyDescent="0.35">
      <c r="A66" t="s">
        <v>107</v>
      </c>
      <c r="B66" s="5" t="str">
        <f t="shared" si="0"/>
        <v>2020-01-31T22:20:01.326973600</v>
      </c>
      <c r="C66" s="1" t="str">
        <f t="shared" si="1"/>
        <v>2020-01-31</v>
      </c>
      <c r="D66" s="3" t="str">
        <f t="shared" si="6"/>
        <v>22:20:01.326973600</v>
      </c>
      <c r="G66" s="5" t="str">
        <f t="shared" si="2"/>
        <v/>
      </c>
      <c r="H66" s="5" t="str">
        <f t="shared" si="3"/>
        <v/>
      </c>
    </row>
    <row r="67" spans="1:10" x14ac:dyDescent="0.35">
      <c r="A67" t="s">
        <v>108</v>
      </c>
      <c r="B67" s="5" t="str">
        <f t="shared" ref="B67:B130" si="9">IF(NOT(AND(ISERROR(FIND("Starting",A67)),ISERROR(FIND("Stopped",A67)))),RIGHT(A67,29),"")</f>
        <v/>
      </c>
      <c r="G67" s="5" t="str">
        <f t="shared" ref="G67:G130" si="10">IF(NOT(ISERROR(FIND("Cost",A67))),MID(A67,1,FIND("|",A67) - 2),"")</f>
        <v>Cost: -372419</v>
      </c>
      <c r="H67" s="5" t="str">
        <f t="shared" ref="H67:H130" si="11">IF(NOT(ISERROR(FIND("Cost",A67))),MID(A67,FIND("|",A67)+2,LEN(A67)),"")</f>
        <v>States: 972</v>
      </c>
      <c r="I67" s="2">
        <f t="shared" ref="I67:I130" si="12">ABS(MID(G67,7,LEN(G67)))</f>
        <v>372419</v>
      </c>
      <c r="J67" s="2">
        <f t="shared" ref="J67:J130" si="13">ABS(MID(H67,9,LEN(H67)))</f>
        <v>972</v>
      </c>
    </row>
    <row r="68" spans="1:10" x14ac:dyDescent="0.35">
      <c r="A68" t="s">
        <v>109</v>
      </c>
      <c r="B68" s="5" t="str">
        <f t="shared" si="9"/>
        <v>2020-01-31T22:20:01.326973600</v>
      </c>
      <c r="C68" s="1" t="str">
        <f t="shared" ref="C67:C130" si="14">MID(B68,1,FIND("T",B68) - 1)</f>
        <v>2020-01-31</v>
      </c>
      <c r="D68" s="3" t="str">
        <f t="shared" ref="D67:D130" si="15">MID(B68,FIND("T",B68) + 1,LEN(B68))</f>
        <v>22:20:01.326973600</v>
      </c>
      <c r="E68" s="3">
        <f t="shared" ref="E67:E130" si="16">IF(D69&gt;D68,D69-D68,D69-D68+24)</f>
        <v>2.3148148176055372E-8</v>
      </c>
      <c r="F68" s="3">
        <f t="shared" ref="F67:F130" si="17">IF(NOT(ISERROR(FIND("geneticAlgorithm with 3",A68))),E68*10,E68)</f>
        <v>2.3148148176055372E-8</v>
      </c>
      <c r="G68" s="5" t="str">
        <f t="shared" si="10"/>
        <v/>
      </c>
      <c r="H68" s="5" t="str">
        <f t="shared" si="11"/>
        <v/>
      </c>
    </row>
    <row r="69" spans="1:10" x14ac:dyDescent="0.35">
      <c r="A69" t="s">
        <v>110</v>
      </c>
      <c r="B69" s="5" t="str">
        <f t="shared" si="9"/>
        <v>at 2020-01-31T22:20:01.328973</v>
      </c>
      <c r="C69" s="1" t="str">
        <f t="shared" si="14"/>
        <v>at 2020-01-31</v>
      </c>
      <c r="D69" s="3" t="str">
        <f t="shared" si="15"/>
        <v>22:20:01.328973</v>
      </c>
      <c r="G69" s="5" t="str">
        <f t="shared" si="10"/>
        <v/>
      </c>
      <c r="H69" s="5" t="str">
        <f t="shared" si="11"/>
        <v/>
      </c>
    </row>
    <row r="70" spans="1:10" x14ac:dyDescent="0.35">
      <c r="A70" t="s">
        <v>111</v>
      </c>
      <c r="B70" s="5" t="str">
        <f t="shared" si="9"/>
        <v/>
      </c>
      <c r="G70" s="5" t="str">
        <f t="shared" si="10"/>
        <v>Cost: -204412</v>
      </c>
      <c r="H70" s="5" t="str">
        <f t="shared" si="11"/>
        <v>States: 6</v>
      </c>
      <c r="I70" s="2">
        <f t="shared" si="12"/>
        <v>204412</v>
      </c>
      <c r="J70" s="2">
        <f t="shared" si="13"/>
        <v>6</v>
      </c>
    </row>
    <row r="71" spans="1:10" x14ac:dyDescent="0.35">
      <c r="A71" t="s">
        <v>112</v>
      </c>
      <c r="B71" s="5" t="str">
        <f t="shared" si="9"/>
        <v>at 2020-01-31T22:20:01.328973</v>
      </c>
      <c r="C71" s="1" t="str">
        <f t="shared" si="14"/>
        <v>at 2020-01-31</v>
      </c>
      <c r="D71" s="3" t="str">
        <f t="shared" si="15"/>
        <v>22:20:01.328973</v>
      </c>
      <c r="E71" s="3">
        <f t="shared" si="16"/>
        <v>3.9829166666665028E-3</v>
      </c>
      <c r="F71" s="3">
        <f t="shared" si="17"/>
        <v>3.9829166666665028E-2</v>
      </c>
      <c r="G71" s="5" t="str">
        <f t="shared" si="10"/>
        <v/>
      </c>
      <c r="H71" s="5" t="str">
        <f t="shared" si="11"/>
        <v/>
      </c>
    </row>
    <row r="72" spans="1:10" x14ac:dyDescent="0.35">
      <c r="A72" t="s">
        <v>113</v>
      </c>
      <c r="B72" s="5" t="str">
        <f t="shared" si="9"/>
        <v>2020-01-31T22:25:45.452648300</v>
      </c>
      <c r="C72" s="1" t="str">
        <f t="shared" si="14"/>
        <v>2020-01-31</v>
      </c>
      <c r="D72" s="3" t="str">
        <f t="shared" si="15"/>
        <v>22:25:45.452648300</v>
      </c>
      <c r="G72" s="5" t="str">
        <f t="shared" si="10"/>
        <v/>
      </c>
      <c r="H72" s="5" t="str">
        <f t="shared" si="11"/>
        <v/>
      </c>
    </row>
    <row r="73" spans="1:10" x14ac:dyDescent="0.35">
      <c r="A73" t="s">
        <v>114</v>
      </c>
      <c r="B73" s="5" t="str">
        <f t="shared" si="9"/>
        <v/>
      </c>
      <c r="G73" s="5" t="str">
        <f t="shared" si="10"/>
        <v>Cost: -1836900000200</v>
      </c>
      <c r="H73" s="5" t="str">
        <f t="shared" si="11"/>
        <v>States: 100000000</v>
      </c>
      <c r="I73" s="2">
        <f t="shared" si="12"/>
        <v>1836900000200</v>
      </c>
      <c r="J73" s="2">
        <f t="shared" si="13"/>
        <v>100000000</v>
      </c>
    </row>
    <row r="74" spans="1:10" x14ac:dyDescent="0.35">
      <c r="A74" t="s">
        <v>119</v>
      </c>
      <c r="B74" s="5" t="str">
        <f t="shared" si="9"/>
        <v>2020-01-31T22:25:45.452648300</v>
      </c>
      <c r="C74" s="1" t="str">
        <f t="shared" si="14"/>
        <v>2020-01-31</v>
      </c>
      <c r="D74" s="3" t="str">
        <f t="shared" si="15"/>
        <v>22:25:45.452648300</v>
      </c>
      <c r="E74" s="3">
        <f t="shared" si="16"/>
        <v>1.1342592592944456E-6</v>
      </c>
      <c r="F74" s="3">
        <f t="shared" si="17"/>
        <v>1.1342592592944456E-6</v>
      </c>
      <c r="G74" s="5" t="str">
        <f t="shared" si="10"/>
        <v/>
      </c>
      <c r="H74" s="5" t="str">
        <f t="shared" si="11"/>
        <v/>
      </c>
    </row>
    <row r="75" spans="1:10" x14ac:dyDescent="0.35">
      <c r="A75" t="s">
        <v>120</v>
      </c>
      <c r="B75" s="5" t="str">
        <f t="shared" si="9"/>
        <v>at 2020-01-31T22:25:45.550667</v>
      </c>
      <c r="C75" s="1" t="str">
        <f t="shared" si="14"/>
        <v>at 2020-01-31</v>
      </c>
      <c r="D75" s="3" t="str">
        <f t="shared" si="15"/>
        <v>22:25:45.550667</v>
      </c>
      <c r="G75" s="5" t="str">
        <f t="shared" si="10"/>
        <v/>
      </c>
      <c r="H75" s="5" t="str">
        <f t="shared" si="11"/>
        <v/>
      </c>
    </row>
    <row r="76" spans="1:10" x14ac:dyDescent="0.35">
      <c r="A76" t="s">
        <v>121</v>
      </c>
      <c r="B76" s="5" t="str">
        <f t="shared" si="9"/>
        <v/>
      </c>
      <c r="G76" s="5" t="str">
        <f t="shared" si="10"/>
        <v>Cost: -94750859</v>
      </c>
      <c r="H76" s="5" t="str">
        <f t="shared" si="11"/>
        <v>States: 1077561</v>
      </c>
      <c r="I76" s="2">
        <f t="shared" si="12"/>
        <v>94750859</v>
      </c>
      <c r="J76" s="2">
        <f t="shared" si="13"/>
        <v>1077561</v>
      </c>
    </row>
    <row r="77" spans="1:10" x14ac:dyDescent="0.35">
      <c r="A77" t="s">
        <v>122</v>
      </c>
      <c r="B77" s="5" t="str">
        <f t="shared" si="9"/>
        <v>at 2020-01-31T22:25:45.550667</v>
      </c>
      <c r="C77" s="1" t="str">
        <f t="shared" si="14"/>
        <v>at 2020-01-31</v>
      </c>
      <c r="D77" s="3" t="str">
        <f t="shared" si="15"/>
        <v>22:25:45.550667</v>
      </c>
      <c r="E77" s="3">
        <f t="shared" si="16"/>
        <v>1.0416666673673802E-7</v>
      </c>
      <c r="F77" s="3">
        <f t="shared" si="17"/>
        <v>1.0416666673673802E-7</v>
      </c>
      <c r="G77" s="5" t="str">
        <f t="shared" si="10"/>
        <v/>
      </c>
      <c r="H77" s="5" t="str">
        <f t="shared" si="11"/>
        <v/>
      </c>
    </row>
    <row r="78" spans="1:10" x14ac:dyDescent="0.35">
      <c r="A78" t="s">
        <v>123</v>
      </c>
      <c r="B78" s="5" t="str">
        <f t="shared" si="9"/>
        <v>2020-01-31T22:25:45.559651900</v>
      </c>
      <c r="C78" s="1" t="str">
        <f t="shared" si="14"/>
        <v>2020-01-31</v>
      </c>
      <c r="D78" s="3" t="str">
        <f t="shared" si="15"/>
        <v>22:25:45.559651900</v>
      </c>
      <c r="G78" s="5" t="str">
        <f t="shared" si="10"/>
        <v/>
      </c>
      <c r="H78" s="5" t="str">
        <f t="shared" si="11"/>
        <v/>
      </c>
    </row>
    <row r="79" spans="1:10" x14ac:dyDescent="0.35">
      <c r="A79" t="s">
        <v>124</v>
      </c>
      <c r="B79" s="5" t="str">
        <f t="shared" si="9"/>
        <v/>
      </c>
      <c r="G79" s="5" t="str">
        <f t="shared" si="10"/>
        <v>Cost: -2295122</v>
      </c>
      <c r="H79" s="5" t="str">
        <f t="shared" si="11"/>
        <v>States: 6195</v>
      </c>
      <c r="I79" s="2">
        <f t="shared" si="12"/>
        <v>2295122</v>
      </c>
      <c r="J79" s="2">
        <f t="shared" si="13"/>
        <v>6195</v>
      </c>
    </row>
    <row r="80" spans="1:10" x14ac:dyDescent="0.35">
      <c r="A80" t="s">
        <v>125</v>
      </c>
      <c r="B80" s="5" t="str">
        <f t="shared" si="9"/>
        <v>2020-01-31T22:25:45.559651900</v>
      </c>
      <c r="C80" s="1" t="str">
        <f t="shared" si="14"/>
        <v>2020-01-31</v>
      </c>
      <c r="D80" s="3" t="str">
        <f t="shared" si="15"/>
        <v>22:25:45.559651900</v>
      </c>
      <c r="E80" s="3">
        <f t="shared" si="16"/>
        <v>1.620370371213653E-7</v>
      </c>
      <c r="F80" s="3">
        <f t="shared" si="17"/>
        <v>1.620370371213653E-7</v>
      </c>
      <c r="G80" s="5" t="str">
        <f t="shared" si="10"/>
        <v/>
      </c>
      <c r="H80" s="5" t="str">
        <f t="shared" si="11"/>
        <v/>
      </c>
    </row>
    <row r="81" spans="1:10" x14ac:dyDescent="0.35">
      <c r="A81" t="s">
        <v>126</v>
      </c>
      <c r="B81" s="5" t="str">
        <f t="shared" si="9"/>
        <v>2020-01-31T22:25:45.573647400</v>
      </c>
      <c r="C81" s="1" t="str">
        <f t="shared" si="14"/>
        <v>2020-01-31</v>
      </c>
      <c r="D81" s="3" t="str">
        <f t="shared" si="15"/>
        <v>22:25:45.573647400</v>
      </c>
      <c r="G81" s="5" t="str">
        <f t="shared" si="10"/>
        <v/>
      </c>
      <c r="H81" s="5" t="str">
        <f t="shared" si="11"/>
        <v/>
      </c>
    </row>
    <row r="82" spans="1:10" x14ac:dyDescent="0.35">
      <c r="A82" t="s">
        <v>127</v>
      </c>
      <c r="B82" s="5" t="str">
        <f t="shared" si="9"/>
        <v/>
      </c>
      <c r="G82" s="5" t="str">
        <f t="shared" si="10"/>
        <v>Cost: -3151927</v>
      </c>
      <c r="H82" s="5" t="str">
        <f t="shared" si="11"/>
        <v>States: 123</v>
      </c>
      <c r="I82" s="2">
        <f t="shared" si="12"/>
        <v>3151927</v>
      </c>
      <c r="J82" s="2">
        <f t="shared" si="13"/>
        <v>123</v>
      </c>
    </row>
    <row r="83" spans="1:10" x14ac:dyDescent="0.35">
      <c r="A83" t="s">
        <v>128</v>
      </c>
      <c r="B83" s="5" t="str">
        <f t="shared" si="9"/>
        <v>2020-01-31T22:25:45.573647400</v>
      </c>
      <c r="C83" s="1" t="str">
        <f t="shared" si="14"/>
        <v>2020-01-31</v>
      </c>
      <c r="D83" s="3" t="str">
        <f t="shared" si="15"/>
        <v>22:25:45.573647400</v>
      </c>
      <c r="E83" s="3">
        <f t="shared" si="16"/>
        <v>4.6798032407405765E-3</v>
      </c>
      <c r="F83" s="3">
        <f t="shared" si="17"/>
        <v>4.6798032407405765E-2</v>
      </c>
      <c r="G83" s="5" t="str">
        <f t="shared" si="10"/>
        <v/>
      </c>
      <c r="H83" s="5" t="str">
        <f t="shared" si="11"/>
        <v/>
      </c>
    </row>
    <row r="84" spans="1:10" x14ac:dyDescent="0.35">
      <c r="A84" t="s">
        <v>129</v>
      </c>
      <c r="B84" s="5" t="str">
        <f t="shared" si="9"/>
        <v>2020-01-31T22:32:29.909155400</v>
      </c>
      <c r="C84" s="1" t="str">
        <f t="shared" si="14"/>
        <v>2020-01-31</v>
      </c>
      <c r="D84" s="3" t="str">
        <f t="shared" si="15"/>
        <v>22:32:29.909155400</v>
      </c>
      <c r="G84" s="5" t="str">
        <f t="shared" si="10"/>
        <v/>
      </c>
      <c r="H84" s="5" t="str">
        <f t="shared" si="11"/>
        <v/>
      </c>
    </row>
    <row r="85" spans="1:10" x14ac:dyDescent="0.35">
      <c r="A85" t="s">
        <v>130</v>
      </c>
      <c r="B85" s="5" t="str">
        <f t="shared" si="9"/>
        <v/>
      </c>
      <c r="G85" s="5" t="str">
        <f t="shared" si="10"/>
        <v>Cost: -2152700000200</v>
      </c>
      <c r="H85" s="5" t="str">
        <f t="shared" si="11"/>
        <v>States: 100000000</v>
      </c>
      <c r="I85" s="2">
        <f t="shared" si="12"/>
        <v>2152700000200</v>
      </c>
      <c r="J85" s="2">
        <f t="shared" si="13"/>
        <v>100000000</v>
      </c>
    </row>
    <row r="86" spans="1:10" x14ac:dyDescent="0.35">
      <c r="A86" t="s">
        <v>135</v>
      </c>
      <c r="B86" s="5" t="str">
        <f t="shared" si="9"/>
        <v>2020-01-31T22:32:29.909155400</v>
      </c>
      <c r="C86" s="1" t="str">
        <f t="shared" si="14"/>
        <v>2020-01-31</v>
      </c>
      <c r="D86" s="3" t="str">
        <f t="shared" si="15"/>
        <v>22:32:29.909155400</v>
      </c>
      <c r="E86" s="3">
        <f t="shared" si="16"/>
        <v>2.4305555568204795E-7</v>
      </c>
      <c r="F86" s="3">
        <f t="shared" si="17"/>
        <v>2.4305555568204795E-7</v>
      </c>
      <c r="G86" s="5" t="str">
        <f t="shared" si="10"/>
        <v/>
      </c>
      <c r="H86" s="5" t="str">
        <f t="shared" si="11"/>
        <v/>
      </c>
    </row>
    <row r="87" spans="1:10" x14ac:dyDescent="0.35">
      <c r="A87" t="s">
        <v>136</v>
      </c>
      <c r="B87" s="5" t="str">
        <f t="shared" si="9"/>
        <v>2020-01-31T22:32:29.930147200</v>
      </c>
      <c r="C87" s="1" t="str">
        <f t="shared" si="14"/>
        <v>2020-01-31</v>
      </c>
      <c r="D87" s="3" t="str">
        <f t="shared" si="15"/>
        <v>22:32:29.930147200</v>
      </c>
      <c r="G87" s="5" t="str">
        <f t="shared" si="10"/>
        <v/>
      </c>
      <c r="H87" s="5" t="str">
        <f t="shared" si="11"/>
        <v/>
      </c>
    </row>
    <row r="88" spans="1:10" x14ac:dyDescent="0.35">
      <c r="A88" t="s">
        <v>137</v>
      </c>
      <c r="B88" s="5" t="str">
        <f t="shared" si="9"/>
        <v/>
      </c>
      <c r="G88" s="5" t="str">
        <f t="shared" si="10"/>
        <v>Cost: -21600219</v>
      </c>
      <c r="H88" s="5" t="str">
        <f t="shared" si="11"/>
        <v>States: 214494</v>
      </c>
      <c r="I88" s="2">
        <f t="shared" si="12"/>
        <v>21600219</v>
      </c>
      <c r="J88" s="2">
        <f t="shared" si="13"/>
        <v>214494</v>
      </c>
    </row>
    <row r="89" spans="1:10" x14ac:dyDescent="0.35">
      <c r="A89" t="s">
        <v>138</v>
      </c>
      <c r="B89" s="5" t="str">
        <f t="shared" si="9"/>
        <v>at 2020-01-31T22:32:29.931153</v>
      </c>
      <c r="C89" s="1" t="str">
        <f t="shared" si="14"/>
        <v>at 2020-01-31</v>
      </c>
      <c r="D89" s="3" t="str">
        <f t="shared" si="15"/>
        <v>22:32:29.931153</v>
      </c>
      <c r="E89" s="3">
        <f t="shared" si="16"/>
        <v>24</v>
      </c>
      <c r="F89" s="3">
        <f t="shared" si="17"/>
        <v>24</v>
      </c>
      <c r="G89" s="5" t="str">
        <f t="shared" si="10"/>
        <v/>
      </c>
      <c r="H89" s="5" t="str">
        <f t="shared" si="11"/>
        <v/>
      </c>
    </row>
    <row r="90" spans="1:10" x14ac:dyDescent="0.35">
      <c r="A90" t="s">
        <v>139</v>
      </c>
      <c r="B90" s="5" t="str">
        <f t="shared" si="9"/>
        <v>at 2020-01-31T22:32:29.931153</v>
      </c>
      <c r="C90" s="1" t="str">
        <f t="shared" si="14"/>
        <v>at 2020-01-31</v>
      </c>
      <c r="D90" s="3" t="str">
        <f t="shared" si="15"/>
        <v>22:32:29.931153</v>
      </c>
      <c r="G90" s="5" t="str">
        <f t="shared" si="10"/>
        <v/>
      </c>
      <c r="H90" s="5" t="str">
        <f t="shared" si="11"/>
        <v/>
      </c>
    </row>
    <row r="91" spans="1:10" x14ac:dyDescent="0.35">
      <c r="A91" t="s">
        <v>140</v>
      </c>
      <c r="B91" s="5" t="str">
        <f t="shared" si="9"/>
        <v/>
      </c>
      <c r="G91" s="5" t="str">
        <f t="shared" si="10"/>
        <v>Cost: -264780</v>
      </c>
      <c r="H91" s="5" t="str">
        <f t="shared" si="11"/>
        <v>States: 606</v>
      </c>
      <c r="I91" s="2">
        <f t="shared" si="12"/>
        <v>264780</v>
      </c>
      <c r="J91" s="2">
        <f t="shared" si="13"/>
        <v>606</v>
      </c>
    </row>
    <row r="92" spans="1:10" x14ac:dyDescent="0.35">
      <c r="A92" t="s">
        <v>141</v>
      </c>
      <c r="B92" s="5" t="str">
        <f t="shared" si="9"/>
        <v>2020-01-31T22:32:29.932147600</v>
      </c>
      <c r="C92" s="1" t="str">
        <f t="shared" si="14"/>
        <v>2020-01-31</v>
      </c>
      <c r="D92" s="3" t="str">
        <f t="shared" si="15"/>
        <v>22:32:29.932147600</v>
      </c>
      <c r="E92" s="3">
        <f t="shared" si="16"/>
        <v>1.3888888883428763E-7</v>
      </c>
      <c r="F92" s="3">
        <f t="shared" si="17"/>
        <v>1.3888888883428763E-7</v>
      </c>
      <c r="G92" s="5" t="str">
        <f t="shared" si="10"/>
        <v/>
      </c>
      <c r="H92" s="5" t="str">
        <f t="shared" si="11"/>
        <v/>
      </c>
    </row>
    <row r="93" spans="1:10" x14ac:dyDescent="0.35">
      <c r="A93" t="s">
        <v>142</v>
      </c>
      <c r="B93" s="5" t="str">
        <f t="shared" si="9"/>
        <v>2020-01-31T22:32:29.944143500</v>
      </c>
      <c r="C93" s="1" t="str">
        <f t="shared" si="14"/>
        <v>2020-01-31</v>
      </c>
      <c r="D93" s="3" t="str">
        <f t="shared" si="15"/>
        <v>22:32:29.944143500</v>
      </c>
      <c r="G93" s="5" t="str">
        <f t="shared" si="10"/>
        <v/>
      </c>
      <c r="H93" s="5" t="str">
        <f t="shared" si="11"/>
        <v/>
      </c>
    </row>
    <row r="94" spans="1:10" x14ac:dyDescent="0.35">
      <c r="A94" t="s">
        <v>143</v>
      </c>
      <c r="B94" s="5" t="str">
        <f t="shared" si="9"/>
        <v/>
      </c>
      <c r="G94" s="5" t="str">
        <f t="shared" si="10"/>
        <v>Cost: -2916085</v>
      </c>
      <c r="H94" s="5" t="str">
        <f t="shared" si="11"/>
        <v>States: 120</v>
      </c>
      <c r="I94" s="2">
        <f t="shared" si="12"/>
        <v>2916085</v>
      </c>
      <c r="J94" s="2">
        <f t="shared" si="13"/>
        <v>120</v>
      </c>
    </row>
    <row r="95" spans="1:10" x14ac:dyDescent="0.35">
      <c r="A95" t="s">
        <v>144</v>
      </c>
      <c r="B95" s="5" t="str">
        <f t="shared" si="9"/>
        <v>2020-01-31T22:32:29.945142900</v>
      </c>
      <c r="C95" s="1" t="str">
        <f t="shared" si="14"/>
        <v>2020-01-31</v>
      </c>
      <c r="D95" s="3" t="str">
        <f t="shared" si="15"/>
        <v>22:32:29.945142900</v>
      </c>
      <c r="E95" s="3">
        <f t="shared" si="16"/>
        <v>5.2787847222223183E-3</v>
      </c>
      <c r="F95" s="3">
        <f t="shared" si="17"/>
        <v>5.2787847222223183E-2</v>
      </c>
      <c r="G95" s="5" t="str">
        <f t="shared" si="10"/>
        <v/>
      </c>
      <c r="H95" s="5" t="str">
        <f t="shared" si="11"/>
        <v/>
      </c>
    </row>
    <row r="96" spans="1:10" x14ac:dyDescent="0.35">
      <c r="A96" t="s">
        <v>145</v>
      </c>
      <c r="B96" s="5" t="str">
        <f t="shared" si="9"/>
        <v>2020-01-31T22:40:06.031937500</v>
      </c>
      <c r="C96" s="1" t="str">
        <f t="shared" si="14"/>
        <v>2020-01-31</v>
      </c>
      <c r="D96" s="3" t="str">
        <f t="shared" si="15"/>
        <v>22:40:06.031937500</v>
      </c>
      <c r="G96" s="5" t="str">
        <f t="shared" si="10"/>
        <v/>
      </c>
      <c r="H96" s="5" t="str">
        <f t="shared" si="11"/>
        <v/>
      </c>
    </row>
    <row r="97" spans="1:10" x14ac:dyDescent="0.35">
      <c r="A97" t="s">
        <v>146</v>
      </c>
      <c r="B97" s="5" t="str">
        <f t="shared" si="9"/>
        <v/>
      </c>
      <c r="G97" s="5" t="str">
        <f t="shared" si="10"/>
        <v>Cost: -2468500000200</v>
      </c>
      <c r="H97" s="5" t="str">
        <f t="shared" si="11"/>
        <v>States: 100000000</v>
      </c>
      <c r="I97" s="2">
        <f t="shared" si="12"/>
        <v>2468500000200</v>
      </c>
      <c r="J97" s="2">
        <f t="shared" si="13"/>
        <v>100000000</v>
      </c>
    </row>
    <row r="98" spans="1:10" x14ac:dyDescent="0.35">
      <c r="A98" t="s">
        <v>151</v>
      </c>
      <c r="B98" s="5" t="str">
        <f t="shared" si="9"/>
        <v>2020-01-31T22:40:06.031937500</v>
      </c>
      <c r="C98" s="1" t="str">
        <f t="shared" si="14"/>
        <v>2020-01-31</v>
      </c>
      <c r="D98" s="3" t="str">
        <f t="shared" si="15"/>
        <v>22:40:06.031937500</v>
      </c>
      <c r="E98" s="3">
        <f t="shared" si="16"/>
        <v>4.5254629630342436E-6</v>
      </c>
      <c r="F98" s="3">
        <f t="shared" si="17"/>
        <v>4.5254629630342436E-6</v>
      </c>
      <c r="G98" s="5" t="str">
        <f t="shared" si="10"/>
        <v/>
      </c>
      <c r="H98" s="5" t="str">
        <f t="shared" si="11"/>
        <v/>
      </c>
    </row>
    <row r="99" spans="1:10" x14ac:dyDescent="0.35">
      <c r="A99" t="s">
        <v>152</v>
      </c>
      <c r="B99" s="5" t="str">
        <f t="shared" si="9"/>
        <v>2020-01-31T22:40:06.422812800</v>
      </c>
      <c r="C99" s="1" t="str">
        <f t="shared" si="14"/>
        <v>2020-01-31</v>
      </c>
      <c r="D99" s="3" t="str">
        <f t="shared" si="15"/>
        <v>22:40:06.422812800</v>
      </c>
      <c r="G99" s="5" t="str">
        <f t="shared" si="10"/>
        <v/>
      </c>
      <c r="H99" s="5" t="str">
        <f t="shared" si="11"/>
        <v/>
      </c>
    </row>
    <row r="100" spans="1:10" x14ac:dyDescent="0.35">
      <c r="A100" t="s">
        <v>153</v>
      </c>
      <c r="B100" s="5" t="str">
        <f t="shared" si="9"/>
        <v/>
      </c>
      <c r="G100" s="5" t="str">
        <f t="shared" si="10"/>
        <v>Cost: -375359215</v>
      </c>
      <c r="H100" s="5" t="str">
        <f t="shared" si="11"/>
        <v>States: 3464271</v>
      </c>
      <c r="I100" s="2">
        <f t="shared" si="12"/>
        <v>375359215</v>
      </c>
      <c r="J100" s="2">
        <f t="shared" si="13"/>
        <v>3464271</v>
      </c>
    </row>
    <row r="101" spans="1:10" x14ac:dyDescent="0.35">
      <c r="A101" t="s">
        <v>154</v>
      </c>
      <c r="B101" s="5" t="str">
        <f t="shared" si="9"/>
        <v>2020-01-31T22:40:06.422812800</v>
      </c>
      <c r="C101" s="1" t="str">
        <f t="shared" si="14"/>
        <v>2020-01-31</v>
      </c>
      <c r="D101" s="3" t="str">
        <f t="shared" si="15"/>
        <v>22:40:06.422812800</v>
      </c>
      <c r="E101" s="3">
        <f t="shared" si="16"/>
        <v>2.3148148176055372E-8</v>
      </c>
      <c r="F101" s="3">
        <f t="shared" si="17"/>
        <v>2.3148148176055372E-8</v>
      </c>
      <c r="G101" s="5" t="str">
        <f t="shared" si="10"/>
        <v/>
      </c>
      <c r="H101" s="5" t="str">
        <f t="shared" si="11"/>
        <v/>
      </c>
    </row>
    <row r="102" spans="1:10" x14ac:dyDescent="0.35">
      <c r="A102" t="s">
        <v>155</v>
      </c>
      <c r="B102" s="5" t="str">
        <f t="shared" si="9"/>
        <v>2020-01-31T22:40:06.424812600</v>
      </c>
      <c r="C102" s="1" t="str">
        <f t="shared" si="14"/>
        <v>2020-01-31</v>
      </c>
      <c r="D102" s="3" t="str">
        <f t="shared" si="15"/>
        <v>22:40:06.424812600</v>
      </c>
      <c r="G102" s="5" t="str">
        <f t="shared" si="10"/>
        <v/>
      </c>
      <c r="H102" s="5" t="str">
        <f t="shared" si="11"/>
        <v/>
      </c>
    </row>
    <row r="103" spans="1:10" x14ac:dyDescent="0.35">
      <c r="A103" t="s">
        <v>156</v>
      </c>
      <c r="B103" s="5" t="str">
        <f t="shared" si="9"/>
        <v/>
      </c>
      <c r="G103" s="5" t="str">
        <f t="shared" si="10"/>
        <v>Cost: -733127</v>
      </c>
      <c r="H103" s="5" t="str">
        <f t="shared" si="11"/>
        <v>States: 1605</v>
      </c>
      <c r="I103" s="2">
        <f t="shared" si="12"/>
        <v>733127</v>
      </c>
      <c r="J103" s="2">
        <f t="shared" si="13"/>
        <v>1605</v>
      </c>
    </row>
    <row r="104" spans="1:10" x14ac:dyDescent="0.35">
      <c r="A104" t="s">
        <v>157</v>
      </c>
      <c r="B104" s="5" t="str">
        <f t="shared" si="9"/>
        <v>2020-01-31T22:40:06.424812600</v>
      </c>
      <c r="C104" s="1" t="str">
        <f t="shared" si="14"/>
        <v>2020-01-31</v>
      </c>
      <c r="D104" s="3" t="str">
        <f t="shared" si="15"/>
        <v>22:40:06.424812600</v>
      </c>
      <c r="E104" s="3">
        <f t="shared" si="16"/>
        <v>1.0416666651469342E-7</v>
      </c>
      <c r="F104" s="3">
        <f t="shared" si="17"/>
        <v>1.0416666651469342E-7</v>
      </c>
      <c r="G104" s="5" t="str">
        <f t="shared" si="10"/>
        <v/>
      </c>
      <c r="H104" s="5" t="str">
        <f t="shared" si="11"/>
        <v/>
      </c>
    </row>
    <row r="105" spans="1:10" x14ac:dyDescent="0.35">
      <c r="A105" t="s">
        <v>158</v>
      </c>
      <c r="B105" s="5" t="str">
        <f t="shared" si="9"/>
        <v>at 2020-01-31T22:40:06.433810</v>
      </c>
      <c r="C105" s="1" t="str">
        <f t="shared" si="14"/>
        <v>at 2020-01-31</v>
      </c>
      <c r="D105" s="3" t="str">
        <f t="shared" si="15"/>
        <v>22:40:06.433810</v>
      </c>
      <c r="G105" s="5" t="str">
        <f t="shared" si="10"/>
        <v/>
      </c>
      <c r="H105" s="5" t="str">
        <f t="shared" si="11"/>
        <v/>
      </c>
    </row>
    <row r="106" spans="1:10" x14ac:dyDescent="0.35">
      <c r="A106" t="s">
        <v>159</v>
      </c>
      <c r="B106" s="5" t="str">
        <f t="shared" si="9"/>
        <v/>
      </c>
      <c r="G106" s="5" t="str">
        <f t="shared" si="10"/>
        <v>Cost: -1927894</v>
      </c>
      <c r="H106" s="5" t="str">
        <f t="shared" si="11"/>
        <v>States: 39</v>
      </c>
      <c r="I106" s="2">
        <f t="shared" si="12"/>
        <v>1927894</v>
      </c>
      <c r="J106" s="2">
        <f t="shared" si="13"/>
        <v>39</v>
      </c>
    </row>
    <row r="107" spans="1:10" x14ac:dyDescent="0.35">
      <c r="A107" t="s">
        <v>160</v>
      </c>
      <c r="B107" s="5" t="str">
        <f t="shared" si="9"/>
        <v>at 2020-01-31T22:40:06.433810</v>
      </c>
      <c r="C107" s="1" t="str">
        <f t="shared" si="14"/>
        <v>at 2020-01-31</v>
      </c>
      <c r="D107" s="3" t="str">
        <f t="shared" si="15"/>
        <v>22:40:06.433810</v>
      </c>
      <c r="E107" s="3">
        <f t="shared" si="16"/>
        <v>7.4834953703705187E-3</v>
      </c>
      <c r="F107" s="3">
        <f t="shared" si="17"/>
        <v>7.4834953703705187E-2</v>
      </c>
      <c r="G107" s="5" t="str">
        <f t="shared" si="10"/>
        <v/>
      </c>
      <c r="H107" s="5" t="str">
        <f t="shared" si="11"/>
        <v/>
      </c>
    </row>
    <row r="108" spans="1:10" x14ac:dyDescent="0.35">
      <c r="A108" t="s">
        <v>161</v>
      </c>
      <c r="B108" s="5" t="str">
        <f t="shared" si="9"/>
        <v>2020-01-31T22:50:53.007844800</v>
      </c>
      <c r="C108" s="1" t="str">
        <f t="shared" si="14"/>
        <v>2020-01-31</v>
      </c>
      <c r="D108" s="3" t="str">
        <f t="shared" si="15"/>
        <v>22:50:53.007844800</v>
      </c>
      <c r="G108" s="5" t="str">
        <f t="shared" si="10"/>
        <v/>
      </c>
      <c r="H108" s="5" t="str">
        <f t="shared" si="11"/>
        <v/>
      </c>
    </row>
    <row r="109" spans="1:10" x14ac:dyDescent="0.35">
      <c r="A109" t="s">
        <v>162</v>
      </c>
      <c r="B109" s="5" t="str">
        <f t="shared" si="9"/>
        <v/>
      </c>
      <c r="G109" s="5" t="str">
        <f t="shared" si="10"/>
        <v>Cost: -2793500000200</v>
      </c>
      <c r="H109" s="5" t="str">
        <f t="shared" si="11"/>
        <v>States: 100000000</v>
      </c>
      <c r="I109" s="2">
        <f t="shared" si="12"/>
        <v>2793500000200</v>
      </c>
      <c r="J109" s="2">
        <f t="shared" si="13"/>
        <v>100000000</v>
      </c>
    </row>
    <row r="110" spans="1:10" x14ac:dyDescent="0.35">
      <c r="A110" t="s">
        <v>166</v>
      </c>
      <c r="B110" s="5" t="str">
        <f t="shared" si="9"/>
        <v>2020-01-31T22:50:53.007844800</v>
      </c>
      <c r="C110" s="1" t="str">
        <f t="shared" si="14"/>
        <v>2020-01-31</v>
      </c>
      <c r="D110" s="3" t="str">
        <f t="shared" si="15"/>
        <v>22:50:53.007844800</v>
      </c>
      <c r="E110" s="3">
        <f t="shared" si="16"/>
        <v>5.7870370273604976E-8</v>
      </c>
      <c r="F110" s="3">
        <f t="shared" si="17"/>
        <v>5.7870370273604976E-8</v>
      </c>
      <c r="G110" s="5" t="str">
        <f t="shared" si="10"/>
        <v/>
      </c>
      <c r="H110" s="5" t="str">
        <f t="shared" si="11"/>
        <v/>
      </c>
    </row>
    <row r="111" spans="1:10" x14ac:dyDescent="0.35">
      <c r="A111" t="s">
        <v>167</v>
      </c>
      <c r="B111" s="5" t="str">
        <f t="shared" si="9"/>
        <v>2020-01-31T22:50:53.012830900</v>
      </c>
      <c r="C111" s="1" t="str">
        <f t="shared" si="14"/>
        <v>2020-01-31</v>
      </c>
      <c r="D111" s="3" t="str">
        <f t="shared" si="15"/>
        <v>22:50:53.012830900</v>
      </c>
      <c r="G111" s="5" t="str">
        <f t="shared" si="10"/>
        <v/>
      </c>
      <c r="H111" s="5" t="str">
        <f t="shared" si="11"/>
        <v/>
      </c>
    </row>
    <row r="112" spans="1:10" x14ac:dyDescent="0.35">
      <c r="A112" t="s">
        <v>168</v>
      </c>
      <c r="B112" s="5" t="str">
        <f t="shared" si="9"/>
        <v/>
      </c>
      <c r="G112" s="5" t="str">
        <f t="shared" si="10"/>
        <v>Cost: -4371215</v>
      </c>
      <c r="H112" s="5" t="str">
        <f t="shared" si="11"/>
        <v>States: 36003</v>
      </c>
      <c r="I112" s="2">
        <f t="shared" si="12"/>
        <v>4371215</v>
      </c>
      <c r="J112" s="2">
        <f t="shared" si="13"/>
        <v>36003</v>
      </c>
    </row>
    <row r="113" spans="1:10" x14ac:dyDescent="0.35">
      <c r="A113" t="s">
        <v>169</v>
      </c>
      <c r="B113" s="5" t="str">
        <f t="shared" si="9"/>
        <v>2020-01-31T22:50:53.012830900</v>
      </c>
      <c r="C113" s="1" t="str">
        <f t="shared" si="14"/>
        <v>2020-01-31</v>
      </c>
      <c r="D113" s="3" t="str">
        <f t="shared" si="15"/>
        <v>22:50:53.012830900</v>
      </c>
      <c r="E113" s="3">
        <f t="shared" si="16"/>
        <v>1.1574074143538837E-8</v>
      </c>
      <c r="F113" s="3">
        <f t="shared" si="17"/>
        <v>1.1574074143538837E-8</v>
      </c>
      <c r="G113" s="5" t="str">
        <f t="shared" si="10"/>
        <v/>
      </c>
      <c r="H113" s="5" t="str">
        <f t="shared" si="11"/>
        <v/>
      </c>
    </row>
    <row r="114" spans="1:10" x14ac:dyDescent="0.35">
      <c r="A114" t="s">
        <v>170</v>
      </c>
      <c r="B114" s="5" t="str">
        <f t="shared" si="9"/>
        <v>2020-01-31T22:50:53.013842400</v>
      </c>
      <c r="C114" s="1" t="str">
        <f t="shared" si="14"/>
        <v>2020-01-31</v>
      </c>
      <c r="D114" s="3" t="str">
        <f t="shared" si="15"/>
        <v>22:50:53.013842400</v>
      </c>
      <c r="G114" s="5" t="str">
        <f t="shared" si="10"/>
        <v/>
      </c>
      <c r="H114" s="5" t="str">
        <f t="shared" si="11"/>
        <v/>
      </c>
    </row>
    <row r="115" spans="1:10" x14ac:dyDescent="0.35">
      <c r="A115" t="s">
        <v>171</v>
      </c>
      <c r="B115" s="5" t="str">
        <f t="shared" si="9"/>
        <v/>
      </c>
      <c r="G115" s="5" t="str">
        <f t="shared" si="10"/>
        <v>Cost: -389440</v>
      </c>
      <c r="H115" s="5" t="str">
        <f t="shared" si="11"/>
        <v>States: 723</v>
      </c>
      <c r="I115" s="2">
        <f t="shared" si="12"/>
        <v>389440</v>
      </c>
      <c r="J115" s="2">
        <f t="shared" si="13"/>
        <v>723</v>
      </c>
    </row>
    <row r="116" spans="1:10" x14ac:dyDescent="0.35">
      <c r="A116" t="s">
        <v>172</v>
      </c>
      <c r="B116" s="5" t="str">
        <f t="shared" si="9"/>
        <v>2020-01-31T22:50:53.013842400</v>
      </c>
      <c r="C116" s="1" t="str">
        <f t="shared" si="14"/>
        <v>2020-01-31</v>
      </c>
      <c r="D116" s="3" t="str">
        <f t="shared" si="15"/>
        <v>22:50:53.013842400</v>
      </c>
      <c r="E116" s="3">
        <f t="shared" si="16"/>
        <v>6.9444444417143814E-8</v>
      </c>
      <c r="F116" s="3">
        <f t="shared" si="17"/>
        <v>6.9444444417143814E-8</v>
      </c>
      <c r="G116" s="5" t="str">
        <f t="shared" si="10"/>
        <v/>
      </c>
      <c r="H116" s="5" t="str">
        <f t="shared" si="11"/>
        <v/>
      </c>
    </row>
    <row r="117" spans="1:10" x14ac:dyDescent="0.35">
      <c r="A117" t="s">
        <v>173</v>
      </c>
      <c r="B117" s="5" t="str">
        <f t="shared" si="9"/>
        <v>2020-01-31T22:50:53.019829200</v>
      </c>
      <c r="C117" s="1" t="str">
        <f t="shared" si="14"/>
        <v>2020-01-31</v>
      </c>
      <c r="D117" s="3" t="str">
        <f t="shared" si="15"/>
        <v>22:50:53.019829200</v>
      </c>
      <c r="G117" s="5" t="str">
        <f t="shared" si="10"/>
        <v/>
      </c>
      <c r="H117" s="5" t="str">
        <f t="shared" si="11"/>
        <v/>
      </c>
    </row>
    <row r="118" spans="1:10" x14ac:dyDescent="0.35">
      <c r="A118" t="s">
        <v>174</v>
      </c>
      <c r="B118" s="5" t="str">
        <f t="shared" si="9"/>
        <v/>
      </c>
      <c r="G118" s="5" t="str">
        <f t="shared" si="10"/>
        <v>Cost: -1436353</v>
      </c>
      <c r="H118" s="5" t="str">
        <f t="shared" si="11"/>
        <v>States: 39</v>
      </c>
      <c r="I118" s="2">
        <f t="shared" si="12"/>
        <v>1436353</v>
      </c>
      <c r="J118" s="2">
        <f t="shared" si="13"/>
        <v>39</v>
      </c>
    </row>
    <row r="119" spans="1:10" x14ac:dyDescent="0.35">
      <c r="A119" t="s">
        <v>175</v>
      </c>
      <c r="B119" s="5" t="str">
        <f t="shared" si="9"/>
        <v>2020-01-31T22:50:53.019829200</v>
      </c>
      <c r="C119" s="1" t="str">
        <f t="shared" si="14"/>
        <v>2020-01-31</v>
      </c>
      <c r="D119" s="3" t="str">
        <f t="shared" si="15"/>
        <v>22:50:53.019829200</v>
      </c>
      <c r="E119" s="3">
        <f t="shared" si="16"/>
        <v>6.4717708333332791E-3</v>
      </c>
      <c r="F119" s="3">
        <f t="shared" si="17"/>
        <v>6.4717708333332791E-2</v>
      </c>
      <c r="G119" s="5" t="str">
        <f t="shared" si="10"/>
        <v/>
      </c>
      <c r="H119" s="5" t="str">
        <f t="shared" si="11"/>
        <v/>
      </c>
    </row>
    <row r="120" spans="1:10" x14ac:dyDescent="0.35">
      <c r="A120" t="s">
        <v>176</v>
      </c>
      <c r="B120" s="5" t="str">
        <f t="shared" si="9"/>
        <v>2020-01-31T23:00:12.181139200</v>
      </c>
      <c r="C120" s="1" t="str">
        <f t="shared" si="14"/>
        <v>2020-01-31</v>
      </c>
      <c r="D120" s="3" t="str">
        <f t="shared" si="15"/>
        <v>23:00:12.181139200</v>
      </c>
      <c r="G120" s="5" t="str">
        <f t="shared" si="10"/>
        <v/>
      </c>
      <c r="H120" s="5" t="str">
        <f t="shared" si="11"/>
        <v/>
      </c>
    </row>
    <row r="121" spans="1:10" x14ac:dyDescent="0.35">
      <c r="A121" t="s">
        <v>177</v>
      </c>
      <c r="B121" s="5" t="str">
        <f t="shared" si="9"/>
        <v/>
      </c>
      <c r="G121" s="5" t="str">
        <f t="shared" si="10"/>
        <v>Cost: -3072500000200</v>
      </c>
      <c r="H121" s="5" t="str">
        <f t="shared" si="11"/>
        <v>States: 100000000</v>
      </c>
      <c r="I121" s="2">
        <f t="shared" si="12"/>
        <v>3072500000200</v>
      </c>
      <c r="J121" s="2">
        <f t="shared" si="13"/>
        <v>100000000</v>
      </c>
    </row>
    <row r="122" spans="1:10" x14ac:dyDescent="0.35">
      <c r="A122" t="s">
        <v>178</v>
      </c>
      <c r="B122" s="5" t="str">
        <f t="shared" si="9"/>
        <v>2020-01-31T23:00:12.181139200</v>
      </c>
      <c r="C122" s="1" t="str">
        <f t="shared" si="14"/>
        <v>2020-01-31</v>
      </c>
      <c r="D122" s="3" t="str">
        <f t="shared" si="15"/>
        <v>23:00:12.181139200</v>
      </c>
      <c r="E122" s="3">
        <f t="shared" si="16"/>
        <v>24</v>
      </c>
      <c r="F122" s="3">
        <f t="shared" si="17"/>
        <v>24</v>
      </c>
      <c r="G122" s="5" t="str">
        <f t="shared" si="10"/>
        <v/>
      </c>
      <c r="H122" s="5" t="str">
        <f t="shared" si="11"/>
        <v/>
      </c>
    </row>
    <row r="123" spans="1:10" x14ac:dyDescent="0.35">
      <c r="A123" t="s">
        <v>179</v>
      </c>
      <c r="B123" s="5" t="str">
        <f t="shared" si="9"/>
        <v>2020-01-31T23:00:12.181139200</v>
      </c>
      <c r="C123" s="1" t="str">
        <f t="shared" si="14"/>
        <v>2020-01-31</v>
      </c>
      <c r="D123" s="3" t="str">
        <f t="shared" si="15"/>
        <v>23:00:12.181139200</v>
      </c>
      <c r="G123" s="5" t="str">
        <f t="shared" si="10"/>
        <v/>
      </c>
      <c r="H123" s="5" t="str">
        <f t="shared" si="11"/>
        <v/>
      </c>
    </row>
    <row r="124" spans="1:10" x14ac:dyDescent="0.35">
      <c r="A124" t="s">
        <v>180</v>
      </c>
      <c r="B124" s="5" t="str">
        <f t="shared" si="9"/>
        <v/>
      </c>
      <c r="G124" s="5" t="str">
        <f t="shared" si="10"/>
        <v>Cost: 221</v>
      </c>
      <c r="H124" s="5" t="str">
        <f t="shared" si="11"/>
        <v>States: 10</v>
      </c>
      <c r="I124" s="2">
        <f t="shared" si="12"/>
        <v>221</v>
      </c>
      <c r="J124" s="2">
        <f t="shared" si="13"/>
        <v>10</v>
      </c>
    </row>
    <row r="125" spans="1:10" x14ac:dyDescent="0.35">
      <c r="A125" t="s">
        <v>181</v>
      </c>
      <c r="B125" s="5" t="str">
        <f t="shared" si="9"/>
        <v>2020-01-31T23:00:12.181139200</v>
      </c>
      <c r="C125" s="1" t="str">
        <f t="shared" si="14"/>
        <v>2020-01-31</v>
      </c>
      <c r="D125" s="3" t="str">
        <f t="shared" si="15"/>
        <v>23:00:12.181139200</v>
      </c>
      <c r="E125" s="3">
        <f t="shared" si="16"/>
        <v>1.1574074032516535E-8</v>
      </c>
      <c r="F125" s="3">
        <f t="shared" si="17"/>
        <v>1.1574074032516535E-8</v>
      </c>
      <c r="G125" s="5" t="str">
        <f t="shared" si="10"/>
        <v/>
      </c>
      <c r="H125" s="5" t="str">
        <f t="shared" si="11"/>
        <v/>
      </c>
    </row>
    <row r="126" spans="1:10" x14ac:dyDescent="0.35">
      <c r="A126" t="s">
        <v>182</v>
      </c>
      <c r="B126" s="5" t="str">
        <f t="shared" si="9"/>
        <v>2020-01-31T23:00:12.182129900</v>
      </c>
      <c r="C126" s="1" t="str">
        <f t="shared" si="14"/>
        <v>2020-01-31</v>
      </c>
      <c r="D126" s="3" t="str">
        <f t="shared" si="15"/>
        <v>23:00:12.182129900</v>
      </c>
      <c r="G126" s="5" t="str">
        <f t="shared" si="10"/>
        <v/>
      </c>
      <c r="H126" s="5" t="str">
        <f t="shared" si="11"/>
        <v/>
      </c>
    </row>
    <row r="127" spans="1:10" x14ac:dyDescent="0.35">
      <c r="A127" t="s">
        <v>183</v>
      </c>
      <c r="B127" s="5" t="str">
        <f t="shared" si="9"/>
        <v/>
      </c>
      <c r="G127" s="5" t="str">
        <f t="shared" si="10"/>
        <v>Cost: 748</v>
      </c>
      <c r="H127" s="5" t="str">
        <f t="shared" si="11"/>
        <v>States: 10</v>
      </c>
      <c r="I127" s="2">
        <f t="shared" si="12"/>
        <v>748</v>
      </c>
      <c r="J127" s="2">
        <f t="shared" si="13"/>
        <v>10</v>
      </c>
    </row>
    <row r="128" spans="1:10" x14ac:dyDescent="0.35">
      <c r="A128" t="s">
        <v>184</v>
      </c>
      <c r="B128" s="5" t="str">
        <f t="shared" si="9"/>
        <v>2020-01-31T23:00:12.182129900</v>
      </c>
      <c r="C128" s="1" t="str">
        <f t="shared" si="14"/>
        <v>2020-01-31</v>
      </c>
      <c r="D128" s="3" t="str">
        <f t="shared" si="15"/>
        <v>23:00:12.182129900</v>
      </c>
      <c r="E128" s="3">
        <f t="shared" si="16"/>
        <v>24</v>
      </c>
      <c r="F128" s="3">
        <f t="shared" si="17"/>
        <v>24</v>
      </c>
      <c r="G128" s="5" t="str">
        <f t="shared" si="10"/>
        <v/>
      </c>
      <c r="H128" s="5" t="str">
        <f t="shared" si="11"/>
        <v/>
      </c>
    </row>
    <row r="129" spans="1:10" x14ac:dyDescent="0.35">
      <c r="A129" t="s">
        <v>185</v>
      </c>
      <c r="B129" s="5" t="str">
        <f t="shared" si="9"/>
        <v>2020-01-31T23:00:12.182129900</v>
      </c>
      <c r="C129" s="1" t="str">
        <f t="shared" si="14"/>
        <v>2020-01-31</v>
      </c>
      <c r="D129" s="3" t="str">
        <f t="shared" si="15"/>
        <v>23:00:12.182129900</v>
      </c>
      <c r="G129" s="5" t="str">
        <f t="shared" si="10"/>
        <v/>
      </c>
      <c r="H129" s="5" t="str">
        <f t="shared" si="11"/>
        <v/>
      </c>
    </row>
    <row r="130" spans="1:10" x14ac:dyDescent="0.35">
      <c r="A130" t="s">
        <v>186</v>
      </c>
      <c r="B130" s="5" t="str">
        <f t="shared" si="9"/>
        <v/>
      </c>
      <c r="G130" s="5" t="str">
        <f t="shared" si="10"/>
        <v>Cost: 5883</v>
      </c>
      <c r="H130" s="5" t="str">
        <f t="shared" si="11"/>
        <v>States: 10</v>
      </c>
      <c r="I130" s="2">
        <f t="shared" si="12"/>
        <v>5883</v>
      </c>
      <c r="J130" s="2">
        <f t="shared" si="13"/>
        <v>10</v>
      </c>
    </row>
    <row r="131" spans="1:10" x14ac:dyDescent="0.35">
      <c r="A131" t="s">
        <v>187</v>
      </c>
      <c r="B131" s="5" t="str">
        <f t="shared" ref="B131:B194" si="18">IF(NOT(AND(ISERROR(FIND("Starting",A131)),ISERROR(FIND("Stopped",A131)))),RIGHT(A131,29),"")</f>
        <v>2020-01-31T23:00:12.182129900</v>
      </c>
      <c r="C131" s="1" t="str">
        <f t="shared" ref="C131:C194" si="19">MID(B131,1,FIND("T",B131) - 1)</f>
        <v>2020-01-31</v>
      </c>
      <c r="D131" s="3" t="str">
        <f t="shared" ref="D131:D194" si="20">MID(B131,FIND("T",B131) + 1,LEN(B131))</f>
        <v>23:00:12.182129900</v>
      </c>
      <c r="E131" s="3">
        <f t="shared" ref="E131:E194" si="21">IF(D132&gt;D131,D132-D131,D132-D131+24)</f>
        <v>3.4722222319594209E-8</v>
      </c>
      <c r="F131" s="3">
        <f t="shared" ref="F131:F194" si="22">IF(NOT(ISERROR(FIND("geneticAlgorithm with 3",A131))),E131*10,E131)</f>
        <v>3.4722222319594209E-8</v>
      </c>
      <c r="G131" s="5" t="str">
        <f t="shared" ref="G131:G194" si="23">IF(NOT(ISERROR(FIND("Cost",A131))),MID(A131,1,FIND("|",A131) - 2),"")</f>
        <v/>
      </c>
      <c r="H131" s="5" t="str">
        <f t="shared" ref="H131:H194" si="24">IF(NOT(ISERROR(FIND("Cost",A131))),MID(A131,FIND("|",A131)+2,LEN(A131)),"")</f>
        <v/>
      </c>
    </row>
    <row r="132" spans="1:10" x14ac:dyDescent="0.35">
      <c r="A132" t="s">
        <v>188</v>
      </c>
      <c r="B132" s="5" t="str">
        <f t="shared" si="18"/>
        <v>2020-01-31T23:00:12.185137900</v>
      </c>
      <c r="C132" s="1" t="str">
        <f t="shared" si="19"/>
        <v>2020-01-31</v>
      </c>
      <c r="D132" s="3" t="str">
        <f t="shared" si="20"/>
        <v>23:00:12.185137900</v>
      </c>
      <c r="G132" s="5" t="str">
        <f t="shared" si="23"/>
        <v/>
      </c>
      <c r="H132" s="5" t="str">
        <f t="shared" si="24"/>
        <v/>
      </c>
    </row>
    <row r="133" spans="1:10" x14ac:dyDescent="0.35">
      <c r="A133" t="s">
        <v>189</v>
      </c>
      <c r="B133" s="5" t="str">
        <f t="shared" si="18"/>
        <v/>
      </c>
      <c r="G133" s="5" t="str">
        <f t="shared" si="23"/>
        <v>Cost: 1126629</v>
      </c>
      <c r="H133" s="5" t="str">
        <f t="shared" si="24"/>
        <v>States: 453</v>
      </c>
      <c r="I133" s="2">
        <f t="shared" ref="I131:I194" si="25">ABS(MID(G133,7,LEN(G133)))</f>
        <v>1126629</v>
      </c>
      <c r="J133" s="2">
        <f t="shared" ref="J131:J194" si="26">ABS(MID(H133,9,LEN(H133)))</f>
        <v>453</v>
      </c>
    </row>
    <row r="134" spans="1:10" x14ac:dyDescent="0.35">
      <c r="A134" t="s">
        <v>190</v>
      </c>
      <c r="B134" s="5" t="str">
        <f t="shared" si="18"/>
        <v>2020-01-31T23:00:12.185137900</v>
      </c>
      <c r="C134" s="1" t="str">
        <f t="shared" si="19"/>
        <v>2020-01-31</v>
      </c>
      <c r="D134" s="3" t="str">
        <f t="shared" si="20"/>
        <v>23:00:12.185137900</v>
      </c>
      <c r="E134" s="3">
        <f t="shared" si="21"/>
        <v>1.1574074143538837E-8</v>
      </c>
      <c r="F134" s="3">
        <f t="shared" si="22"/>
        <v>1.1574074143538837E-8</v>
      </c>
      <c r="G134" s="5" t="str">
        <f t="shared" si="23"/>
        <v/>
      </c>
      <c r="H134" s="5" t="str">
        <f t="shared" si="24"/>
        <v/>
      </c>
    </row>
    <row r="135" spans="1:10" x14ac:dyDescent="0.35">
      <c r="A135" t="s">
        <v>191</v>
      </c>
      <c r="B135" s="5" t="str">
        <f t="shared" si="18"/>
        <v>2020-01-31T23:00:12.186128400</v>
      </c>
      <c r="C135" s="1" t="str">
        <f t="shared" si="19"/>
        <v>2020-01-31</v>
      </c>
      <c r="D135" s="3" t="str">
        <f t="shared" si="20"/>
        <v>23:00:12.186128400</v>
      </c>
      <c r="G135" s="5" t="str">
        <f t="shared" si="23"/>
        <v/>
      </c>
      <c r="H135" s="5" t="str">
        <f t="shared" si="24"/>
        <v/>
      </c>
    </row>
    <row r="136" spans="1:10" x14ac:dyDescent="0.35">
      <c r="A136" t="s">
        <v>192</v>
      </c>
      <c r="B136" s="5" t="str">
        <f t="shared" si="18"/>
        <v/>
      </c>
      <c r="G136" s="5" t="str">
        <f t="shared" si="23"/>
        <v>Cost: 4701</v>
      </c>
      <c r="H136" s="5" t="str">
        <f t="shared" si="24"/>
        <v>States: 131</v>
      </c>
      <c r="I136" s="2">
        <f t="shared" si="25"/>
        <v>4701</v>
      </c>
      <c r="J136" s="2">
        <f t="shared" si="26"/>
        <v>131</v>
      </c>
    </row>
    <row r="137" spans="1:10" x14ac:dyDescent="0.35">
      <c r="A137" t="s">
        <v>193</v>
      </c>
      <c r="B137" s="5" t="str">
        <f t="shared" si="18"/>
        <v>2020-01-31T23:00:12.186128400</v>
      </c>
      <c r="C137" s="1" t="str">
        <f t="shared" si="19"/>
        <v>2020-01-31</v>
      </c>
      <c r="D137" s="3" t="str">
        <f t="shared" si="20"/>
        <v>23:00:12.186128400</v>
      </c>
      <c r="E137" s="3">
        <f t="shared" si="21"/>
        <v>24</v>
      </c>
      <c r="F137" s="3">
        <f t="shared" si="22"/>
        <v>24</v>
      </c>
      <c r="G137" s="5" t="str">
        <f t="shared" si="23"/>
        <v/>
      </c>
      <c r="H137" s="5" t="str">
        <f t="shared" si="24"/>
        <v/>
      </c>
    </row>
    <row r="138" spans="1:10" x14ac:dyDescent="0.35">
      <c r="A138" t="s">
        <v>194</v>
      </c>
      <c r="B138" s="5" t="str">
        <f t="shared" si="18"/>
        <v>2020-01-31T23:00:12.186128400</v>
      </c>
      <c r="C138" s="1" t="str">
        <f t="shared" si="19"/>
        <v>2020-01-31</v>
      </c>
      <c r="D138" s="3" t="str">
        <f t="shared" si="20"/>
        <v>23:00:12.186128400</v>
      </c>
      <c r="G138" s="5" t="str">
        <f t="shared" si="23"/>
        <v/>
      </c>
      <c r="H138" s="5" t="str">
        <f t="shared" si="24"/>
        <v/>
      </c>
    </row>
    <row r="139" spans="1:10" x14ac:dyDescent="0.35">
      <c r="A139" t="s">
        <v>195</v>
      </c>
      <c r="B139" s="5" t="str">
        <f t="shared" si="18"/>
        <v/>
      </c>
      <c r="G139" s="5" t="str">
        <f t="shared" si="23"/>
        <v>Cost: 5441</v>
      </c>
      <c r="H139" s="5" t="str">
        <f t="shared" si="24"/>
        <v>States: 63</v>
      </c>
      <c r="I139" s="2">
        <f t="shared" si="25"/>
        <v>5441</v>
      </c>
      <c r="J139" s="2">
        <f t="shared" si="26"/>
        <v>63</v>
      </c>
    </row>
    <row r="140" spans="1:10" x14ac:dyDescent="0.35">
      <c r="A140" t="s">
        <v>196</v>
      </c>
      <c r="B140" s="5" t="str">
        <f t="shared" si="18"/>
        <v>2020-01-31T23:00:12.186128400</v>
      </c>
      <c r="C140" s="1" t="str">
        <f t="shared" si="19"/>
        <v>2020-01-31</v>
      </c>
      <c r="D140" s="3" t="str">
        <f t="shared" si="20"/>
        <v>23:00:12.186128400</v>
      </c>
      <c r="E140" s="3">
        <f t="shared" si="21"/>
        <v>24</v>
      </c>
      <c r="F140" s="3">
        <f t="shared" si="22"/>
        <v>24</v>
      </c>
      <c r="G140" s="5" t="str">
        <f t="shared" si="23"/>
        <v/>
      </c>
      <c r="H140" s="5" t="str">
        <f t="shared" si="24"/>
        <v/>
      </c>
    </row>
    <row r="141" spans="1:10" x14ac:dyDescent="0.35">
      <c r="A141" t="s">
        <v>197</v>
      </c>
      <c r="B141" s="5" t="str">
        <f t="shared" si="18"/>
        <v>2020-01-31T23:00:12.186128400</v>
      </c>
      <c r="C141" s="1" t="str">
        <f t="shared" si="19"/>
        <v>2020-01-31</v>
      </c>
      <c r="D141" s="3" t="str">
        <f t="shared" si="20"/>
        <v>23:00:12.186128400</v>
      </c>
      <c r="G141" s="5" t="str">
        <f t="shared" si="23"/>
        <v/>
      </c>
      <c r="H141" s="5" t="str">
        <f t="shared" si="24"/>
        <v/>
      </c>
    </row>
    <row r="142" spans="1:10" x14ac:dyDescent="0.35">
      <c r="A142" t="s">
        <v>198</v>
      </c>
      <c r="B142" s="5" t="str">
        <f t="shared" si="18"/>
        <v/>
      </c>
      <c r="G142" s="5" t="str">
        <f t="shared" si="23"/>
        <v>Cost: 39878</v>
      </c>
      <c r="H142" s="5" t="str">
        <f t="shared" si="24"/>
        <v>States: 22</v>
      </c>
      <c r="I142" s="2">
        <f t="shared" si="25"/>
        <v>39878</v>
      </c>
      <c r="J142" s="2">
        <f t="shared" si="26"/>
        <v>22</v>
      </c>
    </row>
    <row r="143" spans="1:10" x14ac:dyDescent="0.35">
      <c r="A143" t="s">
        <v>199</v>
      </c>
      <c r="B143" s="5" t="str">
        <f t="shared" si="18"/>
        <v>2020-01-31T23:00:12.186128400</v>
      </c>
      <c r="C143" s="1" t="str">
        <f t="shared" si="19"/>
        <v>2020-01-31</v>
      </c>
      <c r="D143" s="3" t="str">
        <f t="shared" si="20"/>
        <v>23:00:12.186128400</v>
      </c>
      <c r="E143" s="3">
        <f t="shared" si="21"/>
        <v>1.8981481481050722E-6</v>
      </c>
      <c r="F143" s="3">
        <f t="shared" si="22"/>
        <v>1.8981481481050722E-6</v>
      </c>
      <c r="G143" s="5" t="str">
        <f t="shared" si="23"/>
        <v/>
      </c>
      <c r="H143" s="5" t="str">
        <f t="shared" si="24"/>
        <v/>
      </c>
    </row>
    <row r="144" spans="1:10" x14ac:dyDescent="0.35">
      <c r="A144" t="s">
        <v>200</v>
      </c>
      <c r="B144" s="5" t="str">
        <f t="shared" si="18"/>
        <v>2020-01-31T23:00:12.350074600</v>
      </c>
      <c r="C144" s="1" t="str">
        <f t="shared" si="19"/>
        <v>2020-01-31</v>
      </c>
      <c r="D144" s="3" t="str">
        <f t="shared" si="20"/>
        <v>23:00:12.350074600</v>
      </c>
      <c r="G144" s="5" t="str">
        <f t="shared" si="23"/>
        <v/>
      </c>
      <c r="H144" s="5" t="str">
        <f t="shared" si="24"/>
        <v/>
      </c>
    </row>
    <row r="145" spans="1:10" x14ac:dyDescent="0.35">
      <c r="A145" t="s">
        <v>201</v>
      </c>
      <c r="B145" s="5" t="str">
        <f t="shared" si="18"/>
        <v/>
      </c>
      <c r="G145" s="5" t="str">
        <f t="shared" si="23"/>
        <v>Cost: 73136625</v>
      </c>
      <c r="H145" s="5" t="str">
        <f t="shared" si="24"/>
        <v>States: 12956</v>
      </c>
      <c r="I145" s="2">
        <f t="shared" si="25"/>
        <v>73136625</v>
      </c>
      <c r="J145" s="2">
        <f t="shared" si="26"/>
        <v>12956</v>
      </c>
    </row>
    <row r="146" spans="1:10" x14ac:dyDescent="0.35">
      <c r="A146" t="s">
        <v>202</v>
      </c>
      <c r="B146" s="5" t="str">
        <f t="shared" si="18"/>
        <v>2020-01-31T23:00:12.351075300</v>
      </c>
      <c r="C146" s="1" t="str">
        <f t="shared" si="19"/>
        <v>2020-01-31</v>
      </c>
      <c r="D146" s="3" t="str">
        <f t="shared" si="20"/>
        <v>23:00:12.351075300</v>
      </c>
      <c r="E146" s="3">
        <f t="shared" si="21"/>
        <v>24</v>
      </c>
      <c r="F146" s="3">
        <f t="shared" si="22"/>
        <v>24</v>
      </c>
      <c r="G146" s="5" t="str">
        <f t="shared" si="23"/>
        <v/>
      </c>
      <c r="H146" s="5" t="str">
        <f t="shared" si="24"/>
        <v/>
      </c>
    </row>
    <row r="147" spans="1:10" x14ac:dyDescent="0.35">
      <c r="A147" t="s">
        <v>203</v>
      </c>
      <c r="B147" s="5" t="str">
        <f t="shared" si="18"/>
        <v>2020-01-31T23:00:12.351075300</v>
      </c>
      <c r="C147" s="1" t="str">
        <f t="shared" si="19"/>
        <v>2020-01-31</v>
      </c>
      <c r="D147" s="3" t="str">
        <f t="shared" si="20"/>
        <v>23:00:12.351075300</v>
      </c>
      <c r="G147" s="5" t="str">
        <f t="shared" si="23"/>
        <v/>
      </c>
      <c r="H147" s="5" t="str">
        <f t="shared" si="24"/>
        <v/>
      </c>
    </row>
    <row r="148" spans="1:10" x14ac:dyDescent="0.35">
      <c r="A148" t="s">
        <v>204</v>
      </c>
      <c r="B148" s="5" t="str">
        <f t="shared" si="18"/>
        <v/>
      </c>
      <c r="G148" s="5" t="str">
        <f t="shared" si="23"/>
        <v>Cost: 73971</v>
      </c>
      <c r="H148" s="5" t="str">
        <f t="shared" si="24"/>
        <v>States: 1526</v>
      </c>
      <c r="I148" s="2">
        <f t="shared" si="25"/>
        <v>73971</v>
      </c>
      <c r="J148" s="2">
        <f t="shared" si="26"/>
        <v>1526</v>
      </c>
    </row>
    <row r="149" spans="1:10" x14ac:dyDescent="0.35">
      <c r="A149" t="s">
        <v>205</v>
      </c>
      <c r="B149" s="5" t="str">
        <f t="shared" si="18"/>
        <v>2020-01-31T23:00:12.351075300</v>
      </c>
      <c r="C149" s="1" t="str">
        <f t="shared" si="19"/>
        <v>2020-01-31</v>
      </c>
      <c r="D149" s="3" t="str">
        <f t="shared" si="20"/>
        <v>23:00:12.351075300</v>
      </c>
      <c r="E149" s="3">
        <f t="shared" si="21"/>
        <v>1.1574074143538837E-8</v>
      </c>
      <c r="F149" s="3">
        <f t="shared" si="22"/>
        <v>1.1574074143538837E-8</v>
      </c>
      <c r="G149" s="5" t="str">
        <f t="shared" si="23"/>
        <v/>
      </c>
      <c r="H149" s="5" t="str">
        <f t="shared" si="24"/>
        <v/>
      </c>
    </row>
    <row r="150" spans="1:10" x14ac:dyDescent="0.35">
      <c r="A150" t="s">
        <v>206</v>
      </c>
      <c r="B150" s="5" t="str">
        <f t="shared" si="18"/>
        <v>at 2020-01-31T23:00:12.352075</v>
      </c>
      <c r="C150" s="1" t="str">
        <f t="shared" si="19"/>
        <v>at 2020-01-31</v>
      </c>
      <c r="D150" s="3" t="str">
        <f t="shared" si="20"/>
        <v>23:00:12.352075</v>
      </c>
      <c r="G150" s="5" t="str">
        <f t="shared" si="23"/>
        <v/>
      </c>
      <c r="H150" s="5" t="str">
        <f t="shared" si="24"/>
        <v/>
      </c>
    </row>
    <row r="151" spans="1:10" x14ac:dyDescent="0.35">
      <c r="A151" t="s">
        <v>207</v>
      </c>
      <c r="B151" s="5" t="str">
        <f t="shared" si="18"/>
        <v/>
      </c>
      <c r="G151" s="5" t="str">
        <f t="shared" si="23"/>
        <v>Cost: 29875</v>
      </c>
      <c r="H151" s="5" t="str">
        <f t="shared" si="24"/>
        <v>States: 241</v>
      </c>
      <c r="I151" s="2">
        <f t="shared" si="25"/>
        <v>29875</v>
      </c>
      <c r="J151" s="2">
        <f t="shared" si="26"/>
        <v>241</v>
      </c>
    </row>
    <row r="152" spans="1:10" x14ac:dyDescent="0.35">
      <c r="A152" t="s">
        <v>208</v>
      </c>
      <c r="B152" s="5" t="str">
        <f t="shared" si="18"/>
        <v>at 2020-01-31T23:00:12.352075</v>
      </c>
      <c r="C152" s="1" t="str">
        <f t="shared" si="19"/>
        <v>at 2020-01-31</v>
      </c>
      <c r="D152" s="3" t="str">
        <f t="shared" si="20"/>
        <v>23:00:12.352075</v>
      </c>
      <c r="E152" s="3">
        <f t="shared" si="21"/>
        <v>24</v>
      </c>
      <c r="F152" s="3">
        <f t="shared" si="22"/>
        <v>24</v>
      </c>
      <c r="G152" s="5" t="str">
        <f t="shared" si="23"/>
        <v/>
      </c>
      <c r="H152" s="5" t="str">
        <f t="shared" si="24"/>
        <v/>
      </c>
    </row>
    <row r="153" spans="1:10" x14ac:dyDescent="0.35">
      <c r="A153" t="s">
        <v>209</v>
      </c>
      <c r="B153" s="5" t="str">
        <f t="shared" si="18"/>
        <v>at 2020-01-31T23:00:12.352075</v>
      </c>
      <c r="C153" s="1" t="str">
        <f t="shared" si="19"/>
        <v>at 2020-01-31</v>
      </c>
      <c r="D153" s="3" t="str">
        <f t="shared" si="20"/>
        <v>23:00:12.352075</v>
      </c>
      <c r="G153" s="5" t="str">
        <f t="shared" si="23"/>
        <v/>
      </c>
      <c r="H153" s="5" t="str">
        <f t="shared" si="24"/>
        <v/>
      </c>
    </row>
    <row r="154" spans="1:10" x14ac:dyDescent="0.35">
      <c r="A154" t="s">
        <v>210</v>
      </c>
      <c r="B154" s="5" t="str">
        <f t="shared" si="18"/>
        <v/>
      </c>
      <c r="G154" s="5" t="str">
        <f t="shared" si="23"/>
        <v>Cost: 106111</v>
      </c>
      <c r="H154" s="5" t="str">
        <f t="shared" si="24"/>
        <v>States: 34</v>
      </c>
      <c r="I154" s="2">
        <f t="shared" si="25"/>
        <v>106111</v>
      </c>
      <c r="J154" s="2">
        <f t="shared" si="26"/>
        <v>34</v>
      </c>
    </row>
    <row r="155" spans="1:10" x14ac:dyDescent="0.35">
      <c r="A155" t="s">
        <v>211</v>
      </c>
      <c r="B155" s="5" t="str">
        <f t="shared" si="18"/>
        <v>at 2020-01-31T23:00:12.352075</v>
      </c>
      <c r="C155" s="1" t="str">
        <f t="shared" si="19"/>
        <v>at 2020-01-31</v>
      </c>
      <c r="D155" s="3" t="str">
        <f t="shared" si="20"/>
        <v>23:00:12.352075</v>
      </c>
      <c r="E155" s="3">
        <f t="shared" si="21"/>
        <v>8.6921296295061623E-6</v>
      </c>
      <c r="F155" s="3">
        <f t="shared" si="22"/>
        <v>8.6921296295061623E-6</v>
      </c>
      <c r="G155" s="5" t="str">
        <f t="shared" si="23"/>
        <v/>
      </c>
      <c r="H155" s="5" t="str">
        <f t="shared" si="24"/>
        <v/>
      </c>
    </row>
    <row r="156" spans="1:10" x14ac:dyDescent="0.35">
      <c r="A156" t="s">
        <v>212</v>
      </c>
      <c r="B156" s="5" t="str">
        <f t="shared" si="18"/>
        <v>2020-01-31T23:00:13.102835800</v>
      </c>
      <c r="C156" s="1" t="str">
        <f t="shared" si="19"/>
        <v>2020-01-31</v>
      </c>
      <c r="D156" s="3" t="str">
        <f t="shared" si="20"/>
        <v>23:00:13.102835800</v>
      </c>
      <c r="G156" s="5" t="str">
        <f t="shared" si="23"/>
        <v/>
      </c>
      <c r="H156" s="5" t="str">
        <f t="shared" si="24"/>
        <v/>
      </c>
    </row>
    <row r="157" spans="1:10" x14ac:dyDescent="0.35">
      <c r="A157" t="s">
        <v>213</v>
      </c>
      <c r="B157" s="5" t="str">
        <f t="shared" si="18"/>
        <v/>
      </c>
      <c r="G157" s="5" t="str">
        <f t="shared" si="23"/>
        <v>Cost: 323982598</v>
      </c>
      <c r="H157" s="5" t="str">
        <f t="shared" si="24"/>
        <v>States: 36423</v>
      </c>
      <c r="I157" s="2">
        <f t="shared" si="25"/>
        <v>323982598</v>
      </c>
      <c r="J157" s="2">
        <f t="shared" si="26"/>
        <v>36423</v>
      </c>
    </row>
    <row r="158" spans="1:10" x14ac:dyDescent="0.35">
      <c r="A158" t="s">
        <v>214</v>
      </c>
      <c r="B158" s="5" t="str">
        <f t="shared" si="18"/>
        <v>2020-01-31T23:00:13.103835500</v>
      </c>
      <c r="C158" s="1" t="str">
        <f t="shared" si="19"/>
        <v>2020-01-31</v>
      </c>
      <c r="D158" s="3" t="str">
        <f t="shared" si="20"/>
        <v>23:00:13.103835500</v>
      </c>
      <c r="E158" s="3">
        <f t="shared" si="21"/>
        <v>1.2731481480177109E-7</v>
      </c>
      <c r="F158" s="3">
        <f t="shared" si="22"/>
        <v>1.2731481480177109E-7</v>
      </c>
      <c r="G158" s="5" t="str">
        <f t="shared" si="23"/>
        <v/>
      </c>
      <c r="H158" s="5" t="str">
        <f t="shared" si="24"/>
        <v/>
      </c>
    </row>
    <row r="159" spans="1:10" x14ac:dyDescent="0.35">
      <c r="A159" t="s">
        <v>215</v>
      </c>
      <c r="B159" s="5" t="str">
        <f t="shared" si="18"/>
        <v>at 2020-01-31T23:00:13.114832</v>
      </c>
      <c r="C159" s="1" t="str">
        <f t="shared" si="19"/>
        <v>at 2020-01-31</v>
      </c>
      <c r="D159" s="3" t="str">
        <f t="shared" si="20"/>
        <v>23:00:13.114832</v>
      </c>
      <c r="G159" s="5" t="str">
        <f t="shared" si="23"/>
        <v/>
      </c>
      <c r="H159" s="5" t="str">
        <f t="shared" si="24"/>
        <v/>
      </c>
    </row>
    <row r="160" spans="1:10" x14ac:dyDescent="0.35">
      <c r="A160" t="s">
        <v>216</v>
      </c>
      <c r="B160" s="5" t="str">
        <f t="shared" si="18"/>
        <v/>
      </c>
      <c r="G160" s="5" t="str">
        <f t="shared" si="23"/>
        <v>Cost: 7185072</v>
      </c>
      <c r="H160" s="5" t="str">
        <f t="shared" si="24"/>
        <v>States: 126320</v>
      </c>
      <c r="I160" s="2">
        <f t="shared" si="25"/>
        <v>7185072</v>
      </c>
      <c r="J160" s="2">
        <f t="shared" si="26"/>
        <v>126320</v>
      </c>
    </row>
    <row r="161" spans="1:10" x14ac:dyDescent="0.35">
      <c r="A161" t="s">
        <v>217</v>
      </c>
      <c r="B161" s="5" t="str">
        <f t="shared" si="18"/>
        <v>at 2020-01-31T23:00:13.114832</v>
      </c>
      <c r="C161" s="1" t="str">
        <f t="shared" si="19"/>
        <v>at 2020-01-31</v>
      </c>
      <c r="D161" s="3" t="str">
        <f t="shared" si="20"/>
        <v>23:00:13.114832</v>
      </c>
      <c r="E161" s="3">
        <f t="shared" si="21"/>
        <v>24</v>
      </c>
      <c r="F161" s="3">
        <f t="shared" si="22"/>
        <v>24</v>
      </c>
      <c r="G161" s="5" t="str">
        <f t="shared" si="23"/>
        <v/>
      </c>
      <c r="H161" s="5" t="str">
        <f t="shared" si="24"/>
        <v/>
      </c>
    </row>
    <row r="162" spans="1:10" x14ac:dyDescent="0.35">
      <c r="A162" t="s">
        <v>218</v>
      </c>
      <c r="B162" s="5" t="str">
        <f t="shared" si="18"/>
        <v>at 2020-01-31T23:00:13.114832</v>
      </c>
      <c r="C162" s="1" t="str">
        <f t="shared" si="19"/>
        <v>at 2020-01-31</v>
      </c>
      <c r="D162" s="3" t="str">
        <f t="shared" si="20"/>
        <v>23:00:13.114832</v>
      </c>
      <c r="G162" s="5" t="str">
        <f t="shared" si="23"/>
        <v/>
      </c>
      <c r="H162" s="5" t="str">
        <f t="shared" si="24"/>
        <v/>
      </c>
    </row>
    <row r="163" spans="1:10" x14ac:dyDescent="0.35">
      <c r="A163" t="s">
        <v>219</v>
      </c>
      <c r="B163" s="5" t="str">
        <f t="shared" si="18"/>
        <v/>
      </c>
      <c r="G163" s="5" t="str">
        <f t="shared" si="23"/>
        <v>Cost: 63490</v>
      </c>
      <c r="H163" s="5" t="str">
        <f t="shared" si="24"/>
        <v>States: 349</v>
      </c>
      <c r="I163" s="2">
        <f t="shared" si="25"/>
        <v>63490</v>
      </c>
      <c r="J163" s="2">
        <f t="shared" si="26"/>
        <v>349</v>
      </c>
    </row>
    <row r="164" spans="1:10" x14ac:dyDescent="0.35">
      <c r="A164" t="s">
        <v>220</v>
      </c>
      <c r="B164" s="5" t="str">
        <f t="shared" si="18"/>
        <v>at 2020-01-31T23:00:13.114832</v>
      </c>
      <c r="C164" s="1" t="str">
        <f t="shared" si="19"/>
        <v>at 2020-01-31</v>
      </c>
      <c r="D164" s="3" t="str">
        <f t="shared" si="20"/>
        <v>23:00:13.114832</v>
      </c>
      <c r="E164" s="3">
        <f t="shared" si="21"/>
        <v>1.1574074032516535E-8</v>
      </c>
      <c r="F164" s="3">
        <f t="shared" si="22"/>
        <v>1.1574074032516535E-8</v>
      </c>
      <c r="G164" s="5" t="str">
        <f t="shared" si="23"/>
        <v/>
      </c>
      <c r="H164" s="5" t="str">
        <f t="shared" si="24"/>
        <v/>
      </c>
    </row>
    <row r="165" spans="1:10" x14ac:dyDescent="0.35">
      <c r="A165" t="s">
        <v>221</v>
      </c>
      <c r="B165" s="5" t="str">
        <f t="shared" si="18"/>
        <v>2020-01-31T23:00:13.115831700</v>
      </c>
      <c r="C165" s="1" t="str">
        <f t="shared" si="19"/>
        <v>2020-01-31</v>
      </c>
      <c r="D165" s="3" t="str">
        <f t="shared" si="20"/>
        <v>23:00:13.115831700</v>
      </c>
      <c r="G165" s="5" t="str">
        <f t="shared" si="23"/>
        <v/>
      </c>
      <c r="H165" s="5" t="str">
        <f t="shared" si="24"/>
        <v/>
      </c>
    </row>
    <row r="166" spans="1:10" x14ac:dyDescent="0.35">
      <c r="A166" t="s">
        <v>222</v>
      </c>
      <c r="B166" s="5" t="str">
        <f t="shared" si="18"/>
        <v/>
      </c>
      <c r="G166" s="5" t="str">
        <f t="shared" si="23"/>
        <v>Cost: 227627</v>
      </c>
      <c r="H166" s="5" t="str">
        <f t="shared" si="24"/>
        <v>States: 49</v>
      </c>
      <c r="I166" s="2">
        <f t="shared" si="25"/>
        <v>227627</v>
      </c>
      <c r="J166" s="2">
        <f t="shared" si="26"/>
        <v>49</v>
      </c>
    </row>
    <row r="167" spans="1:10" x14ac:dyDescent="0.35">
      <c r="A167" t="s">
        <v>223</v>
      </c>
      <c r="B167" s="5" t="str">
        <f t="shared" si="18"/>
        <v>2020-01-31T23:00:13.115831700</v>
      </c>
      <c r="C167" s="1" t="str">
        <f t="shared" si="19"/>
        <v>2020-01-31</v>
      </c>
      <c r="D167" s="3" t="str">
        <f t="shared" si="20"/>
        <v>23:00:13.115831700</v>
      </c>
      <c r="E167" s="3">
        <f t="shared" si="21"/>
        <v>2.2800925926214077E-6</v>
      </c>
      <c r="F167" s="3">
        <f t="shared" si="22"/>
        <v>2.2800925926214077E-6</v>
      </c>
      <c r="G167" s="5" t="str">
        <f t="shared" si="23"/>
        <v/>
      </c>
      <c r="H167" s="5" t="str">
        <f t="shared" si="24"/>
        <v/>
      </c>
    </row>
    <row r="168" spans="1:10" x14ac:dyDescent="0.35">
      <c r="A168" t="s">
        <v>224</v>
      </c>
      <c r="B168" s="5" t="str">
        <f t="shared" si="18"/>
        <v>2020-01-31T23:00:13.312769200</v>
      </c>
      <c r="C168" s="1" t="str">
        <f t="shared" si="19"/>
        <v>2020-01-31</v>
      </c>
      <c r="D168" s="3" t="str">
        <f t="shared" si="20"/>
        <v>23:00:13.312769200</v>
      </c>
      <c r="G168" s="5" t="str">
        <f t="shared" si="23"/>
        <v/>
      </c>
      <c r="H168" s="5" t="str">
        <f t="shared" si="24"/>
        <v/>
      </c>
    </row>
    <row r="169" spans="1:10" x14ac:dyDescent="0.35">
      <c r="A169" t="s">
        <v>225</v>
      </c>
      <c r="B169" s="5" t="str">
        <f t="shared" si="18"/>
        <v/>
      </c>
      <c r="G169" s="5" t="str">
        <f t="shared" si="23"/>
        <v>Cost: 96847941</v>
      </c>
      <c r="H169" s="5" t="str">
        <f t="shared" si="24"/>
        <v>States: 8354</v>
      </c>
      <c r="I169" s="2">
        <f t="shared" si="25"/>
        <v>96847941</v>
      </c>
      <c r="J169" s="2">
        <f t="shared" si="26"/>
        <v>8354</v>
      </c>
    </row>
    <row r="170" spans="1:10" x14ac:dyDescent="0.35">
      <c r="A170" t="s">
        <v>226</v>
      </c>
      <c r="B170" s="5" t="str">
        <f t="shared" si="18"/>
        <v>2020-01-31T23:00:13.312769200</v>
      </c>
      <c r="C170" s="1" t="str">
        <f t="shared" si="19"/>
        <v>2020-01-31</v>
      </c>
      <c r="D170" s="3" t="str">
        <f t="shared" si="20"/>
        <v>23:00:13.312769200</v>
      </c>
      <c r="E170" s="3">
        <f t="shared" si="21"/>
        <v>24</v>
      </c>
      <c r="F170" s="3">
        <f t="shared" si="22"/>
        <v>24</v>
      </c>
      <c r="G170" s="5" t="str">
        <f t="shared" si="23"/>
        <v/>
      </c>
      <c r="H170" s="5" t="str">
        <f t="shared" si="24"/>
        <v/>
      </c>
    </row>
    <row r="171" spans="1:10" x14ac:dyDescent="0.35">
      <c r="A171" t="s">
        <v>227</v>
      </c>
      <c r="B171" s="5" t="str">
        <f t="shared" si="18"/>
        <v>2020-01-31T23:00:13.312769200</v>
      </c>
      <c r="C171" s="1" t="str">
        <f t="shared" si="19"/>
        <v>2020-01-31</v>
      </c>
      <c r="D171" s="3" t="str">
        <f t="shared" si="20"/>
        <v>23:00:13.312769200</v>
      </c>
      <c r="G171" s="5" t="str">
        <f t="shared" si="23"/>
        <v/>
      </c>
      <c r="H171" s="5" t="str">
        <f t="shared" si="24"/>
        <v/>
      </c>
    </row>
    <row r="172" spans="1:10" x14ac:dyDescent="0.35">
      <c r="A172" t="s">
        <v>228</v>
      </c>
      <c r="B172" s="5" t="str">
        <f t="shared" si="18"/>
        <v/>
      </c>
      <c r="G172" s="5" t="str">
        <f t="shared" si="23"/>
        <v>Cost: 3200</v>
      </c>
      <c r="H172" s="5" t="str">
        <f t="shared" si="24"/>
        <v>States: 50</v>
      </c>
      <c r="I172" s="2">
        <f t="shared" si="25"/>
        <v>3200</v>
      </c>
      <c r="J172" s="2">
        <f t="shared" si="26"/>
        <v>50</v>
      </c>
    </row>
    <row r="173" spans="1:10" x14ac:dyDescent="0.35">
      <c r="A173" t="s">
        <v>229</v>
      </c>
      <c r="B173" s="5" t="str">
        <f t="shared" si="18"/>
        <v>2020-01-31T23:00:13.312769200</v>
      </c>
      <c r="C173" s="1" t="str">
        <f t="shared" si="19"/>
        <v>2020-01-31</v>
      </c>
      <c r="D173" s="3" t="str">
        <f t="shared" si="20"/>
        <v>23:00:13.312769200</v>
      </c>
      <c r="E173" s="3">
        <f t="shared" si="21"/>
        <v>1.1574074032516535E-8</v>
      </c>
      <c r="F173" s="3">
        <f t="shared" si="22"/>
        <v>1.1574074032516535E-8</v>
      </c>
      <c r="G173" s="5" t="str">
        <f t="shared" si="23"/>
        <v/>
      </c>
      <c r="H173" s="5" t="str">
        <f t="shared" si="24"/>
        <v/>
      </c>
    </row>
    <row r="174" spans="1:10" x14ac:dyDescent="0.35">
      <c r="A174" t="s">
        <v>230</v>
      </c>
      <c r="B174" s="5" t="str">
        <f t="shared" si="18"/>
        <v>2020-01-31T23:00:13.313768900</v>
      </c>
      <c r="C174" s="1" t="str">
        <f t="shared" si="19"/>
        <v>2020-01-31</v>
      </c>
      <c r="D174" s="3" t="str">
        <f t="shared" si="20"/>
        <v>23:00:13.313768900</v>
      </c>
      <c r="G174" s="5" t="str">
        <f t="shared" si="23"/>
        <v/>
      </c>
      <c r="H174" s="5" t="str">
        <f t="shared" si="24"/>
        <v/>
      </c>
    </row>
    <row r="175" spans="1:10" x14ac:dyDescent="0.35">
      <c r="A175" t="s">
        <v>231</v>
      </c>
      <c r="B175" s="5" t="str">
        <f t="shared" si="18"/>
        <v/>
      </c>
      <c r="G175" s="5" t="str">
        <f t="shared" si="23"/>
        <v>Cost: 7231</v>
      </c>
      <c r="H175" s="5" t="str">
        <f t="shared" si="24"/>
        <v>States: 50</v>
      </c>
      <c r="I175" s="2">
        <f t="shared" si="25"/>
        <v>7231</v>
      </c>
      <c r="J175" s="2">
        <f t="shared" si="26"/>
        <v>50</v>
      </c>
    </row>
    <row r="176" spans="1:10" x14ac:dyDescent="0.35">
      <c r="A176" t="s">
        <v>232</v>
      </c>
      <c r="B176" s="5" t="str">
        <f t="shared" si="18"/>
        <v>2020-01-31T23:00:13.313768900</v>
      </c>
      <c r="C176" s="1" t="str">
        <f t="shared" si="19"/>
        <v>2020-01-31</v>
      </c>
      <c r="D176" s="3" t="str">
        <f t="shared" si="20"/>
        <v>23:00:13.313768900</v>
      </c>
      <c r="E176" s="3">
        <f t="shared" si="21"/>
        <v>1.1574074143538837E-8</v>
      </c>
      <c r="F176" s="3">
        <f t="shared" si="22"/>
        <v>1.1574074143538837E-8</v>
      </c>
      <c r="G176" s="5" t="str">
        <f t="shared" si="23"/>
        <v/>
      </c>
      <c r="H176" s="5" t="str">
        <f t="shared" si="24"/>
        <v/>
      </c>
    </row>
    <row r="177" spans="1:10" x14ac:dyDescent="0.35">
      <c r="A177" t="s">
        <v>233</v>
      </c>
      <c r="B177" s="5" t="str">
        <f t="shared" si="18"/>
        <v>2020-01-31T23:00:13.314768600</v>
      </c>
      <c r="C177" s="1" t="str">
        <f t="shared" si="19"/>
        <v>2020-01-31</v>
      </c>
      <c r="D177" s="3" t="str">
        <f t="shared" si="20"/>
        <v>23:00:13.314768600</v>
      </c>
      <c r="G177" s="5" t="str">
        <f t="shared" si="23"/>
        <v/>
      </c>
      <c r="H177" s="5" t="str">
        <f t="shared" si="24"/>
        <v/>
      </c>
    </row>
    <row r="178" spans="1:10" x14ac:dyDescent="0.35">
      <c r="A178" t="s">
        <v>234</v>
      </c>
      <c r="B178" s="5" t="str">
        <f t="shared" si="18"/>
        <v/>
      </c>
      <c r="G178" s="5" t="str">
        <f t="shared" si="23"/>
        <v>Cost: 278039</v>
      </c>
      <c r="H178" s="5" t="str">
        <f t="shared" si="24"/>
        <v>States: 50</v>
      </c>
      <c r="I178" s="2">
        <f t="shared" si="25"/>
        <v>278039</v>
      </c>
      <c r="J178" s="2">
        <f t="shared" si="26"/>
        <v>50</v>
      </c>
    </row>
    <row r="179" spans="1:10" x14ac:dyDescent="0.35">
      <c r="A179" t="s">
        <v>235</v>
      </c>
      <c r="B179" s="5" t="str">
        <f t="shared" si="18"/>
        <v>2020-01-31T23:00:13.314768600</v>
      </c>
      <c r="C179" s="1" t="str">
        <f t="shared" si="19"/>
        <v>2020-01-31</v>
      </c>
      <c r="D179" s="3" t="str">
        <f t="shared" si="20"/>
        <v>23:00:13.314768600</v>
      </c>
      <c r="E179" s="3">
        <f t="shared" si="21"/>
        <v>3.1412037036937512E-5</v>
      </c>
      <c r="F179" s="3">
        <f t="shared" si="22"/>
        <v>3.1412037036937512E-5</v>
      </c>
      <c r="G179" s="5" t="str">
        <f t="shared" si="23"/>
        <v/>
      </c>
      <c r="H179" s="5" t="str">
        <f t="shared" si="24"/>
        <v/>
      </c>
    </row>
    <row r="180" spans="1:10" x14ac:dyDescent="0.35">
      <c r="A180" t="s">
        <v>236</v>
      </c>
      <c r="B180" s="5" t="str">
        <f t="shared" si="18"/>
        <v>2020-01-31T23:00:16.029348900</v>
      </c>
      <c r="C180" s="1" t="str">
        <f t="shared" si="19"/>
        <v>2020-01-31</v>
      </c>
      <c r="D180" s="3" t="str">
        <f t="shared" si="20"/>
        <v>23:00:16.029348900</v>
      </c>
      <c r="G180" s="5" t="str">
        <f t="shared" si="23"/>
        <v/>
      </c>
      <c r="H180" s="5" t="str">
        <f t="shared" si="24"/>
        <v/>
      </c>
    </row>
    <row r="181" spans="1:10" x14ac:dyDescent="0.35">
      <c r="A181" t="s">
        <v>237</v>
      </c>
      <c r="B181" s="5" t="str">
        <f t="shared" si="18"/>
        <v/>
      </c>
      <c r="G181" s="5" t="str">
        <f t="shared" si="23"/>
        <v>Cost: 1439617255</v>
      </c>
      <c r="H181" s="5" t="str">
        <f t="shared" si="24"/>
        <v>States: 93512</v>
      </c>
      <c r="I181" s="2">
        <f t="shared" si="25"/>
        <v>1439617255</v>
      </c>
      <c r="J181" s="2">
        <f t="shared" si="26"/>
        <v>93512</v>
      </c>
    </row>
    <row r="182" spans="1:10" x14ac:dyDescent="0.35">
      <c r="A182" t="s">
        <v>238</v>
      </c>
      <c r="B182" s="5" t="str">
        <f t="shared" si="18"/>
        <v>2020-01-31T23:00:16.029348900</v>
      </c>
      <c r="C182" s="1" t="str">
        <f t="shared" si="19"/>
        <v>2020-01-31</v>
      </c>
      <c r="D182" s="3" t="str">
        <f t="shared" si="20"/>
        <v>23:00:16.029348900</v>
      </c>
      <c r="E182" s="3">
        <f t="shared" si="21"/>
        <v>1.1574074143538837E-8</v>
      </c>
      <c r="F182" s="3">
        <f t="shared" si="22"/>
        <v>1.1574074143538837E-8</v>
      </c>
      <c r="G182" s="5" t="str">
        <f t="shared" si="23"/>
        <v/>
      </c>
      <c r="H182" s="5" t="str">
        <f t="shared" si="24"/>
        <v/>
      </c>
    </row>
    <row r="183" spans="1:10" x14ac:dyDescent="0.35">
      <c r="A183" t="s">
        <v>239</v>
      </c>
      <c r="B183" s="5" t="str">
        <f t="shared" si="18"/>
        <v>2020-01-31T23:00:16.030349300</v>
      </c>
      <c r="C183" s="1" t="str">
        <f t="shared" si="19"/>
        <v>2020-01-31</v>
      </c>
      <c r="D183" s="3" t="str">
        <f t="shared" si="20"/>
        <v>23:00:16.030349300</v>
      </c>
      <c r="G183" s="5" t="str">
        <f t="shared" si="23"/>
        <v/>
      </c>
      <c r="H183" s="5" t="str">
        <f t="shared" si="24"/>
        <v/>
      </c>
    </row>
    <row r="184" spans="1:10" x14ac:dyDescent="0.35">
      <c r="A184" t="s">
        <v>240</v>
      </c>
      <c r="B184" s="5" t="str">
        <f t="shared" si="18"/>
        <v/>
      </c>
      <c r="G184" s="5" t="str">
        <f t="shared" si="23"/>
        <v>Cost: 472925</v>
      </c>
      <c r="H184" s="5" t="str">
        <f t="shared" si="24"/>
        <v>States: 6147</v>
      </c>
      <c r="I184" s="2">
        <f t="shared" si="25"/>
        <v>472925</v>
      </c>
      <c r="J184" s="2">
        <f t="shared" si="26"/>
        <v>6147</v>
      </c>
    </row>
    <row r="185" spans="1:10" x14ac:dyDescent="0.35">
      <c r="A185" t="s">
        <v>241</v>
      </c>
      <c r="B185" s="5" t="str">
        <f t="shared" si="18"/>
        <v>2020-01-31T23:00:16.030349300</v>
      </c>
      <c r="C185" s="1" t="str">
        <f t="shared" si="19"/>
        <v>2020-01-31</v>
      </c>
      <c r="D185" s="3" t="str">
        <f t="shared" si="20"/>
        <v>23:00:16.030349300</v>
      </c>
      <c r="E185" s="3">
        <f t="shared" si="21"/>
        <v>24</v>
      </c>
      <c r="F185" s="3">
        <f t="shared" si="22"/>
        <v>24</v>
      </c>
      <c r="G185" s="5" t="str">
        <f t="shared" si="23"/>
        <v/>
      </c>
      <c r="H185" s="5" t="str">
        <f t="shared" si="24"/>
        <v/>
      </c>
    </row>
    <row r="186" spans="1:10" x14ac:dyDescent="0.35">
      <c r="A186" t="s">
        <v>242</v>
      </c>
      <c r="B186" s="5" t="str">
        <f t="shared" si="18"/>
        <v>2020-01-31T23:00:16.030349300</v>
      </c>
      <c r="C186" s="1" t="str">
        <f t="shared" si="19"/>
        <v>2020-01-31</v>
      </c>
      <c r="D186" s="3" t="str">
        <f t="shared" si="20"/>
        <v>23:00:16.030349300</v>
      </c>
      <c r="G186" s="5" t="str">
        <f t="shared" si="23"/>
        <v/>
      </c>
      <c r="H186" s="5" t="str">
        <f t="shared" si="24"/>
        <v/>
      </c>
    </row>
    <row r="187" spans="1:10" x14ac:dyDescent="0.35">
      <c r="A187" t="s">
        <v>243</v>
      </c>
      <c r="B187" s="5" t="str">
        <f t="shared" si="18"/>
        <v/>
      </c>
      <c r="G187" s="5" t="str">
        <f t="shared" si="23"/>
        <v>Cost: 9964</v>
      </c>
      <c r="H187" s="5" t="str">
        <f t="shared" si="24"/>
        <v>States: 65</v>
      </c>
      <c r="I187" s="2">
        <f t="shared" si="25"/>
        <v>9964</v>
      </c>
      <c r="J187" s="2">
        <f t="shared" si="26"/>
        <v>65</v>
      </c>
    </row>
    <row r="188" spans="1:10" x14ac:dyDescent="0.35">
      <c r="A188" t="s">
        <v>244</v>
      </c>
      <c r="B188" s="5" t="str">
        <f t="shared" si="18"/>
        <v>2020-01-31T23:00:16.030349300</v>
      </c>
      <c r="C188" s="1" t="str">
        <f t="shared" si="19"/>
        <v>2020-01-31</v>
      </c>
      <c r="D188" s="3" t="str">
        <f t="shared" si="20"/>
        <v>23:00:16.030349300</v>
      </c>
      <c r="E188" s="3">
        <f t="shared" si="21"/>
        <v>2.3148148176055372E-8</v>
      </c>
      <c r="F188" s="3">
        <f t="shared" si="22"/>
        <v>2.3148148176055372E-8</v>
      </c>
      <c r="G188" s="5" t="str">
        <f t="shared" si="23"/>
        <v/>
      </c>
      <c r="H188" s="5" t="str">
        <f t="shared" si="24"/>
        <v/>
      </c>
    </row>
    <row r="189" spans="1:10" x14ac:dyDescent="0.35">
      <c r="A189" t="s">
        <v>245</v>
      </c>
      <c r="B189" s="5" t="str">
        <f t="shared" si="18"/>
        <v>2020-01-31T23:00:16.032348900</v>
      </c>
      <c r="C189" s="1" t="str">
        <f t="shared" si="19"/>
        <v>2020-01-31</v>
      </c>
      <c r="D189" s="3" t="str">
        <f t="shared" si="20"/>
        <v>23:00:16.032348900</v>
      </c>
      <c r="G189" s="5" t="str">
        <f t="shared" si="23"/>
        <v/>
      </c>
      <c r="H189" s="5" t="str">
        <f t="shared" si="24"/>
        <v/>
      </c>
    </row>
    <row r="190" spans="1:10" x14ac:dyDescent="0.35">
      <c r="A190" t="s">
        <v>246</v>
      </c>
      <c r="B190" s="5" t="str">
        <f t="shared" si="18"/>
        <v/>
      </c>
      <c r="G190" s="5" t="str">
        <f t="shared" si="23"/>
        <v>Cost: 388267</v>
      </c>
      <c r="H190" s="5" t="str">
        <f t="shared" si="24"/>
        <v>States: 60</v>
      </c>
      <c r="I190" s="2">
        <f t="shared" si="25"/>
        <v>388267</v>
      </c>
      <c r="J190" s="2">
        <f t="shared" si="26"/>
        <v>60</v>
      </c>
    </row>
    <row r="191" spans="1:10" x14ac:dyDescent="0.35">
      <c r="A191" t="s">
        <v>247</v>
      </c>
      <c r="B191" s="5" t="str">
        <f t="shared" si="18"/>
        <v>2020-01-31T23:00:16.032348900</v>
      </c>
      <c r="C191" s="1" t="str">
        <f t="shared" si="19"/>
        <v>2020-01-31</v>
      </c>
      <c r="D191" s="3" t="str">
        <f t="shared" si="20"/>
        <v>23:00:16.032348900</v>
      </c>
      <c r="E191" s="3">
        <f t="shared" si="21"/>
        <v>9.7569444443834641E-6</v>
      </c>
      <c r="F191" s="3">
        <f t="shared" si="22"/>
        <v>9.7569444443834641E-6</v>
      </c>
      <c r="G191" s="5" t="str">
        <f t="shared" si="23"/>
        <v/>
      </c>
      <c r="H191" s="5" t="str">
        <f t="shared" si="24"/>
        <v/>
      </c>
    </row>
    <row r="192" spans="1:10" x14ac:dyDescent="0.35">
      <c r="A192" t="s">
        <v>248</v>
      </c>
      <c r="B192" s="5" t="str">
        <f t="shared" si="18"/>
        <v>at 2020-01-31T23:00:16.875091</v>
      </c>
      <c r="C192" s="1" t="str">
        <f t="shared" si="19"/>
        <v>at 2020-01-31</v>
      </c>
      <c r="D192" s="3" t="str">
        <f t="shared" si="20"/>
        <v>23:00:16.875091</v>
      </c>
      <c r="G192" s="5" t="str">
        <f t="shared" si="23"/>
        <v/>
      </c>
      <c r="H192" s="5" t="str">
        <f t="shared" si="24"/>
        <v/>
      </c>
    </row>
    <row r="193" spans="1:10" x14ac:dyDescent="0.35">
      <c r="A193" t="s">
        <v>249</v>
      </c>
      <c r="B193" s="5" t="str">
        <f t="shared" si="18"/>
        <v/>
      </c>
      <c r="G193" s="5" t="str">
        <f t="shared" si="23"/>
        <v>Cost: 457479954</v>
      </c>
      <c r="H193" s="5" t="str">
        <f t="shared" si="24"/>
        <v>States: 24905</v>
      </c>
      <c r="I193" s="2">
        <f t="shared" si="25"/>
        <v>457479954</v>
      </c>
      <c r="J193" s="2">
        <f t="shared" si="26"/>
        <v>24905</v>
      </c>
    </row>
    <row r="194" spans="1:10" x14ac:dyDescent="0.35">
      <c r="A194" t="s">
        <v>250</v>
      </c>
      <c r="B194" s="5" t="str">
        <f t="shared" si="18"/>
        <v>at 2020-01-31T23:00:16.875091</v>
      </c>
      <c r="C194" s="1" t="str">
        <f t="shared" si="19"/>
        <v>at 2020-01-31</v>
      </c>
      <c r="D194" s="3" t="str">
        <f t="shared" si="20"/>
        <v>23:00:16.875091</v>
      </c>
      <c r="E194" s="3">
        <f t="shared" si="21"/>
        <v>1.1574074143538837E-8</v>
      </c>
      <c r="F194" s="3">
        <f t="shared" si="22"/>
        <v>1.1574074143538837E-8</v>
      </c>
      <c r="G194" s="5" t="str">
        <f t="shared" si="23"/>
        <v/>
      </c>
      <c r="H194" s="5" t="str">
        <f t="shared" si="24"/>
        <v/>
      </c>
    </row>
    <row r="195" spans="1:10" x14ac:dyDescent="0.35">
      <c r="A195" t="s">
        <v>251</v>
      </c>
      <c r="B195" s="5" t="str">
        <f t="shared" ref="B195:B241" si="27">IF(NOT(AND(ISERROR(FIND("Starting",A195)),ISERROR(FIND("Stopped",A195)))),RIGHT(A195,29),"")</f>
        <v>2020-01-31T23:00:16.876090900</v>
      </c>
      <c r="C195" s="1" t="str">
        <f t="shared" ref="C195:C240" si="28">MID(B195,1,FIND("T",B195) - 1)</f>
        <v>2020-01-31</v>
      </c>
      <c r="D195" s="3" t="str">
        <f t="shared" ref="D195:D241" si="29">MID(B195,FIND("T",B195) + 1,LEN(B195))</f>
        <v>23:00:16.876090900</v>
      </c>
      <c r="G195" s="5" t="str">
        <f t="shared" ref="G195:G241" si="30">IF(NOT(ISERROR(FIND("Cost",A195))),MID(A195,1,FIND("|",A195) - 2),"")</f>
        <v/>
      </c>
      <c r="H195" s="5" t="str">
        <f t="shared" ref="H195:H241" si="31">IF(NOT(ISERROR(FIND("Cost",A195))),MID(A195,FIND("|",A195)+2,LEN(A195)),"")</f>
        <v/>
      </c>
    </row>
    <row r="196" spans="1:10" x14ac:dyDescent="0.35">
      <c r="A196" t="s">
        <v>252</v>
      </c>
      <c r="B196" s="5" t="str">
        <f t="shared" si="27"/>
        <v/>
      </c>
      <c r="G196" s="5" t="str">
        <f t="shared" si="30"/>
        <v>Cost: 933282</v>
      </c>
      <c r="H196" s="5" t="str">
        <f t="shared" si="31"/>
        <v>States: 10618</v>
      </c>
      <c r="I196" s="2">
        <f t="shared" ref="I195:I241" si="32">ABS(MID(G196,7,LEN(G196)))</f>
        <v>933282</v>
      </c>
      <c r="J196" s="2">
        <f t="shared" ref="J195:J241" si="33">ABS(MID(H196,9,LEN(H196)))</f>
        <v>10618</v>
      </c>
    </row>
    <row r="197" spans="1:10" x14ac:dyDescent="0.35">
      <c r="A197" t="s">
        <v>253</v>
      </c>
      <c r="B197" s="5" t="str">
        <f t="shared" si="27"/>
        <v>2020-01-31T23:00:16.876090900</v>
      </c>
      <c r="C197" s="1" t="str">
        <f t="shared" si="28"/>
        <v>2020-01-31</v>
      </c>
      <c r="D197" s="3" t="str">
        <f t="shared" si="29"/>
        <v>23:00:16.876090900</v>
      </c>
      <c r="E197" s="3">
        <f t="shared" ref="E195:E240" si="34">IF(D198&gt;D197,D198-D197,D198-D197+24)</f>
        <v>24</v>
      </c>
      <c r="F197" s="3">
        <f t="shared" ref="F195:F241" si="35">IF(NOT(ISERROR(FIND("geneticAlgorithm with 3",A197))),E197*10,E197)</f>
        <v>24</v>
      </c>
      <c r="G197" s="5" t="str">
        <f t="shared" si="30"/>
        <v/>
      </c>
      <c r="H197" s="5" t="str">
        <f t="shared" si="31"/>
        <v/>
      </c>
    </row>
    <row r="198" spans="1:10" x14ac:dyDescent="0.35">
      <c r="A198" t="s">
        <v>254</v>
      </c>
      <c r="B198" s="5" t="str">
        <f t="shared" si="27"/>
        <v>2020-01-31T23:00:16.876090900</v>
      </c>
      <c r="C198" s="1" t="str">
        <f t="shared" si="28"/>
        <v>2020-01-31</v>
      </c>
      <c r="D198" s="3" t="str">
        <f t="shared" si="29"/>
        <v>23:00:16.876090900</v>
      </c>
      <c r="G198" s="5" t="str">
        <f t="shared" si="30"/>
        <v/>
      </c>
      <c r="H198" s="5" t="str">
        <f t="shared" si="31"/>
        <v/>
      </c>
    </row>
    <row r="199" spans="1:10" x14ac:dyDescent="0.35">
      <c r="A199" t="s">
        <v>255</v>
      </c>
      <c r="B199" s="5" t="str">
        <f t="shared" si="27"/>
        <v/>
      </c>
      <c r="G199" s="5" t="str">
        <f t="shared" si="30"/>
        <v>Cost: 62367</v>
      </c>
      <c r="H199" s="5" t="str">
        <f t="shared" si="31"/>
        <v>States: 332</v>
      </c>
      <c r="I199" s="2">
        <f t="shared" si="32"/>
        <v>62367</v>
      </c>
      <c r="J199" s="2">
        <f t="shared" si="33"/>
        <v>332</v>
      </c>
    </row>
    <row r="200" spans="1:10" x14ac:dyDescent="0.35">
      <c r="A200" t="s">
        <v>256</v>
      </c>
      <c r="B200" s="5" t="str">
        <f t="shared" si="27"/>
        <v>2020-01-31T23:00:16.876090900</v>
      </c>
      <c r="C200" s="1" t="str">
        <f t="shared" si="28"/>
        <v>2020-01-31</v>
      </c>
      <c r="D200" s="3" t="str">
        <f t="shared" si="29"/>
        <v>23:00:16.876090900</v>
      </c>
      <c r="E200" s="3">
        <f t="shared" si="34"/>
        <v>2.3148148176055372E-8</v>
      </c>
      <c r="F200" s="3">
        <f t="shared" si="35"/>
        <v>2.3148148176055372E-8</v>
      </c>
      <c r="G200" s="5" t="str">
        <f t="shared" si="30"/>
        <v/>
      </c>
      <c r="H200" s="5" t="str">
        <f t="shared" si="31"/>
        <v/>
      </c>
    </row>
    <row r="201" spans="1:10" x14ac:dyDescent="0.35">
      <c r="A201" t="s">
        <v>257</v>
      </c>
      <c r="B201" s="5" t="str">
        <f t="shared" si="27"/>
        <v>2020-01-31T23:00:16.878090500</v>
      </c>
      <c r="C201" s="1" t="str">
        <f t="shared" si="28"/>
        <v>2020-01-31</v>
      </c>
      <c r="D201" s="3" t="str">
        <f t="shared" si="29"/>
        <v>23:00:16.878090500</v>
      </c>
      <c r="G201" s="5" t="str">
        <f t="shared" si="30"/>
        <v/>
      </c>
      <c r="H201" s="5" t="str">
        <f t="shared" si="31"/>
        <v/>
      </c>
    </row>
    <row r="202" spans="1:10" x14ac:dyDescent="0.35">
      <c r="A202" t="s">
        <v>258</v>
      </c>
      <c r="B202" s="5" t="str">
        <f t="shared" si="27"/>
        <v/>
      </c>
      <c r="G202" s="5" t="str">
        <f t="shared" si="30"/>
        <v>Cost: 534899</v>
      </c>
      <c r="H202" s="5" t="str">
        <f t="shared" si="31"/>
        <v>States: 70</v>
      </c>
      <c r="I202" s="2">
        <f t="shared" si="32"/>
        <v>534899</v>
      </c>
      <c r="J202" s="2">
        <f t="shared" si="33"/>
        <v>70</v>
      </c>
    </row>
    <row r="203" spans="1:10" x14ac:dyDescent="0.35">
      <c r="A203" t="s">
        <v>259</v>
      </c>
      <c r="B203" s="5" t="str">
        <f t="shared" si="27"/>
        <v>2020-01-31T23:00:16.878090500</v>
      </c>
      <c r="C203" s="1" t="str">
        <f t="shared" si="28"/>
        <v>2020-01-31</v>
      </c>
      <c r="D203" s="3" t="str">
        <f t="shared" si="29"/>
        <v>23:00:16.878090500</v>
      </c>
      <c r="E203" s="3">
        <f t="shared" si="34"/>
        <v>9.2939814814174682E-6</v>
      </c>
      <c r="F203" s="3">
        <f t="shared" si="35"/>
        <v>9.2939814814174682E-6</v>
      </c>
      <c r="G203" s="5" t="str">
        <f t="shared" si="30"/>
        <v/>
      </c>
      <c r="H203" s="5" t="str">
        <f t="shared" si="31"/>
        <v/>
      </c>
    </row>
    <row r="204" spans="1:10" x14ac:dyDescent="0.35">
      <c r="A204" t="s">
        <v>260</v>
      </c>
      <c r="B204" s="5" t="str">
        <f t="shared" si="27"/>
        <v>at 2020-01-31T23:00:17.680823</v>
      </c>
      <c r="C204" s="1" t="str">
        <f t="shared" si="28"/>
        <v>at 2020-01-31</v>
      </c>
      <c r="D204" s="3" t="str">
        <f t="shared" si="29"/>
        <v>23:00:17.680823</v>
      </c>
      <c r="G204" s="5" t="str">
        <f t="shared" si="30"/>
        <v/>
      </c>
      <c r="H204" s="5" t="str">
        <f t="shared" si="31"/>
        <v/>
      </c>
    </row>
    <row r="205" spans="1:10" x14ac:dyDescent="0.35">
      <c r="A205" t="s">
        <v>261</v>
      </c>
      <c r="B205" s="5" t="str">
        <f t="shared" si="27"/>
        <v/>
      </c>
      <c r="G205" s="5" t="str">
        <f t="shared" si="30"/>
        <v>Cost: 397323844</v>
      </c>
      <c r="H205" s="5" t="str">
        <f t="shared" si="31"/>
        <v>States: 18457</v>
      </c>
      <c r="I205" s="2">
        <f t="shared" si="32"/>
        <v>397323844</v>
      </c>
      <c r="J205" s="2">
        <f t="shared" si="33"/>
        <v>18457</v>
      </c>
    </row>
    <row r="206" spans="1:10" x14ac:dyDescent="0.35">
      <c r="A206" t="s">
        <v>262</v>
      </c>
      <c r="B206" s="5" t="str">
        <f t="shared" si="27"/>
        <v>at 2020-01-31T23:00:17.680823</v>
      </c>
      <c r="C206" s="1" t="str">
        <f t="shared" si="28"/>
        <v>at 2020-01-31</v>
      </c>
      <c r="D206" s="3" t="str">
        <f t="shared" si="29"/>
        <v>23:00:17.680823</v>
      </c>
      <c r="E206" s="3">
        <f t="shared" si="34"/>
        <v>4.86111111031029E-7</v>
      </c>
      <c r="F206" s="3">
        <f t="shared" si="35"/>
        <v>4.86111111031029E-7</v>
      </c>
      <c r="G206" s="5" t="str">
        <f t="shared" si="30"/>
        <v/>
      </c>
      <c r="H206" s="5" t="str">
        <f t="shared" si="31"/>
        <v/>
      </c>
    </row>
    <row r="207" spans="1:10" x14ac:dyDescent="0.35">
      <c r="A207" t="s">
        <v>263</v>
      </c>
      <c r="B207" s="5" t="str">
        <f t="shared" si="27"/>
        <v>2020-01-31T23:00:17.722819100</v>
      </c>
      <c r="C207" s="1" t="str">
        <f t="shared" si="28"/>
        <v>2020-01-31</v>
      </c>
      <c r="D207" s="3" t="str">
        <f t="shared" si="29"/>
        <v>23:00:17.722819100</v>
      </c>
      <c r="G207" s="5" t="str">
        <f t="shared" si="30"/>
        <v/>
      </c>
      <c r="H207" s="5" t="str">
        <f t="shared" si="31"/>
        <v/>
      </c>
    </row>
    <row r="208" spans="1:10" x14ac:dyDescent="0.35">
      <c r="A208" t="s">
        <v>264</v>
      </c>
      <c r="B208" s="5" t="str">
        <f t="shared" si="27"/>
        <v/>
      </c>
      <c r="G208" s="5" t="str">
        <f t="shared" si="30"/>
        <v>Cost: 45362019</v>
      </c>
      <c r="H208" s="5" t="str">
        <f t="shared" si="31"/>
        <v>States: 446075</v>
      </c>
      <c r="I208" s="2">
        <f t="shared" si="32"/>
        <v>45362019</v>
      </c>
      <c r="J208" s="2">
        <f t="shared" si="33"/>
        <v>446075</v>
      </c>
    </row>
    <row r="209" spans="1:10" x14ac:dyDescent="0.35">
      <c r="A209" t="s">
        <v>265</v>
      </c>
      <c r="B209" s="5" t="str">
        <f t="shared" si="27"/>
        <v>at 2020-01-31T23:00:17.723817</v>
      </c>
      <c r="C209" s="1" t="str">
        <f t="shared" si="28"/>
        <v>at 2020-01-31</v>
      </c>
      <c r="D209" s="3" t="str">
        <f t="shared" si="29"/>
        <v>23:00:17.723817</v>
      </c>
      <c r="E209" s="3">
        <f t="shared" si="34"/>
        <v>1.1574074032516535E-8</v>
      </c>
      <c r="F209" s="3">
        <f t="shared" si="35"/>
        <v>1.1574074032516535E-8</v>
      </c>
      <c r="G209" s="5" t="str">
        <f t="shared" si="30"/>
        <v/>
      </c>
      <c r="H209" s="5" t="str">
        <f t="shared" si="31"/>
        <v/>
      </c>
    </row>
    <row r="210" spans="1:10" x14ac:dyDescent="0.35">
      <c r="A210" t="s">
        <v>266</v>
      </c>
      <c r="B210" s="5" t="str">
        <f t="shared" si="27"/>
        <v>2020-01-31T23:00:17.724818700</v>
      </c>
      <c r="C210" s="1" t="str">
        <f t="shared" si="28"/>
        <v>2020-01-31</v>
      </c>
      <c r="D210" s="3" t="str">
        <f t="shared" si="29"/>
        <v>23:00:17.724818700</v>
      </c>
      <c r="G210" s="5" t="str">
        <f t="shared" si="30"/>
        <v/>
      </c>
      <c r="H210" s="5" t="str">
        <f t="shared" si="31"/>
        <v/>
      </c>
    </row>
    <row r="211" spans="1:10" x14ac:dyDescent="0.35">
      <c r="A211" t="s">
        <v>267</v>
      </c>
      <c r="B211" s="5" t="str">
        <f t="shared" si="27"/>
        <v/>
      </c>
      <c r="G211" s="5" t="str">
        <f t="shared" si="30"/>
        <v>Cost: 668647</v>
      </c>
      <c r="H211" s="5" t="str">
        <f t="shared" si="31"/>
        <v>States: 3395</v>
      </c>
      <c r="I211" s="2">
        <f t="shared" si="32"/>
        <v>668647</v>
      </c>
      <c r="J211" s="2">
        <f t="shared" si="33"/>
        <v>3395</v>
      </c>
    </row>
    <row r="212" spans="1:10" x14ac:dyDescent="0.35">
      <c r="A212" t="s">
        <v>268</v>
      </c>
      <c r="B212" s="5" t="str">
        <f t="shared" si="27"/>
        <v>2020-01-31T23:00:17.724818700</v>
      </c>
      <c r="C212" s="1" t="str">
        <f t="shared" si="28"/>
        <v>2020-01-31</v>
      </c>
      <c r="D212" s="3" t="str">
        <f t="shared" si="29"/>
        <v>23:00:17.724818700</v>
      </c>
      <c r="E212" s="3">
        <f t="shared" si="34"/>
        <v>5.7870370384627279E-8</v>
      </c>
      <c r="F212" s="3">
        <f t="shared" si="35"/>
        <v>5.7870370384627279E-8</v>
      </c>
      <c r="G212" s="5" t="str">
        <f t="shared" si="30"/>
        <v/>
      </c>
      <c r="H212" s="5" t="str">
        <f t="shared" si="31"/>
        <v/>
      </c>
    </row>
    <row r="213" spans="1:10" x14ac:dyDescent="0.35">
      <c r="A213" t="s">
        <v>269</v>
      </c>
      <c r="B213" s="5" t="str">
        <f t="shared" si="27"/>
        <v>2020-01-31T23:00:17.729816100</v>
      </c>
      <c r="C213" s="1" t="str">
        <f t="shared" si="28"/>
        <v>2020-01-31</v>
      </c>
      <c r="D213" s="3" t="str">
        <f t="shared" si="29"/>
        <v>23:00:17.729816100</v>
      </c>
      <c r="G213" s="5" t="str">
        <f t="shared" si="30"/>
        <v/>
      </c>
      <c r="H213" s="5" t="str">
        <f t="shared" si="31"/>
        <v/>
      </c>
    </row>
    <row r="214" spans="1:10" x14ac:dyDescent="0.35">
      <c r="A214" t="s">
        <v>270</v>
      </c>
      <c r="B214" s="5" t="str">
        <f t="shared" si="27"/>
        <v/>
      </c>
      <c r="G214" s="5" t="str">
        <f t="shared" si="30"/>
        <v>Cost: 996032</v>
      </c>
      <c r="H214" s="5" t="str">
        <f t="shared" si="31"/>
        <v>States: 121</v>
      </c>
      <c r="I214" s="2">
        <f t="shared" si="32"/>
        <v>996032</v>
      </c>
      <c r="J214" s="2">
        <f t="shared" si="33"/>
        <v>121</v>
      </c>
    </row>
    <row r="215" spans="1:10" x14ac:dyDescent="0.35">
      <c r="A215" t="s">
        <v>271</v>
      </c>
      <c r="B215" s="5" t="str">
        <f t="shared" si="27"/>
        <v>2020-01-31T23:00:17.729816100</v>
      </c>
      <c r="C215" s="1" t="str">
        <f t="shared" si="28"/>
        <v>2020-01-31</v>
      </c>
      <c r="D215" s="3" t="str">
        <f t="shared" si="29"/>
        <v>23:00:17.729816100</v>
      </c>
      <c r="E215" s="3">
        <f t="shared" si="34"/>
        <v>1.9458449074074569E-3</v>
      </c>
      <c r="F215" s="3">
        <f t="shared" si="35"/>
        <v>1.9458449074074569E-3</v>
      </c>
      <c r="G215" s="5" t="str">
        <f t="shared" si="30"/>
        <v/>
      </c>
      <c r="H215" s="5" t="str">
        <f t="shared" si="31"/>
        <v/>
      </c>
    </row>
    <row r="216" spans="1:10" x14ac:dyDescent="0.35">
      <c r="A216" t="s">
        <v>272</v>
      </c>
      <c r="B216" s="5" t="str">
        <f t="shared" si="27"/>
        <v>2020-01-31T23:03:05.851392200</v>
      </c>
      <c r="C216" s="1" t="str">
        <f t="shared" si="28"/>
        <v>2020-01-31</v>
      </c>
      <c r="D216" s="3" t="str">
        <f t="shared" si="29"/>
        <v>23:03:05.851392200</v>
      </c>
      <c r="G216" s="5" t="str">
        <f t="shared" si="30"/>
        <v/>
      </c>
      <c r="H216" s="5" t="str">
        <f t="shared" si="31"/>
        <v/>
      </c>
    </row>
    <row r="217" spans="1:10" x14ac:dyDescent="0.35">
      <c r="A217" t="s">
        <v>273</v>
      </c>
      <c r="B217" s="5" t="str">
        <f t="shared" si="27"/>
        <v/>
      </c>
      <c r="G217" s="5" t="str">
        <f t="shared" si="30"/>
        <v>Cost: 77991985969</v>
      </c>
      <c r="H217" s="5" t="str">
        <f t="shared" si="31"/>
        <v>States: 3159489</v>
      </c>
      <c r="I217" s="2">
        <f t="shared" si="32"/>
        <v>77991985969</v>
      </c>
      <c r="J217" s="2">
        <f t="shared" si="33"/>
        <v>3159489</v>
      </c>
    </row>
    <row r="218" spans="1:10" x14ac:dyDescent="0.35">
      <c r="A218" t="s">
        <v>274</v>
      </c>
      <c r="B218" s="5" t="str">
        <f t="shared" si="27"/>
        <v>2020-01-31T23:03:05.851392200</v>
      </c>
      <c r="C218" s="1" t="str">
        <f t="shared" si="28"/>
        <v>2020-01-31</v>
      </c>
      <c r="D218" s="3" t="str">
        <f t="shared" si="29"/>
        <v>23:03:05.851392200</v>
      </c>
      <c r="E218" s="3">
        <f t="shared" si="34"/>
        <v>1.9484953703696739E-4</v>
      </c>
      <c r="F218" s="3">
        <f t="shared" si="35"/>
        <v>1.9484953703696739E-4</v>
      </c>
      <c r="G218" s="5" t="str">
        <f t="shared" si="30"/>
        <v/>
      </c>
      <c r="H218" s="5" t="str">
        <f t="shared" si="31"/>
        <v/>
      </c>
    </row>
    <row r="219" spans="1:10" x14ac:dyDescent="0.35">
      <c r="A219" t="s">
        <v>275</v>
      </c>
      <c r="B219" s="5" t="str">
        <f t="shared" si="27"/>
        <v>2020-01-31T23:03:22.686009100</v>
      </c>
      <c r="C219" s="1" t="str">
        <f t="shared" si="28"/>
        <v>2020-01-31</v>
      </c>
      <c r="D219" s="3" t="str">
        <f t="shared" si="29"/>
        <v>23:03:22.686009100</v>
      </c>
      <c r="G219" s="5" t="str">
        <f t="shared" si="30"/>
        <v/>
      </c>
      <c r="H219" s="5" t="str">
        <f t="shared" si="31"/>
        <v/>
      </c>
    </row>
    <row r="220" spans="1:10" x14ac:dyDescent="0.35">
      <c r="A220" t="s">
        <v>276</v>
      </c>
      <c r="B220" s="5" t="str">
        <f t="shared" si="27"/>
        <v/>
      </c>
      <c r="G220" s="5" t="str">
        <f t="shared" si="30"/>
        <v>Cost: 19009061089</v>
      </c>
      <c r="H220" s="5" t="str">
        <f t="shared" si="31"/>
        <v>States: 175668413</v>
      </c>
      <c r="I220" s="2">
        <f t="shared" si="32"/>
        <v>19009061089</v>
      </c>
      <c r="J220" s="2">
        <f t="shared" si="33"/>
        <v>175668413</v>
      </c>
    </row>
    <row r="221" spans="1:10" x14ac:dyDescent="0.35">
      <c r="A221" t="s">
        <v>277</v>
      </c>
      <c r="B221" s="5" t="str">
        <f t="shared" si="27"/>
        <v>2020-01-31T23:03:22.686009100</v>
      </c>
      <c r="C221" s="1" t="str">
        <f t="shared" si="28"/>
        <v>2020-01-31</v>
      </c>
      <c r="D221" s="3" t="str">
        <f t="shared" si="29"/>
        <v>23:03:22.686009100</v>
      </c>
      <c r="E221" s="3">
        <f t="shared" si="34"/>
        <v>1.3541666666894159E-6</v>
      </c>
      <c r="F221" s="3">
        <f t="shared" si="35"/>
        <v>1.3541666666894159E-6</v>
      </c>
      <c r="G221" s="5" t="str">
        <f t="shared" si="30"/>
        <v/>
      </c>
      <c r="H221" s="5" t="str">
        <f t="shared" si="31"/>
        <v/>
      </c>
    </row>
    <row r="222" spans="1:10" x14ac:dyDescent="0.35">
      <c r="A222" t="s">
        <v>278</v>
      </c>
      <c r="B222" s="5" t="str">
        <f t="shared" si="27"/>
        <v>2020-01-31T23:03:22.802971800</v>
      </c>
      <c r="C222" s="1" t="str">
        <f t="shared" si="28"/>
        <v>2020-01-31</v>
      </c>
      <c r="D222" s="3" t="str">
        <f t="shared" si="29"/>
        <v>23:03:22.802971800</v>
      </c>
      <c r="G222" s="5" t="str">
        <f t="shared" si="30"/>
        <v/>
      </c>
      <c r="H222" s="5" t="str">
        <f t="shared" si="31"/>
        <v/>
      </c>
    </row>
    <row r="223" spans="1:10" x14ac:dyDescent="0.35">
      <c r="A223" t="s">
        <v>279</v>
      </c>
      <c r="B223" s="5" t="str">
        <f t="shared" si="27"/>
        <v/>
      </c>
      <c r="G223" s="5" t="str">
        <f t="shared" si="30"/>
        <v>Cost: 48028647</v>
      </c>
      <c r="H223" s="5" t="str">
        <f t="shared" si="31"/>
        <v>States: 235764</v>
      </c>
      <c r="I223" s="2">
        <f t="shared" si="32"/>
        <v>48028647</v>
      </c>
      <c r="J223" s="2">
        <f t="shared" si="33"/>
        <v>235764</v>
      </c>
    </row>
    <row r="224" spans="1:10" x14ac:dyDescent="0.35">
      <c r="A224" t="s">
        <v>280</v>
      </c>
      <c r="B224" s="5" t="str">
        <f t="shared" si="27"/>
        <v>2020-01-31T23:03:22.802971800</v>
      </c>
      <c r="C224" s="1" t="str">
        <f t="shared" si="28"/>
        <v>2020-01-31</v>
      </c>
      <c r="D224" s="3" t="str">
        <f t="shared" si="29"/>
        <v>23:03:22.802971800</v>
      </c>
      <c r="E224" s="3">
        <f t="shared" si="34"/>
        <v>9.1435185189947532E-7</v>
      </c>
      <c r="F224" s="3">
        <f t="shared" si="35"/>
        <v>9.1435185189947532E-7</v>
      </c>
      <c r="G224" s="5" t="str">
        <f t="shared" si="30"/>
        <v/>
      </c>
      <c r="H224" s="5" t="str">
        <f t="shared" si="31"/>
        <v/>
      </c>
    </row>
    <row r="225" spans="1:10" x14ac:dyDescent="0.35">
      <c r="A225" t="s">
        <v>281</v>
      </c>
      <c r="B225" s="5" t="str">
        <f t="shared" si="27"/>
        <v>2020-01-31T23:03:22.881935100</v>
      </c>
      <c r="C225" s="1" t="str">
        <f t="shared" si="28"/>
        <v>2020-01-31</v>
      </c>
      <c r="D225" s="3" t="str">
        <f t="shared" si="29"/>
        <v>23:03:22.881935100</v>
      </c>
      <c r="G225" s="5" t="str">
        <f t="shared" si="30"/>
        <v/>
      </c>
      <c r="H225" s="5" t="str">
        <f t="shared" si="31"/>
        <v/>
      </c>
    </row>
    <row r="226" spans="1:10" x14ac:dyDescent="0.35">
      <c r="A226" t="s">
        <v>282</v>
      </c>
      <c r="B226" s="5" t="str">
        <f t="shared" si="27"/>
        <v/>
      </c>
      <c r="G226" s="5" t="str">
        <f t="shared" si="30"/>
        <v>Cost: 15082939</v>
      </c>
      <c r="H226" s="5" t="str">
        <f t="shared" si="31"/>
        <v>States: 2384</v>
      </c>
      <c r="I226" s="2">
        <f t="shared" si="32"/>
        <v>15082939</v>
      </c>
      <c r="J226" s="2">
        <f t="shared" si="33"/>
        <v>2384</v>
      </c>
    </row>
    <row r="227" spans="1:10" x14ac:dyDescent="0.35">
      <c r="A227" t="s">
        <v>283</v>
      </c>
      <c r="B227" s="5" t="str">
        <f t="shared" si="27"/>
        <v>2020-01-31T23:03:22.881935100</v>
      </c>
      <c r="C227" s="1" t="str">
        <f t="shared" si="28"/>
        <v>2020-01-31</v>
      </c>
      <c r="D227" s="3" t="str">
        <f t="shared" si="29"/>
        <v>23:03:22.881935100</v>
      </c>
      <c r="E227" s="3">
        <f t="shared" si="34"/>
        <v>6.2414351851858285E-4</v>
      </c>
      <c r="F227" s="3">
        <f t="shared" si="35"/>
        <v>6.2414351851858285E-4</v>
      </c>
      <c r="G227" s="5" t="str">
        <f t="shared" si="30"/>
        <v/>
      </c>
      <c r="H227" s="5" t="str">
        <f t="shared" si="31"/>
        <v/>
      </c>
    </row>
    <row r="228" spans="1:10" x14ac:dyDescent="0.35">
      <c r="A228" t="s">
        <v>284</v>
      </c>
      <c r="B228" s="5" t="str">
        <f t="shared" si="27"/>
        <v>2020-01-31T23:04:16.808133300</v>
      </c>
      <c r="C228" s="1" t="str">
        <f t="shared" si="28"/>
        <v>2020-01-31</v>
      </c>
      <c r="D228" s="3" t="str">
        <f t="shared" si="29"/>
        <v>23:04:16.808133300</v>
      </c>
      <c r="G228" s="5" t="str">
        <f t="shared" si="30"/>
        <v/>
      </c>
      <c r="H228" s="5" t="str">
        <f t="shared" si="31"/>
        <v/>
      </c>
    </row>
    <row r="229" spans="1:10" x14ac:dyDescent="0.35">
      <c r="A229" t="s">
        <v>285</v>
      </c>
      <c r="B229" s="5" t="str">
        <f t="shared" si="27"/>
        <v/>
      </c>
      <c r="G229" s="5" t="str">
        <f t="shared" si="30"/>
        <v>Cost: 23202699277</v>
      </c>
      <c r="H229" s="5" t="str">
        <f t="shared" si="31"/>
        <v>States: 830596</v>
      </c>
      <c r="I229" s="2">
        <f t="shared" si="32"/>
        <v>23202699277</v>
      </c>
      <c r="J229" s="2">
        <f t="shared" si="33"/>
        <v>830596</v>
      </c>
    </row>
    <row r="230" spans="1:10" x14ac:dyDescent="0.35">
      <c r="A230" t="s">
        <v>286</v>
      </c>
      <c r="B230" s="5" t="str">
        <f t="shared" si="27"/>
        <v>2020-01-31T23:04:16.809129600</v>
      </c>
      <c r="C230" s="1" t="str">
        <f t="shared" si="28"/>
        <v>2020-01-31</v>
      </c>
      <c r="D230" s="3" t="str">
        <f t="shared" si="29"/>
        <v>23:04:16.809129600</v>
      </c>
      <c r="E230" s="3">
        <f t="shared" si="34"/>
        <v>23.26727133101852</v>
      </c>
      <c r="F230" s="3">
        <f t="shared" si="35"/>
        <v>23.26727133101852</v>
      </c>
      <c r="G230" s="5" t="str">
        <f t="shared" si="30"/>
        <v/>
      </c>
      <c r="H230" s="5" t="str">
        <f t="shared" si="31"/>
        <v/>
      </c>
    </row>
    <row r="231" spans="1:10" x14ac:dyDescent="0.35">
      <c r="A231" t="s">
        <v>287</v>
      </c>
      <c r="B231" s="5" t="str">
        <f t="shared" si="27"/>
        <v>2020-02-01T05:29:09.051687400</v>
      </c>
      <c r="C231" s="1" t="str">
        <f t="shared" si="28"/>
        <v>2020-02-01</v>
      </c>
      <c r="D231" s="3" t="str">
        <f t="shared" si="29"/>
        <v>05:29:09.051687400</v>
      </c>
      <c r="G231" s="5" t="str">
        <f t="shared" si="30"/>
        <v/>
      </c>
      <c r="H231" s="5" t="str">
        <f t="shared" si="31"/>
        <v/>
      </c>
    </row>
    <row r="232" spans="1:10" x14ac:dyDescent="0.35">
      <c r="A232" t="s">
        <v>288</v>
      </c>
      <c r="B232" s="5" t="str">
        <f t="shared" si="27"/>
        <v/>
      </c>
      <c r="G232" s="5" t="str">
        <f t="shared" si="30"/>
        <v>Cost: 30844435079925</v>
      </c>
      <c r="H232" s="5" t="str">
        <f t="shared" si="31"/>
        <v>States: 260286064213</v>
      </c>
      <c r="I232" s="2">
        <f t="shared" si="32"/>
        <v>30844435079925</v>
      </c>
      <c r="J232" s="2">
        <f t="shared" si="33"/>
        <v>260286064213</v>
      </c>
    </row>
    <row r="233" spans="1:10" x14ac:dyDescent="0.35">
      <c r="A233" t="s">
        <v>289</v>
      </c>
      <c r="B233" s="5" t="str">
        <f t="shared" si="27"/>
        <v>2020-02-01T05:29:09.051687400</v>
      </c>
      <c r="C233" s="1" t="str">
        <f t="shared" si="28"/>
        <v>2020-02-01</v>
      </c>
      <c r="D233" s="3" t="str">
        <f t="shared" si="29"/>
        <v>05:29:09.051687400</v>
      </c>
      <c r="E233" s="3">
        <f t="shared" si="34"/>
        <v>9.6898611111110866E-3</v>
      </c>
      <c r="F233" s="3">
        <f t="shared" si="35"/>
        <v>9.6898611111110866E-3</v>
      </c>
      <c r="G233" s="5" t="str">
        <f t="shared" si="30"/>
        <v/>
      </c>
      <c r="H233" s="5" t="str">
        <f t="shared" si="31"/>
        <v/>
      </c>
    </row>
    <row r="234" spans="1:10" x14ac:dyDescent="0.35">
      <c r="A234" t="s">
        <v>290</v>
      </c>
      <c r="B234" s="5" t="str">
        <f t="shared" si="27"/>
        <v>2020-02-01T05:43:06.255888400</v>
      </c>
      <c r="C234" s="1" t="str">
        <f t="shared" si="28"/>
        <v>2020-02-01</v>
      </c>
      <c r="D234" s="3" t="str">
        <f t="shared" si="29"/>
        <v>05:43:06.255888400</v>
      </c>
      <c r="G234" s="5" t="str">
        <f t="shared" si="30"/>
        <v/>
      </c>
      <c r="H234" s="5" t="str">
        <f t="shared" si="31"/>
        <v/>
      </c>
    </row>
    <row r="235" spans="1:10" x14ac:dyDescent="0.35">
      <c r="A235" t="s">
        <v>291</v>
      </c>
      <c r="B235" s="5" t="str">
        <f t="shared" si="27"/>
        <v/>
      </c>
      <c r="G235" s="5" t="str">
        <f t="shared" si="30"/>
        <v>Cost: 423349752937</v>
      </c>
      <c r="H235" s="5" t="str">
        <f t="shared" si="31"/>
        <v>States: 2183291698</v>
      </c>
      <c r="I235" s="2">
        <f t="shared" si="32"/>
        <v>423349752937</v>
      </c>
      <c r="J235" s="2">
        <f t="shared" si="33"/>
        <v>2183291698</v>
      </c>
    </row>
    <row r="236" spans="1:10" x14ac:dyDescent="0.35">
      <c r="A236" t="s">
        <v>292</v>
      </c>
      <c r="B236" s="5" t="str">
        <f t="shared" si="27"/>
        <v>2020-02-01T05:43:06.255888400</v>
      </c>
      <c r="C236" s="1" t="str">
        <f t="shared" si="28"/>
        <v>2020-02-01</v>
      </c>
      <c r="D236" s="3" t="str">
        <f t="shared" si="29"/>
        <v>05:43:06.255888400</v>
      </c>
      <c r="E236" s="3">
        <f t="shared" si="34"/>
        <v>7.1759259262504926E-7</v>
      </c>
      <c r="F236" s="3">
        <f t="shared" si="35"/>
        <v>7.1759259262504926E-7</v>
      </c>
      <c r="G236" s="5" t="str">
        <f t="shared" si="30"/>
        <v/>
      </c>
      <c r="H236" s="5" t="str">
        <f t="shared" si="31"/>
        <v/>
      </c>
    </row>
    <row r="237" spans="1:10" x14ac:dyDescent="0.35">
      <c r="A237" t="s">
        <v>293</v>
      </c>
      <c r="B237" s="5" t="str">
        <f t="shared" si="27"/>
        <v>2020-02-01T05:43:06.318389100</v>
      </c>
      <c r="C237" s="1" t="str">
        <f t="shared" si="28"/>
        <v>2020-02-01</v>
      </c>
      <c r="D237" s="3" t="str">
        <f t="shared" si="29"/>
        <v>05:43:06.318389100</v>
      </c>
      <c r="G237" s="5" t="str">
        <f t="shared" si="30"/>
        <v/>
      </c>
      <c r="H237" s="5" t="str">
        <f t="shared" si="31"/>
        <v/>
      </c>
    </row>
    <row r="238" spans="1:10" x14ac:dyDescent="0.35">
      <c r="A238" t="s">
        <v>294</v>
      </c>
      <c r="B238" s="5" t="str">
        <f t="shared" si="27"/>
        <v/>
      </c>
      <c r="G238" s="5" t="str">
        <f t="shared" si="30"/>
        <v>Cost: 17137449</v>
      </c>
      <c r="H238" s="5" t="str">
        <f t="shared" si="31"/>
        <v>States: 753</v>
      </c>
      <c r="I238" s="2">
        <f t="shared" si="32"/>
        <v>17137449</v>
      </c>
      <c r="J238" s="2">
        <f t="shared" si="33"/>
        <v>753</v>
      </c>
    </row>
    <row r="239" spans="1:10" x14ac:dyDescent="0.35">
      <c r="A239" t="s">
        <v>295</v>
      </c>
      <c r="B239" s="5" t="str">
        <f t="shared" si="27"/>
        <v>2020-02-01T05:43:06.318389100</v>
      </c>
      <c r="C239" s="1" t="str">
        <f t="shared" si="28"/>
        <v>2020-02-01</v>
      </c>
      <c r="D239" s="3" t="str">
        <f t="shared" si="29"/>
        <v>05:43:06.318389100</v>
      </c>
      <c r="E239" s="3">
        <f t="shared" si="34"/>
        <v>6.9182546296296249E-2</v>
      </c>
      <c r="F239" s="3">
        <f t="shared" si="35"/>
        <v>6.9182546296296249E-2</v>
      </c>
      <c r="G239" s="5" t="str">
        <f t="shared" si="30"/>
        <v/>
      </c>
      <c r="H239" s="5" t="str">
        <f t="shared" si="31"/>
        <v/>
      </c>
    </row>
    <row r="240" spans="1:10" x14ac:dyDescent="0.35">
      <c r="A240" t="s">
        <v>296</v>
      </c>
      <c r="B240" s="5" t="str">
        <f t="shared" si="27"/>
        <v>at 2020-02-01T07:22:43.690371</v>
      </c>
      <c r="C240" s="1" t="str">
        <f t="shared" si="28"/>
        <v>at 2020-02-01</v>
      </c>
      <c r="D240" s="3" t="str">
        <f t="shared" si="29"/>
        <v>07:22:43.690371</v>
      </c>
      <c r="G240" s="5" t="str">
        <f t="shared" si="30"/>
        <v/>
      </c>
      <c r="H240" s="5" t="str">
        <f t="shared" si="31"/>
        <v/>
      </c>
    </row>
    <row r="241" spans="1:10" x14ac:dyDescent="0.35">
      <c r="A241" t="s">
        <v>297</v>
      </c>
      <c r="B241" s="5" t="str">
        <f t="shared" si="27"/>
        <v/>
      </c>
      <c r="G241" s="5" t="str">
        <f t="shared" si="30"/>
        <v>Cost: 3040675321542</v>
      </c>
      <c r="H241" s="5" t="str">
        <f t="shared" si="31"/>
        <v>States: 98964209</v>
      </c>
      <c r="I241" s="2">
        <f t="shared" si="32"/>
        <v>3040675321542</v>
      </c>
      <c r="J241" s="2">
        <f t="shared" si="33"/>
        <v>98964209</v>
      </c>
    </row>
  </sheetData>
  <autoFilter ref="G1:G1048244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2"/>
  <sheetViews>
    <sheetView workbookViewId="0">
      <selection activeCell="F2" sqref="F2"/>
    </sheetView>
  </sheetViews>
  <sheetFormatPr defaultRowHeight="14.5" x14ac:dyDescent="0.35"/>
  <cols>
    <col min="1" max="1" width="69.6328125" bestFit="1" customWidth="1"/>
    <col min="2" max="2" width="28.08984375" bestFit="1" customWidth="1"/>
    <col min="3" max="3" width="12.1796875" bestFit="1" customWidth="1"/>
    <col min="4" max="4" width="17.6328125" bestFit="1" customWidth="1"/>
    <col min="5" max="5" width="11.81640625" style="3" bestFit="1" customWidth="1"/>
    <col min="6" max="6" width="11.453125" style="3" bestFit="1" customWidth="1"/>
  </cols>
  <sheetData>
    <row r="1" spans="1:8" s="5" customFormat="1" x14ac:dyDescent="0.35">
      <c r="E1" s="3"/>
      <c r="F1" s="3"/>
    </row>
    <row r="2" spans="1:8" s="5" customFormat="1" x14ac:dyDescent="0.35">
      <c r="A2" s="5" t="s">
        <v>17</v>
      </c>
      <c r="B2" s="5" t="s">
        <v>299</v>
      </c>
      <c r="C2" s="5" t="s">
        <v>301</v>
      </c>
      <c r="D2" s="5" t="s">
        <v>302</v>
      </c>
      <c r="E2" s="3">
        <v>1.9675925932993721E-7</v>
      </c>
      <c r="F2" s="3">
        <v>1.9675925932993721E-7</v>
      </c>
      <c r="G2" s="2">
        <v>1451</v>
      </c>
      <c r="H2" s="4">
        <v>63</v>
      </c>
    </row>
    <row r="3" spans="1:8" x14ac:dyDescent="0.35">
      <c r="A3" s="5" t="s">
        <v>22</v>
      </c>
      <c r="B3" s="5" t="s">
        <v>303</v>
      </c>
      <c r="C3" s="1" t="s">
        <v>301</v>
      </c>
      <c r="D3" s="3" t="s">
        <v>304</v>
      </c>
      <c r="E3" s="3">
        <v>1.1574074143538837E-8</v>
      </c>
      <c r="F3" s="3">
        <v>1.1574074143538837E-8</v>
      </c>
      <c r="G3" s="2">
        <v>3253</v>
      </c>
      <c r="H3" s="2">
        <v>21</v>
      </c>
    </row>
    <row r="4" spans="1:8" x14ac:dyDescent="0.35">
      <c r="A4" s="5" t="s">
        <v>25</v>
      </c>
      <c r="B4" s="5" t="s">
        <v>305</v>
      </c>
      <c r="C4" s="1" t="s">
        <v>301</v>
      </c>
      <c r="D4" s="3" t="s">
        <v>306</v>
      </c>
      <c r="E4" s="3">
        <v>2.314814806503307E-8</v>
      </c>
      <c r="F4" s="3">
        <v>2.314814806503307E-8</v>
      </c>
      <c r="G4" s="2">
        <v>13705</v>
      </c>
      <c r="H4" s="2">
        <v>15</v>
      </c>
    </row>
    <row r="5" spans="1:8" x14ac:dyDescent="0.35">
      <c r="A5" s="5" t="s">
        <v>28</v>
      </c>
      <c r="B5" s="5" t="s">
        <v>307</v>
      </c>
      <c r="C5" s="1" t="s">
        <v>301</v>
      </c>
      <c r="D5" s="3" t="s">
        <v>308</v>
      </c>
      <c r="E5" s="3">
        <v>7.0861111111120145E-4</v>
      </c>
      <c r="F5" s="3">
        <v>7.0861111111120145E-3</v>
      </c>
      <c r="G5" s="2">
        <v>248700000200</v>
      </c>
      <c r="H5" s="2">
        <v>100000000</v>
      </c>
    </row>
    <row r="6" spans="1:8" x14ac:dyDescent="0.35">
      <c r="A6" s="5" t="s">
        <v>36</v>
      </c>
      <c r="B6" s="5" t="s">
        <v>309</v>
      </c>
      <c r="C6" s="1" t="s">
        <v>301</v>
      </c>
      <c r="D6" s="3" t="s">
        <v>310</v>
      </c>
      <c r="E6" s="3">
        <v>1.1574074143538837E-8</v>
      </c>
      <c r="F6" s="3">
        <v>1.1574074143538837E-8</v>
      </c>
      <c r="G6" s="2">
        <v>15444</v>
      </c>
      <c r="H6" s="2">
        <v>432</v>
      </c>
    </row>
    <row r="7" spans="1:8" x14ac:dyDescent="0.35">
      <c r="A7" s="5" t="s">
        <v>39</v>
      </c>
      <c r="B7" s="5" t="s">
        <v>311</v>
      </c>
      <c r="C7" s="1" t="s">
        <v>301</v>
      </c>
      <c r="D7" s="3" t="s">
        <v>312</v>
      </c>
      <c r="E7" s="3">
        <v>1.1574074032516535E-8</v>
      </c>
      <c r="F7" s="3">
        <v>1.1574074032516535E-8</v>
      </c>
      <c r="G7" s="2">
        <v>15693</v>
      </c>
      <c r="H7" s="2">
        <v>60</v>
      </c>
    </row>
    <row r="8" spans="1:8" x14ac:dyDescent="0.35">
      <c r="A8" s="5" t="s">
        <v>42</v>
      </c>
      <c r="B8" s="5" t="s">
        <v>313</v>
      </c>
      <c r="C8" s="1" t="s">
        <v>301</v>
      </c>
      <c r="D8" s="3" t="s">
        <v>314</v>
      </c>
      <c r="E8" s="3">
        <v>1.1574074143538837E-8</v>
      </c>
      <c r="F8" s="3">
        <v>1.1574074143538837E-8</v>
      </c>
      <c r="G8" s="2">
        <v>37843</v>
      </c>
      <c r="H8" s="2">
        <v>6</v>
      </c>
    </row>
    <row r="9" spans="1:8" x14ac:dyDescent="0.35">
      <c r="A9" s="5" t="s">
        <v>45</v>
      </c>
      <c r="B9" s="5" t="s">
        <v>315</v>
      </c>
      <c r="C9" s="1" t="s">
        <v>316</v>
      </c>
      <c r="D9" s="3" t="s">
        <v>317</v>
      </c>
      <c r="E9" s="3">
        <v>1.3430092592591203E-3</v>
      </c>
      <c r="F9" s="3">
        <v>1.3430092592591203E-2</v>
      </c>
      <c r="G9" s="2">
        <v>564500000200</v>
      </c>
      <c r="H9" s="2">
        <v>100000000</v>
      </c>
    </row>
    <row r="10" spans="1:8" x14ac:dyDescent="0.35">
      <c r="A10" s="5" t="s">
        <v>53</v>
      </c>
      <c r="B10" s="5" t="s">
        <v>318</v>
      </c>
      <c r="C10" s="1" t="s">
        <v>301</v>
      </c>
      <c r="D10" s="3" t="s">
        <v>319</v>
      </c>
      <c r="E10" s="3">
        <v>24</v>
      </c>
      <c r="F10" s="3">
        <v>24</v>
      </c>
      <c r="G10" s="2">
        <v>82825</v>
      </c>
      <c r="H10" s="2">
        <v>1728</v>
      </c>
    </row>
    <row r="11" spans="1:8" x14ac:dyDescent="0.35">
      <c r="A11" s="5" t="s">
        <v>56</v>
      </c>
      <c r="B11" s="5" t="s">
        <v>318</v>
      </c>
      <c r="C11" s="1" t="s">
        <v>301</v>
      </c>
      <c r="D11" s="3" t="s">
        <v>319</v>
      </c>
      <c r="E11" s="3">
        <v>2.3148148176055372E-8</v>
      </c>
      <c r="F11" s="3">
        <v>2.3148148176055372E-8</v>
      </c>
      <c r="G11" s="2">
        <v>65439</v>
      </c>
      <c r="H11" s="2">
        <v>216</v>
      </c>
    </row>
    <row r="12" spans="1:8" x14ac:dyDescent="0.35">
      <c r="A12" s="5" t="s">
        <v>59</v>
      </c>
      <c r="B12" s="5" t="s">
        <v>320</v>
      </c>
      <c r="C12" s="1" t="s">
        <v>301</v>
      </c>
      <c r="D12" s="3" t="s">
        <v>321</v>
      </c>
      <c r="E12" s="3">
        <v>9.2592592593199186E-8</v>
      </c>
      <c r="F12" s="3">
        <v>9.2592592593199186E-8</v>
      </c>
      <c r="G12" s="2">
        <v>421003</v>
      </c>
      <c r="H12" s="2">
        <v>48</v>
      </c>
    </row>
    <row r="13" spans="1:8" x14ac:dyDescent="0.35">
      <c r="A13" s="5" t="s">
        <v>62</v>
      </c>
      <c r="B13" s="5" t="s">
        <v>322</v>
      </c>
      <c r="C13" s="1" t="s">
        <v>301</v>
      </c>
      <c r="D13" s="3" t="s">
        <v>323</v>
      </c>
      <c r="E13" s="3">
        <v>2.1347222222221074E-3</v>
      </c>
      <c r="F13" s="3">
        <v>2.1347222222221074E-2</v>
      </c>
      <c r="G13" s="2">
        <v>889500000200</v>
      </c>
      <c r="H13" s="2">
        <v>100000000</v>
      </c>
    </row>
    <row r="14" spans="1:8" x14ac:dyDescent="0.35">
      <c r="A14" s="5" t="s">
        <v>69</v>
      </c>
      <c r="B14" s="5" t="s">
        <v>324</v>
      </c>
      <c r="C14" s="1" t="s">
        <v>301</v>
      </c>
      <c r="D14" s="3" t="s">
        <v>325</v>
      </c>
      <c r="E14" s="3">
        <v>1.1574074143538837E-8</v>
      </c>
      <c r="F14" s="3">
        <v>1.1574074143538837E-8</v>
      </c>
      <c r="G14" s="2">
        <v>226103</v>
      </c>
      <c r="H14" s="2">
        <v>3969</v>
      </c>
    </row>
    <row r="15" spans="1:8" x14ac:dyDescent="0.35">
      <c r="A15" s="5" t="s">
        <v>72</v>
      </c>
      <c r="B15" s="5" t="s">
        <v>326</v>
      </c>
      <c r="C15" s="1" t="s">
        <v>301</v>
      </c>
      <c r="D15" s="3" t="s">
        <v>327</v>
      </c>
      <c r="E15" s="3">
        <v>24</v>
      </c>
      <c r="F15" s="3">
        <v>24</v>
      </c>
      <c r="G15" s="2">
        <v>20114</v>
      </c>
      <c r="H15" s="2">
        <v>51</v>
      </c>
    </row>
    <row r="16" spans="1:8" x14ac:dyDescent="0.35">
      <c r="A16" s="5" t="s">
        <v>75</v>
      </c>
      <c r="B16" s="5" t="s">
        <v>326</v>
      </c>
      <c r="C16" s="1" t="s">
        <v>301</v>
      </c>
      <c r="D16" s="3" t="s">
        <v>327</v>
      </c>
      <c r="E16" s="3">
        <v>3.4722222208571907E-8</v>
      </c>
      <c r="F16" s="3">
        <v>3.4722222208571907E-8</v>
      </c>
      <c r="G16" s="2">
        <v>330091</v>
      </c>
      <c r="H16" s="2">
        <v>21</v>
      </c>
    </row>
    <row r="17" spans="1:8" x14ac:dyDescent="0.35">
      <c r="A17" s="5" t="s">
        <v>78</v>
      </c>
      <c r="B17" s="5" t="s">
        <v>328</v>
      </c>
      <c r="C17" s="1" t="s">
        <v>301</v>
      </c>
      <c r="D17" s="3" t="s">
        <v>329</v>
      </c>
      <c r="E17" s="3">
        <v>2.6320254629630391E-3</v>
      </c>
      <c r="F17" s="3">
        <v>2.6320254629630391E-2</v>
      </c>
      <c r="G17" s="2">
        <v>1159300000200</v>
      </c>
      <c r="H17" s="2">
        <v>100000000</v>
      </c>
    </row>
    <row r="18" spans="1:8" x14ac:dyDescent="0.35">
      <c r="A18" s="5" t="s">
        <v>86</v>
      </c>
      <c r="B18" s="5" t="s">
        <v>330</v>
      </c>
      <c r="C18" s="1" t="s">
        <v>301</v>
      </c>
      <c r="D18" s="3" t="s">
        <v>331</v>
      </c>
      <c r="E18" s="3">
        <v>1.1574073921494232E-8</v>
      </c>
      <c r="F18" s="3">
        <v>1.1574073921494232E-8</v>
      </c>
      <c r="G18" s="2">
        <v>695802</v>
      </c>
      <c r="H18" s="2">
        <v>10449</v>
      </c>
    </row>
    <row r="19" spans="1:8" x14ac:dyDescent="0.35">
      <c r="A19" s="5" t="s">
        <v>89</v>
      </c>
      <c r="B19" s="5" t="s">
        <v>332</v>
      </c>
      <c r="C19" s="1" t="s">
        <v>301</v>
      </c>
      <c r="D19" s="3" t="s">
        <v>333</v>
      </c>
      <c r="E19" s="3">
        <v>1.1574074143538837E-8</v>
      </c>
      <c r="F19" s="3">
        <v>1.1574074143538837E-8</v>
      </c>
      <c r="G19" s="2">
        <v>159734</v>
      </c>
      <c r="H19" s="2">
        <v>495</v>
      </c>
    </row>
    <row r="20" spans="1:8" x14ac:dyDescent="0.35">
      <c r="A20" s="5" t="s">
        <v>92</v>
      </c>
      <c r="B20" s="5" t="s">
        <v>334</v>
      </c>
      <c r="C20" s="1" t="s">
        <v>301</v>
      </c>
      <c r="D20" s="3" t="s">
        <v>335</v>
      </c>
      <c r="E20" s="3">
        <v>6.9444444417143814E-8</v>
      </c>
      <c r="F20" s="3">
        <v>6.9444444417143814E-8</v>
      </c>
      <c r="G20" s="2">
        <v>700363</v>
      </c>
      <c r="H20" s="2">
        <v>45</v>
      </c>
    </row>
    <row r="21" spans="1:8" x14ac:dyDescent="0.35">
      <c r="A21" s="5" t="s">
        <v>95</v>
      </c>
      <c r="B21" s="5" t="s">
        <v>336</v>
      </c>
      <c r="C21" s="1" t="s">
        <v>301</v>
      </c>
      <c r="D21" s="3" t="s">
        <v>337</v>
      </c>
      <c r="E21" s="3">
        <v>3.2776157407408135E-3</v>
      </c>
      <c r="F21" s="3">
        <v>3.2776157407408135E-2</v>
      </c>
      <c r="G21" s="2">
        <v>1539500000200</v>
      </c>
      <c r="H21" s="2">
        <v>100000000</v>
      </c>
    </row>
    <row r="22" spans="1:8" x14ac:dyDescent="0.35">
      <c r="A22" s="5" t="s">
        <v>103</v>
      </c>
      <c r="B22" s="5" t="s">
        <v>338</v>
      </c>
      <c r="C22" s="1" t="s">
        <v>301</v>
      </c>
      <c r="D22" s="3" t="s">
        <v>339</v>
      </c>
      <c r="E22" s="3">
        <v>5.7870370384627279E-8</v>
      </c>
      <c r="F22" s="3">
        <v>5.7870370384627279E-8</v>
      </c>
      <c r="G22" s="2">
        <v>4404106</v>
      </c>
      <c r="H22" s="2">
        <v>56382</v>
      </c>
    </row>
    <row r="23" spans="1:8" x14ac:dyDescent="0.35">
      <c r="A23" s="5" t="s">
        <v>106</v>
      </c>
      <c r="B23" s="5" t="s">
        <v>340</v>
      </c>
      <c r="C23" s="1" t="s">
        <v>301</v>
      </c>
      <c r="D23" s="3" t="s">
        <v>341</v>
      </c>
      <c r="E23" s="3">
        <v>1.1574074143538837E-8</v>
      </c>
      <c r="F23" s="3">
        <v>1.1574074143538837E-8</v>
      </c>
      <c r="G23" s="2">
        <v>372419</v>
      </c>
      <c r="H23" s="2">
        <v>972</v>
      </c>
    </row>
    <row r="24" spans="1:8" x14ac:dyDescent="0.35">
      <c r="A24" s="5" t="s">
        <v>109</v>
      </c>
      <c r="B24" s="5" t="s">
        <v>342</v>
      </c>
      <c r="C24" s="1" t="s">
        <v>301</v>
      </c>
      <c r="D24" s="3" t="s">
        <v>343</v>
      </c>
      <c r="E24" s="3">
        <v>2.3148148176055372E-8</v>
      </c>
      <c r="F24" s="3">
        <v>2.3148148176055372E-8</v>
      </c>
      <c r="G24" s="2">
        <v>204412</v>
      </c>
      <c r="H24" s="2">
        <v>6</v>
      </c>
    </row>
    <row r="25" spans="1:8" x14ac:dyDescent="0.35">
      <c r="A25" s="5" t="s">
        <v>112</v>
      </c>
      <c r="B25" s="5" t="s">
        <v>344</v>
      </c>
      <c r="C25" s="1" t="s">
        <v>316</v>
      </c>
      <c r="D25" s="3" t="s">
        <v>345</v>
      </c>
      <c r="E25" s="3">
        <v>3.9829166666665028E-3</v>
      </c>
      <c r="F25" s="3">
        <v>3.9829166666665028E-2</v>
      </c>
      <c r="G25" s="2">
        <v>1836900000200</v>
      </c>
      <c r="H25" s="2">
        <v>100000000</v>
      </c>
    </row>
    <row r="26" spans="1:8" x14ac:dyDescent="0.35">
      <c r="A26" s="5" t="s">
        <v>119</v>
      </c>
      <c r="B26" s="5" t="s">
        <v>346</v>
      </c>
      <c r="C26" s="1" t="s">
        <v>301</v>
      </c>
      <c r="D26" s="3" t="s">
        <v>347</v>
      </c>
      <c r="E26" s="3">
        <v>1.1342592592944456E-6</v>
      </c>
      <c r="F26" s="3">
        <v>1.1342592592944456E-6</v>
      </c>
      <c r="G26" s="2">
        <v>94750859</v>
      </c>
      <c r="H26" s="2">
        <v>1077561</v>
      </c>
    </row>
    <row r="27" spans="1:8" x14ac:dyDescent="0.35">
      <c r="A27" s="5" t="s">
        <v>122</v>
      </c>
      <c r="B27" s="5" t="s">
        <v>348</v>
      </c>
      <c r="C27" s="1" t="s">
        <v>316</v>
      </c>
      <c r="D27" s="3" t="s">
        <v>349</v>
      </c>
      <c r="E27" s="3">
        <v>1.0416666673673802E-7</v>
      </c>
      <c r="F27" s="3">
        <v>1.0416666673673802E-7</v>
      </c>
      <c r="G27" s="2">
        <v>2295122</v>
      </c>
      <c r="H27" s="2">
        <v>6195</v>
      </c>
    </row>
    <row r="28" spans="1:8" x14ac:dyDescent="0.35">
      <c r="A28" s="5" t="s">
        <v>125</v>
      </c>
      <c r="B28" s="5" t="s">
        <v>350</v>
      </c>
      <c r="C28" s="1" t="s">
        <v>301</v>
      </c>
      <c r="D28" s="3" t="s">
        <v>351</v>
      </c>
      <c r="E28" s="3">
        <v>1.620370371213653E-7</v>
      </c>
      <c r="F28" s="3">
        <v>1.620370371213653E-7</v>
      </c>
      <c r="G28" s="2">
        <v>3151927</v>
      </c>
      <c r="H28" s="2">
        <v>123</v>
      </c>
    </row>
    <row r="29" spans="1:8" x14ac:dyDescent="0.35">
      <c r="A29" s="5" t="s">
        <v>128</v>
      </c>
      <c r="B29" s="5" t="s">
        <v>352</v>
      </c>
      <c r="C29" s="1" t="s">
        <v>301</v>
      </c>
      <c r="D29" s="3" t="s">
        <v>353</v>
      </c>
      <c r="E29" s="3">
        <v>4.6798032407405765E-3</v>
      </c>
      <c r="F29" s="3">
        <v>4.6798032407405765E-2</v>
      </c>
      <c r="G29" s="2">
        <v>2152700000200</v>
      </c>
      <c r="H29" s="2">
        <v>100000000</v>
      </c>
    </row>
    <row r="30" spans="1:8" x14ac:dyDescent="0.35">
      <c r="A30" s="5" t="s">
        <v>135</v>
      </c>
      <c r="B30" s="5" t="s">
        <v>354</v>
      </c>
      <c r="C30" s="1" t="s">
        <v>301</v>
      </c>
      <c r="D30" s="3" t="s">
        <v>355</v>
      </c>
      <c r="E30" s="3">
        <v>2.4305555568204795E-7</v>
      </c>
      <c r="F30" s="3">
        <v>2.4305555568204795E-7</v>
      </c>
      <c r="G30" s="2">
        <v>21600219</v>
      </c>
      <c r="H30" s="2">
        <v>214494</v>
      </c>
    </row>
    <row r="31" spans="1:8" x14ac:dyDescent="0.35">
      <c r="A31" s="5" t="s">
        <v>138</v>
      </c>
      <c r="B31" s="5" t="s">
        <v>356</v>
      </c>
      <c r="C31" s="1" t="s">
        <v>316</v>
      </c>
      <c r="D31" s="3" t="s">
        <v>357</v>
      </c>
      <c r="E31" s="3">
        <v>24</v>
      </c>
      <c r="F31" s="3">
        <v>24</v>
      </c>
      <c r="G31" s="2">
        <v>264780</v>
      </c>
      <c r="H31" s="2">
        <v>606</v>
      </c>
    </row>
    <row r="32" spans="1:8" x14ac:dyDescent="0.35">
      <c r="A32" s="5" t="s">
        <v>141</v>
      </c>
      <c r="B32" s="5" t="s">
        <v>358</v>
      </c>
      <c r="C32" s="1" t="s">
        <v>301</v>
      </c>
      <c r="D32" s="3" t="s">
        <v>359</v>
      </c>
      <c r="E32" s="3">
        <v>1.3888888883428763E-7</v>
      </c>
      <c r="F32" s="3">
        <v>1.3888888883428763E-7</v>
      </c>
      <c r="G32" s="2">
        <v>2916085</v>
      </c>
      <c r="H32" s="2">
        <v>120</v>
      </c>
    </row>
    <row r="33" spans="1:8" x14ac:dyDescent="0.35">
      <c r="A33" s="5" t="s">
        <v>144</v>
      </c>
      <c r="B33" s="5" t="s">
        <v>360</v>
      </c>
      <c r="C33" s="1" t="s">
        <v>301</v>
      </c>
      <c r="D33" s="3" t="s">
        <v>361</v>
      </c>
      <c r="E33" s="3">
        <v>5.2787847222223183E-3</v>
      </c>
      <c r="F33" s="3">
        <v>5.2787847222223183E-2</v>
      </c>
      <c r="G33" s="2">
        <v>2468500000200</v>
      </c>
      <c r="H33" s="2">
        <v>100000000</v>
      </c>
    </row>
    <row r="34" spans="1:8" x14ac:dyDescent="0.35">
      <c r="A34" s="5" t="s">
        <v>151</v>
      </c>
      <c r="B34" s="5" t="s">
        <v>362</v>
      </c>
      <c r="C34" s="1" t="s">
        <v>301</v>
      </c>
      <c r="D34" s="3" t="s">
        <v>363</v>
      </c>
      <c r="E34" s="3">
        <v>4.5254629630342436E-6</v>
      </c>
      <c r="F34" s="3">
        <v>4.5254629630342436E-6</v>
      </c>
      <c r="G34" s="2">
        <v>375359215</v>
      </c>
      <c r="H34" s="2">
        <v>3464271</v>
      </c>
    </row>
    <row r="35" spans="1:8" x14ac:dyDescent="0.35">
      <c r="A35" s="5" t="s">
        <v>154</v>
      </c>
      <c r="B35" s="5" t="s">
        <v>364</v>
      </c>
      <c r="C35" s="1" t="s">
        <v>301</v>
      </c>
      <c r="D35" s="3" t="s">
        <v>365</v>
      </c>
      <c r="E35" s="3">
        <v>2.3148148176055372E-8</v>
      </c>
      <c r="F35" s="3">
        <v>2.3148148176055372E-8</v>
      </c>
      <c r="G35" s="2">
        <v>733127</v>
      </c>
      <c r="H35" s="2">
        <v>1605</v>
      </c>
    </row>
    <row r="36" spans="1:8" x14ac:dyDescent="0.35">
      <c r="A36" s="5" t="s">
        <v>157</v>
      </c>
      <c r="B36" s="5" t="s">
        <v>366</v>
      </c>
      <c r="C36" s="1" t="s">
        <v>301</v>
      </c>
      <c r="D36" s="3" t="s">
        <v>367</v>
      </c>
      <c r="E36" s="3">
        <v>1.0416666651469342E-7</v>
      </c>
      <c r="F36" s="3">
        <v>1.0416666651469342E-7</v>
      </c>
      <c r="G36" s="2">
        <v>1927894</v>
      </c>
      <c r="H36" s="2">
        <v>39</v>
      </c>
    </row>
    <row r="37" spans="1:8" x14ac:dyDescent="0.35">
      <c r="A37" s="5" t="s">
        <v>160</v>
      </c>
      <c r="B37" s="5" t="s">
        <v>368</v>
      </c>
      <c r="C37" s="1" t="s">
        <v>316</v>
      </c>
      <c r="D37" s="3" t="s">
        <v>369</v>
      </c>
      <c r="E37" s="3">
        <v>7.4834953703705187E-3</v>
      </c>
      <c r="F37" s="3">
        <v>7.4834953703705187E-2</v>
      </c>
      <c r="G37" s="2">
        <v>2793500000200</v>
      </c>
      <c r="H37" s="2">
        <v>100000000</v>
      </c>
    </row>
    <row r="38" spans="1:8" x14ac:dyDescent="0.35">
      <c r="A38" s="5" t="s">
        <v>166</v>
      </c>
      <c r="B38" s="5" t="s">
        <v>370</v>
      </c>
      <c r="C38" s="1" t="s">
        <v>301</v>
      </c>
      <c r="D38" s="3" t="s">
        <v>371</v>
      </c>
      <c r="E38" s="3">
        <v>5.7870370273604976E-8</v>
      </c>
      <c r="F38" s="3">
        <v>5.7870370273604976E-8</v>
      </c>
      <c r="G38" s="2">
        <v>4371215</v>
      </c>
      <c r="H38" s="2">
        <v>36003</v>
      </c>
    </row>
    <row r="39" spans="1:8" x14ac:dyDescent="0.35">
      <c r="A39" s="5" t="s">
        <v>169</v>
      </c>
      <c r="B39" s="5" t="s">
        <v>372</v>
      </c>
      <c r="C39" s="1" t="s">
        <v>301</v>
      </c>
      <c r="D39" s="3" t="s">
        <v>373</v>
      </c>
      <c r="E39" s="3">
        <v>1.1574074143538837E-8</v>
      </c>
      <c r="F39" s="3">
        <v>1.1574074143538837E-8</v>
      </c>
      <c r="G39" s="2">
        <v>389440</v>
      </c>
      <c r="H39" s="2">
        <v>723</v>
      </c>
    </row>
    <row r="40" spans="1:8" x14ac:dyDescent="0.35">
      <c r="A40" s="5" t="s">
        <v>172</v>
      </c>
      <c r="B40" s="5" t="s">
        <v>374</v>
      </c>
      <c r="C40" s="1" t="s">
        <v>301</v>
      </c>
      <c r="D40" s="3" t="s">
        <v>375</v>
      </c>
      <c r="E40" s="3">
        <v>6.9444444417143814E-8</v>
      </c>
      <c r="F40" s="3">
        <v>6.9444444417143814E-8</v>
      </c>
      <c r="G40" s="2">
        <v>1436353</v>
      </c>
      <c r="H40" s="2">
        <v>39</v>
      </c>
    </row>
    <row r="41" spans="1:8" x14ac:dyDescent="0.35">
      <c r="A41" s="5" t="s">
        <v>175</v>
      </c>
      <c r="B41" s="5" t="s">
        <v>376</v>
      </c>
      <c r="C41" s="1" t="s">
        <v>301</v>
      </c>
      <c r="D41" s="3" t="s">
        <v>377</v>
      </c>
      <c r="E41" s="3">
        <v>6.4717708333332791E-3</v>
      </c>
      <c r="F41" s="3">
        <v>6.4717708333332791E-2</v>
      </c>
      <c r="G41" s="2">
        <v>3072500000200</v>
      </c>
      <c r="H41" s="2">
        <v>100000000</v>
      </c>
    </row>
    <row r="42" spans="1:8" x14ac:dyDescent="0.35">
      <c r="A42" s="5" t="s">
        <v>178</v>
      </c>
      <c r="B42" s="5" t="s">
        <v>378</v>
      </c>
      <c r="C42" s="1" t="s">
        <v>301</v>
      </c>
      <c r="D42" s="3" t="s">
        <v>379</v>
      </c>
      <c r="E42" s="3">
        <v>24</v>
      </c>
      <c r="F42" s="3">
        <v>24</v>
      </c>
      <c r="G42" s="2">
        <v>221</v>
      </c>
      <c r="H42" s="2">
        <v>10</v>
      </c>
    </row>
    <row r="43" spans="1:8" x14ac:dyDescent="0.35">
      <c r="A43" s="5" t="s">
        <v>181</v>
      </c>
      <c r="B43" s="5" t="s">
        <v>378</v>
      </c>
      <c r="C43" s="1" t="s">
        <v>301</v>
      </c>
      <c r="D43" s="3" t="s">
        <v>379</v>
      </c>
      <c r="E43" s="3">
        <v>1.1574074032516535E-8</v>
      </c>
      <c r="F43" s="3">
        <v>1.1574074032516535E-8</v>
      </c>
      <c r="G43" s="2">
        <v>748</v>
      </c>
      <c r="H43" s="2">
        <v>10</v>
      </c>
    </row>
    <row r="44" spans="1:8" x14ac:dyDescent="0.35">
      <c r="A44" s="5" t="s">
        <v>184</v>
      </c>
      <c r="B44" s="5" t="s">
        <v>380</v>
      </c>
      <c r="C44" s="1" t="s">
        <v>301</v>
      </c>
      <c r="D44" s="3" t="s">
        <v>381</v>
      </c>
      <c r="E44" s="3">
        <v>24</v>
      </c>
      <c r="F44" s="3">
        <v>24</v>
      </c>
      <c r="G44" s="2">
        <v>5883</v>
      </c>
      <c r="H44" s="2">
        <v>10</v>
      </c>
    </row>
    <row r="45" spans="1:8" x14ac:dyDescent="0.35">
      <c r="A45" s="5" t="s">
        <v>187</v>
      </c>
      <c r="B45" s="5" t="s">
        <v>380</v>
      </c>
      <c r="C45" s="1" t="s">
        <v>301</v>
      </c>
      <c r="D45" s="3" t="s">
        <v>381</v>
      </c>
      <c r="E45" s="3">
        <v>3.4722222319594209E-8</v>
      </c>
      <c r="F45" s="3">
        <v>3.4722222319594209E-8</v>
      </c>
      <c r="G45" s="2">
        <v>1126629</v>
      </c>
      <c r="H45" s="2">
        <v>453</v>
      </c>
    </row>
    <row r="46" spans="1:8" x14ac:dyDescent="0.35">
      <c r="A46" s="5" t="s">
        <v>190</v>
      </c>
      <c r="B46" s="5" t="s">
        <v>382</v>
      </c>
      <c r="C46" s="1" t="s">
        <v>301</v>
      </c>
      <c r="D46" s="3" t="s">
        <v>383</v>
      </c>
      <c r="E46" s="3">
        <v>1.1574074143538837E-8</v>
      </c>
      <c r="F46" s="3">
        <v>1.1574074143538837E-8</v>
      </c>
      <c r="G46" s="2">
        <v>4701</v>
      </c>
      <c r="H46" s="2">
        <v>131</v>
      </c>
    </row>
    <row r="47" spans="1:8" x14ac:dyDescent="0.35">
      <c r="A47" s="5" t="s">
        <v>193</v>
      </c>
      <c r="B47" s="5" t="s">
        <v>384</v>
      </c>
      <c r="C47" s="1" t="s">
        <v>301</v>
      </c>
      <c r="D47" s="3" t="s">
        <v>385</v>
      </c>
      <c r="E47" s="3">
        <v>24</v>
      </c>
      <c r="F47" s="3">
        <v>24</v>
      </c>
      <c r="G47" s="2">
        <v>5441</v>
      </c>
      <c r="H47" s="2">
        <v>63</v>
      </c>
    </row>
    <row r="48" spans="1:8" x14ac:dyDescent="0.35">
      <c r="A48" s="5" t="s">
        <v>196</v>
      </c>
      <c r="B48" s="5" t="s">
        <v>384</v>
      </c>
      <c r="C48" s="1" t="s">
        <v>301</v>
      </c>
      <c r="D48" s="3" t="s">
        <v>385</v>
      </c>
      <c r="E48" s="3">
        <v>24</v>
      </c>
      <c r="F48" s="3">
        <v>24</v>
      </c>
      <c r="G48" s="2">
        <v>39878</v>
      </c>
      <c r="H48" s="2">
        <v>22</v>
      </c>
    </row>
    <row r="49" spans="1:8" x14ac:dyDescent="0.35">
      <c r="A49" s="5" t="s">
        <v>199</v>
      </c>
      <c r="B49" s="5" t="s">
        <v>384</v>
      </c>
      <c r="C49" s="1" t="s">
        <v>301</v>
      </c>
      <c r="D49" s="3" t="s">
        <v>385</v>
      </c>
      <c r="E49" s="3">
        <v>1.8981481481050722E-6</v>
      </c>
      <c r="F49" s="3">
        <v>1.8981481481050722E-6</v>
      </c>
      <c r="G49" s="2">
        <v>73136625</v>
      </c>
      <c r="H49" s="2">
        <v>12956</v>
      </c>
    </row>
    <row r="50" spans="1:8" x14ac:dyDescent="0.35">
      <c r="A50" s="5" t="s">
        <v>202</v>
      </c>
      <c r="B50" s="5" t="s">
        <v>386</v>
      </c>
      <c r="C50" s="1" t="s">
        <v>301</v>
      </c>
      <c r="D50" s="3" t="s">
        <v>387</v>
      </c>
      <c r="E50" s="3">
        <v>24</v>
      </c>
      <c r="F50" s="3">
        <v>24</v>
      </c>
      <c r="G50" s="2">
        <v>73971</v>
      </c>
      <c r="H50" s="2">
        <v>1526</v>
      </c>
    </row>
    <row r="51" spans="1:8" x14ac:dyDescent="0.35">
      <c r="A51" s="5" t="s">
        <v>205</v>
      </c>
      <c r="B51" s="5" t="s">
        <v>386</v>
      </c>
      <c r="C51" s="1" t="s">
        <v>301</v>
      </c>
      <c r="D51" s="3" t="s">
        <v>387</v>
      </c>
      <c r="E51" s="3">
        <v>1.1574074143538837E-8</v>
      </c>
      <c r="F51" s="3">
        <v>1.1574074143538837E-8</v>
      </c>
      <c r="G51" s="2">
        <v>29875</v>
      </c>
      <c r="H51" s="2">
        <v>241</v>
      </c>
    </row>
    <row r="52" spans="1:8" x14ac:dyDescent="0.35">
      <c r="A52" s="5" t="s">
        <v>208</v>
      </c>
      <c r="B52" s="5" t="s">
        <v>388</v>
      </c>
      <c r="C52" s="1" t="s">
        <v>316</v>
      </c>
      <c r="D52" s="3" t="s">
        <v>389</v>
      </c>
      <c r="E52" s="3">
        <v>24</v>
      </c>
      <c r="F52" s="3">
        <v>24</v>
      </c>
      <c r="G52" s="2">
        <v>106111</v>
      </c>
      <c r="H52" s="2">
        <v>34</v>
      </c>
    </row>
    <row r="53" spans="1:8" x14ac:dyDescent="0.35">
      <c r="A53" s="5" t="s">
        <v>211</v>
      </c>
      <c r="B53" s="5" t="s">
        <v>388</v>
      </c>
      <c r="C53" s="1" t="s">
        <v>316</v>
      </c>
      <c r="D53" s="3" t="s">
        <v>389</v>
      </c>
      <c r="E53" s="3">
        <v>8.6921296295061623E-6</v>
      </c>
      <c r="F53" s="3">
        <v>8.6921296295061623E-6</v>
      </c>
      <c r="G53" s="2">
        <v>323982598</v>
      </c>
      <c r="H53" s="2">
        <v>36423</v>
      </c>
    </row>
    <row r="54" spans="1:8" x14ac:dyDescent="0.35">
      <c r="A54" s="5" t="s">
        <v>214</v>
      </c>
      <c r="B54" s="5" t="s">
        <v>390</v>
      </c>
      <c r="C54" s="1" t="s">
        <v>301</v>
      </c>
      <c r="D54" s="3" t="s">
        <v>391</v>
      </c>
      <c r="E54" s="3">
        <v>1.2731481480177109E-7</v>
      </c>
      <c r="F54" s="3">
        <v>1.2731481480177109E-7</v>
      </c>
      <c r="G54" s="2">
        <v>7185072</v>
      </c>
      <c r="H54" s="2">
        <v>126320</v>
      </c>
    </row>
    <row r="55" spans="1:8" x14ac:dyDescent="0.35">
      <c r="A55" s="5" t="s">
        <v>217</v>
      </c>
      <c r="B55" s="5" t="s">
        <v>392</v>
      </c>
      <c r="C55" s="1" t="s">
        <v>316</v>
      </c>
      <c r="D55" s="3" t="s">
        <v>393</v>
      </c>
      <c r="E55" s="3">
        <v>24</v>
      </c>
      <c r="F55" s="3">
        <v>24</v>
      </c>
      <c r="G55" s="2">
        <v>63490</v>
      </c>
      <c r="H55" s="2">
        <v>349</v>
      </c>
    </row>
    <row r="56" spans="1:8" x14ac:dyDescent="0.35">
      <c r="A56" s="5" t="s">
        <v>220</v>
      </c>
      <c r="B56" s="5" t="s">
        <v>392</v>
      </c>
      <c r="C56" s="1" t="s">
        <v>316</v>
      </c>
      <c r="D56" s="3" t="s">
        <v>393</v>
      </c>
      <c r="E56" s="3">
        <v>1.1574074032516535E-8</v>
      </c>
      <c r="F56" s="3">
        <v>1.1574074032516535E-8</v>
      </c>
      <c r="G56" s="2">
        <v>227627</v>
      </c>
      <c r="H56" s="2">
        <v>49</v>
      </c>
    </row>
    <row r="57" spans="1:8" x14ac:dyDescent="0.35">
      <c r="A57" s="5" t="s">
        <v>223</v>
      </c>
      <c r="B57" s="5" t="s">
        <v>394</v>
      </c>
      <c r="C57" s="1" t="s">
        <v>301</v>
      </c>
      <c r="D57" s="3" t="s">
        <v>395</v>
      </c>
      <c r="E57" s="3">
        <v>2.2800925926214077E-6</v>
      </c>
      <c r="F57" s="3">
        <v>2.2800925926214077E-6</v>
      </c>
      <c r="G57" s="2">
        <v>96847941</v>
      </c>
      <c r="H57" s="2">
        <v>8354</v>
      </c>
    </row>
    <row r="58" spans="1:8" x14ac:dyDescent="0.35">
      <c r="A58" s="5" t="s">
        <v>226</v>
      </c>
      <c r="B58" s="5" t="s">
        <v>396</v>
      </c>
      <c r="C58" s="1" t="s">
        <v>301</v>
      </c>
      <c r="D58" s="3" t="s">
        <v>397</v>
      </c>
      <c r="E58" s="3">
        <v>24</v>
      </c>
      <c r="F58" s="3">
        <v>24</v>
      </c>
      <c r="G58" s="2">
        <v>3200</v>
      </c>
      <c r="H58" s="2">
        <v>50</v>
      </c>
    </row>
    <row r="59" spans="1:8" x14ac:dyDescent="0.35">
      <c r="A59" s="5" t="s">
        <v>229</v>
      </c>
      <c r="B59" s="5" t="s">
        <v>396</v>
      </c>
      <c r="C59" s="1" t="s">
        <v>301</v>
      </c>
      <c r="D59" s="3" t="s">
        <v>397</v>
      </c>
      <c r="E59" s="3">
        <v>1.1574074032516535E-8</v>
      </c>
      <c r="F59" s="3">
        <v>1.1574074032516535E-8</v>
      </c>
      <c r="G59" s="2">
        <v>7231</v>
      </c>
      <c r="H59" s="2">
        <v>50</v>
      </c>
    </row>
    <row r="60" spans="1:8" x14ac:dyDescent="0.35">
      <c r="A60" s="5" t="s">
        <v>232</v>
      </c>
      <c r="B60" s="5" t="s">
        <v>398</v>
      </c>
      <c r="C60" s="1" t="s">
        <v>301</v>
      </c>
      <c r="D60" s="3" t="s">
        <v>399</v>
      </c>
      <c r="E60" s="3">
        <v>1.1574074143538837E-8</v>
      </c>
      <c r="F60" s="3">
        <v>1.1574074143538837E-8</v>
      </c>
      <c r="G60" s="2">
        <v>278039</v>
      </c>
      <c r="H60" s="2">
        <v>50</v>
      </c>
    </row>
    <row r="61" spans="1:8" x14ac:dyDescent="0.35">
      <c r="A61" s="5" t="s">
        <v>235</v>
      </c>
      <c r="B61" s="5" t="s">
        <v>400</v>
      </c>
      <c r="C61" s="1" t="s">
        <v>301</v>
      </c>
      <c r="D61" s="3" t="s">
        <v>401</v>
      </c>
      <c r="E61" s="3">
        <v>3.1412037036937512E-5</v>
      </c>
      <c r="F61" s="3">
        <v>3.1412037036937512E-5</v>
      </c>
      <c r="G61" s="2">
        <v>1439617255</v>
      </c>
      <c r="H61" s="2">
        <v>93512</v>
      </c>
    </row>
    <row r="62" spans="1:8" x14ac:dyDescent="0.35">
      <c r="A62" s="5" t="s">
        <v>238</v>
      </c>
      <c r="B62" s="5" t="s">
        <v>402</v>
      </c>
      <c r="C62" s="1" t="s">
        <v>301</v>
      </c>
      <c r="D62" s="3" t="s">
        <v>403</v>
      </c>
      <c r="E62" s="3">
        <v>1.1574074143538837E-8</v>
      </c>
      <c r="F62" s="3">
        <v>1.1574074143538837E-8</v>
      </c>
      <c r="G62" s="2">
        <v>472925</v>
      </c>
      <c r="H62" s="2">
        <v>6147</v>
      </c>
    </row>
    <row r="63" spans="1:8" x14ac:dyDescent="0.35">
      <c r="A63" s="5" t="s">
        <v>241</v>
      </c>
      <c r="B63" s="5" t="s">
        <v>404</v>
      </c>
      <c r="C63" s="1" t="s">
        <v>301</v>
      </c>
      <c r="D63" s="3" t="s">
        <v>405</v>
      </c>
      <c r="E63" s="3">
        <v>24</v>
      </c>
      <c r="F63" s="3">
        <v>24</v>
      </c>
      <c r="G63" s="2">
        <v>9964</v>
      </c>
      <c r="H63" s="2">
        <v>65</v>
      </c>
    </row>
    <row r="64" spans="1:8" x14ac:dyDescent="0.35">
      <c r="A64" s="5" t="s">
        <v>244</v>
      </c>
      <c r="B64" s="5" t="s">
        <v>404</v>
      </c>
      <c r="C64" s="1" t="s">
        <v>301</v>
      </c>
      <c r="D64" s="3" t="s">
        <v>405</v>
      </c>
      <c r="E64" s="3">
        <v>2.3148148176055372E-8</v>
      </c>
      <c r="F64" s="3">
        <v>2.3148148176055372E-8</v>
      </c>
      <c r="G64" s="2">
        <v>388267</v>
      </c>
      <c r="H64" s="2">
        <v>60</v>
      </c>
    </row>
    <row r="65" spans="1:8" x14ac:dyDescent="0.35">
      <c r="A65" s="5" t="s">
        <v>247</v>
      </c>
      <c r="B65" s="5" t="s">
        <v>406</v>
      </c>
      <c r="C65" s="1" t="s">
        <v>301</v>
      </c>
      <c r="D65" s="3" t="s">
        <v>407</v>
      </c>
      <c r="E65" s="3">
        <v>9.7569444443834641E-6</v>
      </c>
      <c r="F65" s="3">
        <v>9.7569444443834641E-6</v>
      </c>
      <c r="G65" s="2">
        <v>457479954</v>
      </c>
      <c r="H65" s="2">
        <v>24905</v>
      </c>
    </row>
    <row r="66" spans="1:8" x14ac:dyDescent="0.35">
      <c r="A66" s="5" t="s">
        <v>250</v>
      </c>
      <c r="B66" s="5" t="s">
        <v>408</v>
      </c>
      <c r="C66" s="1" t="s">
        <v>316</v>
      </c>
      <c r="D66" s="3" t="s">
        <v>409</v>
      </c>
      <c r="E66" s="3">
        <v>1.1574074143538837E-8</v>
      </c>
      <c r="F66" s="3">
        <v>1.1574074143538837E-8</v>
      </c>
      <c r="G66" s="2">
        <v>933282</v>
      </c>
      <c r="H66" s="2">
        <v>10618</v>
      </c>
    </row>
    <row r="67" spans="1:8" x14ac:dyDescent="0.35">
      <c r="A67" s="5" t="s">
        <v>253</v>
      </c>
      <c r="B67" s="5" t="s">
        <v>410</v>
      </c>
      <c r="C67" s="1" t="s">
        <v>301</v>
      </c>
      <c r="D67" s="3" t="s">
        <v>411</v>
      </c>
      <c r="E67" s="3">
        <v>24</v>
      </c>
      <c r="F67" s="3">
        <v>24</v>
      </c>
      <c r="G67" s="2">
        <v>62367</v>
      </c>
      <c r="H67" s="2">
        <v>332</v>
      </c>
    </row>
    <row r="68" spans="1:8" x14ac:dyDescent="0.35">
      <c r="A68" s="5" t="s">
        <v>256</v>
      </c>
      <c r="B68" s="5" t="s">
        <v>410</v>
      </c>
      <c r="C68" s="1" t="s">
        <v>301</v>
      </c>
      <c r="D68" s="3" t="s">
        <v>411</v>
      </c>
      <c r="E68" s="3">
        <v>2.3148148176055372E-8</v>
      </c>
      <c r="F68" s="3">
        <v>2.3148148176055372E-8</v>
      </c>
      <c r="G68" s="2">
        <v>534899</v>
      </c>
      <c r="H68" s="2">
        <v>70</v>
      </c>
    </row>
    <row r="69" spans="1:8" x14ac:dyDescent="0.35">
      <c r="A69" s="5" t="s">
        <v>259</v>
      </c>
      <c r="B69" s="5" t="s">
        <v>412</v>
      </c>
      <c r="C69" s="1" t="s">
        <v>301</v>
      </c>
      <c r="D69" s="3" t="s">
        <v>413</v>
      </c>
      <c r="E69" s="3">
        <v>9.2939814814174682E-6</v>
      </c>
      <c r="F69" s="3">
        <v>9.2939814814174682E-6</v>
      </c>
      <c r="G69" s="2">
        <v>397323844</v>
      </c>
      <c r="H69" s="2">
        <v>18457</v>
      </c>
    </row>
    <row r="70" spans="1:8" x14ac:dyDescent="0.35">
      <c r="A70" s="5" t="s">
        <v>262</v>
      </c>
      <c r="B70" s="5" t="s">
        <v>414</v>
      </c>
      <c r="C70" s="1" t="s">
        <v>316</v>
      </c>
      <c r="D70" s="3" t="s">
        <v>415</v>
      </c>
      <c r="E70" s="3">
        <v>4.86111111031029E-7</v>
      </c>
      <c r="F70" s="3">
        <v>4.86111111031029E-7</v>
      </c>
      <c r="G70" s="2">
        <v>45362019</v>
      </c>
      <c r="H70" s="2">
        <v>446075</v>
      </c>
    </row>
    <row r="71" spans="1:8" x14ac:dyDescent="0.35">
      <c r="A71" s="5" t="s">
        <v>265</v>
      </c>
      <c r="B71" s="5" t="s">
        <v>416</v>
      </c>
      <c r="C71" s="1" t="s">
        <v>316</v>
      </c>
      <c r="D71" s="3" t="s">
        <v>417</v>
      </c>
      <c r="E71" s="3">
        <v>1.1574074032516535E-8</v>
      </c>
      <c r="F71" s="3">
        <v>1.1574074032516535E-8</v>
      </c>
      <c r="G71" s="2">
        <v>668647</v>
      </c>
      <c r="H71" s="2">
        <v>3395</v>
      </c>
    </row>
    <row r="72" spans="1:8" x14ac:dyDescent="0.35">
      <c r="A72" s="5" t="s">
        <v>268</v>
      </c>
      <c r="B72" s="5" t="s">
        <v>418</v>
      </c>
      <c r="C72" s="1" t="s">
        <v>301</v>
      </c>
      <c r="D72" s="3" t="s">
        <v>419</v>
      </c>
      <c r="E72" s="3">
        <v>5.7870370384627279E-8</v>
      </c>
      <c r="F72" s="3">
        <v>5.7870370384627279E-8</v>
      </c>
      <c r="G72" s="2">
        <v>996032</v>
      </c>
      <c r="H72" s="2">
        <v>121</v>
      </c>
    </row>
    <row r="73" spans="1:8" x14ac:dyDescent="0.35">
      <c r="A73" s="5" t="s">
        <v>271</v>
      </c>
      <c r="B73" s="5" t="s">
        <v>420</v>
      </c>
      <c r="C73" s="1" t="s">
        <v>301</v>
      </c>
      <c r="D73" s="3" t="s">
        <v>421</v>
      </c>
      <c r="E73" s="3">
        <v>1.9458449074074569E-3</v>
      </c>
      <c r="F73" s="3">
        <v>1.9458449074074569E-3</v>
      </c>
      <c r="G73" s="2">
        <v>77991985969</v>
      </c>
      <c r="H73" s="2">
        <v>3159489</v>
      </c>
    </row>
    <row r="74" spans="1:8" x14ac:dyDescent="0.35">
      <c r="A74" s="5" t="s">
        <v>274</v>
      </c>
      <c r="B74" s="5" t="s">
        <v>422</v>
      </c>
      <c r="C74" s="1" t="s">
        <v>301</v>
      </c>
      <c r="D74" s="3" t="s">
        <v>423</v>
      </c>
      <c r="E74" s="3">
        <v>1.9484953703696739E-4</v>
      </c>
      <c r="F74" s="3">
        <v>1.9484953703696739E-4</v>
      </c>
      <c r="G74" s="2">
        <v>19009061089</v>
      </c>
      <c r="H74" s="2">
        <v>175668413</v>
      </c>
    </row>
    <row r="75" spans="1:8" x14ac:dyDescent="0.35">
      <c r="A75" s="5" t="s">
        <v>277</v>
      </c>
      <c r="B75" s="5" t="s">
        <v>424</v>
      </c>
      <c r="C75" s="1" t="s">
        <v>301</v>
      </c>
      <c r="D75" s="3" t="s">
        <v>425</v>
      </c>
      <c r="E75" s="3">
        <v>1.3541666666894159E-6</v>
      </c>
      <c r="F75" s="3">
        <v>1.3541666666894159E-6</v>
      </c>
      <c r="G75" s="2">
        <v>48028647</v>
      </c>
      <c r="H75" s="2">
        <v>235764</v>
      </c>
    </row>
    <row r="76" spans="1:8" x14ac:dyDescent="0.35">
      <c r="A76" s="5" t="s">
        <v>280</v>
      </c>
      <c r="B76" s="5" t="s">
        <v>426</v>
      </c>
      <c r="C76" s="1" t="s">
        <v>301</v>
      </c>
      <c r="D76" s="3" t="s">
        <v>427</v>
      </c>
      <c r="E76" s="3">
        <v>9.1435185189947532E-7</v>
      </c>
      <c r="F76" s="3">
        <v>9.1435185189947532E-7</v>
      </c>
      <c r="G76" s="2">
        <v>15082939</v>
      </c>
      <c r="H76" s="2">
        <v>2384</v>
      </c>
    </row>
    <row r="77" spans="1:8" x14ac:dyDescent="0.35">
      <c r="A77" s="5" t="s">
        <v>283</v>
      </c>
      <c r="B77" s="5" t="s">
        <v>428</v>
      </c>
      <c r="C77" s="1" t="s">
        <v>301</v>
      </c>
      <c r="D77" s="3" t="s">
        <v>429</v>
      </c>
      <c r="E77" s="3">
        <v>6.2414351851858285E-4</v>
      </c>
      <c r="F77" s="3">
        <v>6.2414351851858285E-4</v>
      </c>
      <c r="G77" s="2">
        <v>23202699277</v>
      </c>
      <c r="H77" s="2">
        <v>830596</v>
      </c>
    </row>
    <row r="78" spans="1:8" x14ac:dyDescent="0.35">
      <c r="A78" s="5" t="s">
        <v>286</v>
      </c>
      <c r="B78" s="5" t="s">
        <v>430</v>
      </c>
      <c r="C78" s="1" t="s">
        <v>301</v>
      </c>
      <c r="D78" s="3" t="s">
        <v>431</v>
      </c>
      <c r="E78" s="3">
        <v>23.26727133101852</v>
      </c>
      <c r="F78" s="3">
        <v>23.26727133101852</v>
      </c>
      <c r="G78" s="2">
        <v>30844435079925</v>
      </c>
      <c r="H78" s="2">
        <v>260286064213</v>
      </c>
    </row>
    <row r="79" spans="1:8" x14ac:dyDescent="0.35">
      <c r="A79" s="5" t="s">
        <v>289</v>
      </c>
      <c r="B79" s="5" t="s">
        <v>432</v>
      </c>
      <c r="C79" s="1" t="s">
        <v>433</v>
      </c>
      <c r="D79" s="3" t="s">
        <v>434</v>
      </c>
      <c r="E79" s="3">
        <v>9.6898611111110866E-3</v>
      </c>
      <c r="F79" s="3">
        <v>9.6898611111110866E-3</v>
      </c>
      <c r="G79" s="2">
        <v>423349752937</v>
      </c>
      <c r="H79" s="2">
        <v>2183291698</v>
      </c>
    </row>
    <row r="80" spans="1:8" x14ac:dyDescent="0.35">
      <c r="A80" s="5" t="s">
        <v>292</v>
      </c>
      <c r="B80" s="5" t="s">
        <v>435</v>
      </c>
      <c r="C80" s="1" t="s">
        <v>433</v>
      </c>
      <c r="D80" s="3" t="s">
        <v>436</v>
      </c>
      <c r="E80" s="3">
        <v>7.1759259262504926E-7</v>
      </c>
      <c r="F80" s="3">
        <v>7.1759259262504926E-7</v>
      </c>
      <c r="G80" s="2">
        <v>17137449</v>
      </c>
      <c r="H80" s="2">
        <v>753</v>
      </c>
    </row>
    <row r="81" spans="1:8" x14ac:dyDescent="0.35">
      <c r="A81" s="5" t="s">
        <v>295</v>
      </c>
      <c r="B81" s="5" t="s">
        <v>437</v>
      </c>
      <c r="C81" s="1" t="s">
        <v>433</v>
      </c>
      <c r="D81" s="3" t="s">
        <v>438</v>
      </c>
      <c r="E81" s="3">
        <v>6.9182546296296249E-2</v>
      </c>
      <c r="F81" s="3">
        <v>6.9182546296296249E-2</v>
      </c>
      <c r="G81" s="2">
        <v>3040675321542</v>
      </c>
      <c r="H81" s="2">
        <v>98964209</v>
      </c>
    </row>
    <row r="82" spans="1:8" x14ac:dyDescent="0.35">
      <c r="A82" s="5"/>
      <c r="B82" s="5"/>
      <c r="C82" s="1"/>
      <c r="D82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</dc:creator>
  <cp:lastModifiedBy>Ben</cp:lastModifiedBy>
  <dcterms:created xsi:type="dcterms:W3CDTF">2020-02-02T19:11:03Z</dcterms:created>
  <dcterms:modified xsi:type="dcterms:W3CDTF">2020-02-02T20:53:48Z</dcterms:modified>
</cp:coreProperties>
</file>