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DEB11566-F360-E347-8C05-84EDB2166364}" xr6:coauthVersionLast="47" xr6:coauthVersionMax="47" xr10:uidLastSave="{00000000-0000-0000-0000-000000000000}"/>
  <bookViews>
    <workbookView xWindow="17720" yWindow="344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L30" i="1"/>
  <c r="M30" i="1"/>
  <c r="G17" i="1"/>
  <c r="G28" i="1"/>
  <c r="Q22" i="1"/>
  <c r="P22" i="1"/>
  <c r="O22" i="1"/>
  <c r="N22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8" i="1"/>
  <c r="M24" i="1"/>
  <c r="M20" i="1"/>
  <c r="M17" i="1"/>
  <c r="M13" i="1"/>
  <c r="M9" i="1"/>
  <c r="F9" i="1"/>
  <c r="Q6" i="1"/>
  <c r="P6" i="1"/>
  <c r="G13" i="1"/>
  <c r="O6" i="1"/>
  <c r="N6" i="1"/>
  <c r="D13" i="1"/>
  <c r="M35" i="1" l="1"/>
  <c r="E13" i="1"/>
  <c r="F13" i="1"/>
  <c r="H13" i="1"/>
  <c r="I13" i="1"/>
  <c r="J13" i="1"/>
  <c r="K13" i="1"/>
  <c r="L13" i="1"/>
  <c r="C13" i="1"/>
  <c r="D9" i="1" l="1"/>
  <c r="D30" i="1" s="1"/>
  <c r="K9" i="1" l="1"/>
  <c r="L9" i="1"/>
  <c r="F24" i="1" l="1"/>
  <c r="G24" i="1"/>
  <c r="H24" i="1"/>
  <c r="I24" i="1"/>
  <c r="J24" i="1"/>
  <c r="K24" i="1"/>
  <c r="F20" i="1"/>
  <c r="G20" i="1"/>
  <c r="H20" i="1"/>
  <c r="I20" i="1"/>
  <c r="J20" i="1"/>
  <c r="K20" i="1"/>
  <c r="K30" i="1" s="1"/>
  <c r="E9" i="1"/>
  <c r="E30" i="1" s="1"/>
  <c r="G9" i="1"/>
  <c r="G30" i="1" s="1"/>
  <c r="H9" i="1"/>
  <c r="H30" i="1" s="1"/>
  <c r="I9" i="1"/>
  <c r="J9" i="1"/>
  <c r="C9" i="1"/>
  <c r="C30" i="1" s="1"/>
  <c r="F17" i="1"/>
  <c r="F30" i="1" s="1"/>
  <c r="I17" i="1"/>
  <c r="J17" i="1"/>
  <c r="K17" i="1"/>
  <c r="G32" i="1" l="1"/>
  <c r="G33" i="1" s="1"/>
  <c r="F32" i="1"/>
  <c r="K32" i="1"/>
  <c r="J30" i="1"/>
  <c r="J32" i="1" s="1"/>
  <c r="H32" i="1"/>
  <c r="I30" i="1"/>
  <c r="I32" i="1" s="1"/>
  <c r="C24" i="1"/>
  <c r="L24" i="1" l="1"/>
  <c r="E24" i="1"/>
  <c r="D24" i="1"/>
  <c r="L17" i="1"/>
  <c r="E17" i="1"/>
  <c r="D17" i="1"/>
  <c r="C17" i="1"/>
  <c r="L20" i="1"/>
  <c r="E20" i="1"/>
  <c r="D20" i="1"/>
  <c r="C32" i="1" l="1"/>
  <c r="C33" i="1" s="1"/>
  <c r="L35" i="1"/>
  <c r="D32" i="1"/>
  <c r="D33" i="1" s="1"/>
  <c r="E32" i="1"/>
  <c r="E33" i="1" s="1"/>
  <c r="I33" i="1" l="1"/>
  <c r="H33" i="1"/>
  <c r="J33" i="1"/>
  <c r="K33" i="1"/>
  <c r="F33" i="1"/>
</calcChain>
</file>

<file path=xl/sharedStrings.xml><?xml version="1.0" encoding="utf-8"?>
<sst xmlns="http://schemas.openxmlformats.org/spreadsheetml/2006/main" count="67" uniqueCount="58">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</sst>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5"/>
  <sheetViews>
    <sheetView tabSelected="1" workbookViewId="0">
      <selection activeCell="H35" sqref="H35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  <c r="D3" t="s">
        <v>54</v>
      </c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S8" s="2" t="s">
        <v>12</v>
      </c>
      <c r="T8" t="s">
        <v>13</v>
      </c>
    </row>
    <row r="9" spans="2:20" x14ac:dyDescent="0.2">
      <c r="C9">
        <f>(C6+C8)*C7</f>
        <v>17.099999999999998</v>
      </c>
      <c r="D9">
        <f>(D6+D8)*D7</f>
        <v>16.02</v>
      </c>
      <c r="E9">
        <f t="shared" ref="E9:J9" si="0">(E6+E8)*E7</f>
        <v>21</v>
      </c>
      <c r="F9">
        <f>(F6+F8)*F7</f>
        <v>21.6</v>
      </c>
      <c r="G9">
        <f t="shared" si="0"/>
        <v>9.7199999999999989</v>
      </c>
      <c r="H9">
        <f t="shared" si="0"/>
        <v>18.600000000000001</v>
      </c>
      <c r="I9">
        <f t="shared" si="0"/>
        <v>12</v>
      </c>
      <c r="J9">
        <f t="shared" si="0"/>
        <v>18.600000000000001</v>
      </c>
      <c r="K9">
        <f>(K6+K8)*K7</f>
        <v>15.8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C14">
        <v>106</v>
      </c>
      <c r="D14">
        <v>84</v>
      </c>
      <c r="E14">
        <v>99</v>
      </c>
      <c r="F14">
        <v>100</v>
      </c>
      <c r="G14">
        <v>93</v>
      </c>
      <c r="H14">
        <v>105</v>
      </c>
      <c r="I14">
        <v>100</v>
      </c>
      <c r="J14">
        <v>92</v>
      </c>
      <c r="L14">
        <v>100</v>
      </c>
      <c r="M14">
        <v>100</v>
      </c>
      <c r="N14" s="3">
        <f>AVERAGE(C14:K14)</f>
        <v>97.375</v>
      </c>
      <c r="O14" s="3">
        <f>STDEV(C14:K14)</f>
        <v>7.3277846973985641</v>
      </c>
      <c r="P14" s="3">
        <f>AVERAGE(C14:G14)</f>
        <v>96.4</v>
      </c>
      <c r="Q14" s="3">
        <f>AVERAGE(H14:K14)</f>
        <v>99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57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5"/>
      <c r="Q16" s="5"/>
      <c r="S16" s="2" t="s">
        <v>28</v>
      </c>
      <c r="T16" t="s">
        <v>29</v>
      </c>
    </row>
    <row r="17" spans="2:20" x14ac:dyDescent="0.2">
      <c r="C17">
        <f>C14*C15</f>
        <v>19.079999999999998</v>
      </c>
      <c r="D17">
        <f>D14*D15</f>
        <v>15.12</v>
      </c>
      <c r="E17">
        <f>E14*E15</f>
        <v>19.8</v>
      </c>
      <c r="F17">
        <f>F14*F15</f>
        <v>20</v>
      </c>
      <c r="G17">
        <f>(G14+G16)*G15</f>
        <v>18.18</v>
      </c>
      <c r="H17">
        <f>H14*H15</f>
        <v>21</v>
      </c>
      <c r="I17">
        <f t="shared" ref="H17:M17" si="3">I14*I15</f>
        <v>20</v>
      </c>
      <c r="J17">
        <f t="shared" si="3"/>
        <v>18.400000000000002</v>
      </c>
      <c r="K17">
        <f t="shared" si="3"/>
        <v>0</v>
      </c>
      <c r="L17">
        <f t="shared" si="3"/>
        <v>20</v>
      </c>
      <c r="M17">
        <f t="shared" si="3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4">D18*D19</f>
        <v>13.799999999999999</v>
      </c>
      <c r="E20">
        <f t="shared" ref="E20:K20" si="5">E18*E19</f>
        <v>14.7</v>
      </c>
      <c r="F20">
        <f t="shared" si="5"/>
        <v>14.85</v>
      </c>
      <c r="G20">
        <f t="shared" si="5"/>
        <v>11.700000000000001</v>
      </c>
      <c r="H20">
        <f t="shared" si="5"/>
        <v>14.549999999999999</v>
      </c>
      <c r="I20">
        <f t="shared" si="5"/>
        <v>14.1</v>
      </c>
      <c r="J20">
        <f t="shared" si="5"/>
        <v>14.25</v>
      </c>
      <c r="K20">
        <f t="shared" si="5"/>
        <v>13.95</v>
      </c>
      <c r="L20">
        <f t="shared" ref="L20:M20" si="6">L18*L19</f>
        <v>15</v>
      </c>
      <c r="M20">
        <f t="shared" si="6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L22">
        <v>100</v>
      </c>
      <c r="M22">
        <v>100</v>
      </c>
      <c r="N22" s="3" t="e">
        <f>AVERAGE(C22:K22)</f>
        <v>#DIV/0!</v>
      </c>
      <c r="O22" s="3" t="e">
        <f>STDEV(C22:K22)</f>
        <v>#DIV/0!</v>
      </c>
      <c r="P22" s="3" t="e">
        <f>AVERAGE(C22:G22)</f>
        <v>#DIV/0!</v>
      </c>
      <c r="Q22" s="3" t="e">
        <f>AVERAGE(H22:K22)</f>
        <v>#DIV/0!</v>
      </c>
    </row>
    <row r="23" spans="2:20" x14ac:dyDescent="0.2">
      <c r="B23" t="s">
        <v>0</v>
      </c>
      <c r="C23">
        <v>0.2</v>
      </c>
      <c r="D23">
        <v>0.2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C24">
        <f>C22*C23</f>
        <v>0</v>
      </c>
      <c r="D24">
        <f t="shared" ref="D24" si="7">D22*D23</f>
        <v>0</v>
      </c>
      <c r="E24">
        <f t="shared" ref="E24:K24" si="8">E22*E23</f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ref="L24:M24" si="9">L22*L23</f>
        <v>25</v>
      </c>
      <c r="M24">
        <f t="shared" si="9"/>
        <v>20</v>
      </c>
      <c r="P24" s="5"/>
      <c r="Q24" s="5"/>
    </row>
    <row r="25" spans="2:20" x14ac:dyDescent="0.2">
      <c r="P25" s="5"/>
      <c r="Q25" s="5"/>
    </row>
    <row r="26" spans="2:20" x14ac:dyDescent="0.2">
      <c r="B26" t="s">
        <v>52</v>
      </c>
      <c r="C26" s="4"/>
      <c r="D26" s="4"/>
      <c r="E26" s="4"/>
      <c r="F26" s="4"/>
      <c r="G26" s="4"/>
      <c r="H26" s="4"/>
      <c r="I26" s="4"/>
      <c r="J26" s="4"/>
      <c r="K26" s="4"/>
      <c r="M26">
        <v>100</v>
      </c>
      <c r="P26" s="5"/>
      <c r="Q26" s="5"/>
    </row>
    <row r="27" spans="2:20" x14ac:dyDescent="0.2">
      <c r="B27" t="s">
        <v>0</v>
      </c>
      <c r="G27">
        <v>0.13</v>
      </c>
      <c r="M27">
        <v>0.13</v>
      </c>
      <c r="P27" s="5"/>
      <c r="Q27" s="5"/>
    </row>
    <row r="28" spans="2:20" x14ac:dyDescent="0.2">
      <c r="G28">
        <f>G26*G27</f>
        <v>0</v>
      </c>
      <c r="M28">
        <f t="shared" ref="M28" si="10">M26*M27</f>
        <v>13</v>
      </c>
      <c r="P28" s="5"/>
      <c r="Q28" s="5"/>
    </row>
    <row r="30" spans="2:20" x14ac:dyDescent="0.2">
      <c r="B30" t="s">
        <v>6</v>
      </c>
      <c r="C30">
        <f>SUM(C9,C20,C13,C17,C24)</f>
        <v>65.66</v>
      </c>
      <c r="D30">
        <f>SUM(D9,D20,D13,D17,D24)</f>
        <v>61.32</v>
      </c>
      <c r="E30">
        <f>SUM(E9,E20,E13,E17,E24)</f>
        <v>76.7</v>
      </c>
      <c r="F30">
        <f>SUM(F9,F20,F13,F17,F24)</f>
        <v>76.850000000000009</v>
      </c>
      <c r="G30">
        <f>SUM(G9,G20,G13,G17,G24,G28)</f>
        <v>56.339999999999996</v>
      </c>
      <c r="H30">
        <f>SUM(H9,H20,H13,H17,H24)</f>
        <v>73.349999999999994</v>
      </c>
      <c r="I30">
        <f>SUM(I9,I20,I13,I17,I24)</f>
        <v>65.099999999999994</v>
      </c>
      <c r="J30">
        <f>SUM(J9,J20,J13,J17,J24)</f>
        <v>70.850000000000009</v>
      </c>
      <c r="K30">
        <f>SUM(K9,K20,K13,K17,K24)</f>
        <v>46.55</v>
      </c>
      <c r="L30">
        <f>SUM(L9,L20,L13,L17)</f>
        <v>75</v>
      </c>
      <c r="M30">
        <f>SUM(M9,M20,M13,M17)</f>
        <v>67</v>
      </c>
    </row>
    <row r="31" spans="2:20" x14ac:dyDescent="0.2">
      <c r="B31" t="s">
        <v>55</v>
      </c>
    </row>
    <row r="32" spans="2:20" x14ac:dyDescent="0.2">
      <c r="B32" t="s">
        <v>56</v>
      </c>
      <c r="C32">
        <f>C30+C31</f>
        <v>65.66</v>
      </c>
      <c r="D32">
        <f t="shared" ref="D32:K32" si="11">D30+D31</f>
        <v>61.32</v>
      </c>
      <c r="E32">
        <f t="shared" si="11"/>
        <v>76.7</v>
      </c>
      <c r="F32">
        <f t="shared" si="11"/>
        <v>76.850000000000009</v>
      </c>
      <c r="G32">
        <f>G30+G31</f>
        <v>56.339999999999996</v>
      </c>
      <c r="H32">
        <f t="shared" si="11"/>
        <v>73.349999999999994</v>
      </c>
      <c r="I32">
        <f t="shared" si="11"/>
        <v>65.099999999999994</v>
      </c>
      <c r="J32">
        <f t="shared" si="11"/>
        <v>70.850000000000009</v>
      </c>
      <c r="K32">
        <f t="shared" si="11"/>
        <v>46.55</v>
      </c>
    </row>
    <row r="33" spans="2:13" x14ac:dyDescent="0.2">
      <c r="B33" t="s">
        <v>7</v>
      </c>
      <c r="C33" s="1">
        <f>C32/$M$30</f>
        <v>0.98</v>
      </c>
      <c r="D33" s="1">
        <f>D32/$M$30</f>
        <v>0.91522388059701498</v>
      </c>
      <c r="E33" s="1">
        <f>E32/$L$30</f>
        <v>1.0226666666666666</v>
      </c>
      <c r="F33" s="1">
        <f>F32/$L$30</f>
        <v>1.0246666666666668</v>
      </c>
      <c r="G33" s="1">
        <f>G32/$M$30</f>
        <v>0.84089552238805965</v>
      </c>
      <c r="H33" s="1">
        <f>H32/$L$30</f>
        <v>0.97799999999999987</v>
      </c>
      <c r="I33" s="1">
        <f>I32/$L$30</f>
        <v>0.86799999999999988</v>
      </c>
      <c r="J33" s="1">
        <f>J32/$L$30</f>
        <v>0.94466666666666677</v>
      </c>
      <c r="K33" s="1">
        <f>K32/$L$30</f>
        <v>0.62066666666666659</v>
      </c>
    </row>
    <row r="35" spans="2:13" x14ac:dyDescent="0.2">
      <c r="B35" t="s">
        <v>33</v>
      </c>
      <c r="L35">
        <f>SUM(L24,L20,L17,L13,L9)</f>
        <v>100</v>
      </c>
      <c r="M35">
        <f>SUM(M24,M20,M17,M13,M9,M28)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2022-05-04T14:10:23Z</dcterms:modified>
</cp:coreProperties>
</file>