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s/Downloads/"/>
    </mc:Choice>
  </mc:AlternateContent>
  <xr:revisionPtr revIDLastSave="0" documentId="13_ncr:1_{93213AFA-8650-C841-AE58-21BD3E8002E4}" xr6:coauthVersionLast="43" xr6:coauthVersionMax="43" xr10:uidLastSave="{00000000-0000-0000-0000-000000000000}"/>
  <bookViews>
    <workbookView xWindow="7380" yWindow="1160" windowWidth="28040" windowHeight="17440" xr2:uid="{3145F85E-FD53-BF4A-9EF4-7087854BA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5" i="1" l="1"/>
  <c r="H145" i="1" s="1"/>
  <c r="G144" i="1"/>
  <c r="H144" i="1"/>
  <c r="H143" i="1"/>
  <c r="H113" i="1"/>
  <c r="H86" i="1"/>
  <c r="H54" i="1"/>
  <c r="H35" i="1"/>
  <c r="H16" i="1"/>
  <c r="C145" i="1"/>
  <c r="E145" i="1"/>
  <c r="D145" i="1"/>
  <c r="C143" i="1"/>
  <c r="E143" i="1"/>
  <c r="D143" i="1"/>
  <c r="C113" i="1"/>
  <c r="C16" i="1"/>
  <c r="C35" i="1"/>
  <c r="C54" i="1"/>
  <c r="C86" i="1"/>
  <c r="E113" i="1"/>
  <c r="D113" i="1"/>
  <c r="E86" i="1"/>
  <c r="D86" i="1"/>
  <c r="E54" i="1"/>
  <c r="D54" i="1"/>
  <c r="E35" i="1"/>
  <c r="D35" i="1"/>
  <c r="E16" i="1"/>
  <c r="D16" i="1"/>
</calcChain>
</file>

<file path=xl/sharedStrings.xml><?xml version="1.0" encoding="utf-8"?>
<sst xmlns="http://schemas.openxmlformats.org/spreadsheetml/2006/main" count="250" uniqueCount="193">
  <si>
    <t>A63415</t>
  </si>
  <si>
    <t>INL Microstructural Modeling – FY20 Gas Diffusivity in Different Phases (INL)</t>
  </si>
  <si>
    <t>A63435</t>
  </si>
  <si>
    <t>INL Microstructural Modeling – FY20 Irradiation Enhanced Creep (PNNL)</t>
  </si>
  <si>
    <t>A63445</t>
  </si>
  <si>
    <t>INL Microstructural Modeling – FY20 Effects of Carbides in Fuel Integrity (ANL)</t>
  </si>
  <si>
    <t>A63465</t>
  </si>
  <si>
    <t>INL Microstructural Modeling – FY20 Property Degradation: Elasticity (INL)</t>
  </si>
  <si>
    <t>A63480</t>
  </si>
  <si>
    <t>INL Microstructural Modeling – FY20 Property Degradation: Thermal Conductivity (INL)</t>
  </si>
  <si>
    <t>A63495</t>
  </si>
  <si>
    <t>INL Microstructural Modeling – FY20 Integration of Microstructural Modeling into Fuel Performance Modeling (ANL)</t>
  </si>
  <si>
    <t>A63500 (NEW)</t>
  </si>
  <si>
    <t>INL Historical Samples Characterization Data Assessment (INL) (FY20)</t>
  </si>
  <si>
    <t>A63505 (NEW)</t>
  </si>
  <si>
    <t>INL Historical Samples Characterization Data Assessment Report Input (INL) (FY20)</t>
  </si>
  <si>
    <t>A63510</t>
  </si>
  <si>
    <t>INL Microstructural Modeling – FY20 Complete Microstructural Modeling Summary Report (INL)</t>
  </si>
  <si>
    <t>A63515</t>
  </si>
  <si>
    <t>(NEW)</t>
  </si>
  <si>
    <t>INL Microstructural Modeling – FY20 Complete Microstructural Modeling Summary Report (ANL)</t>
  </si>
  <si>
    <t>A63520</t>
  </si>
  <si>
    <t>INL Microstructural Modeling – FY20 Complete Microstructural Modeling Summary Report (PNNL)</t>
  </si>
  <si>
    <t>FY20 Total</t>
  </si>
  <si>
    <t>Activity ID</t>
  </si>
  <si>
    <t>Activity Name</t>
  </si>
  <si>
    <t>Baseline Budget</t>
  </si>
  <si>
    <t>New Baseline Budget</t>
  </si>
  <si>
    <t>Change</t>
  </si>
  <si>
    <t>FY21</t>
  </si>
  <si>
    <t>A63525</t>
  </si>
  <si>
    <t>INL Microstructural Modeling – FY21 Degradation in Fracture Stress at Interaction Layers (INL)</t>
  </si>
  <si>
    <t>A63540</t>
  </si>
  <si>
    <t>INL Microstructural Modeling – FY21 Irradiation Enhanced Creep (PNNL)</t>
  </si>
  <si>
    <t>A63555</t>
  </si>
  <si>
    <t>INL Microstructural Modeling – FY21 Effects of Carbides in Fuel Integrity (ANL)</t>
  </si>
  <si>
    <t>A63570</t>
  </si>
  <si>
    <t>INL Microstructural Modeling – FY21 Fuel Qualification Support: Assessment of Swelling at Various Fission Rates (ANL)</t>
  </si>
  <si>
    <t>A63585</t>
  </si>
  <si>
    <t>INL Microstructural Modeling – FY21 Property Degradation: Thermal Conductivity (INL)</t>
  </si>
  <si>
    <t>A63600</t>
  </si>
  <si>
    <t>INL Microstructural Modeling – FY21 Integration of Microstructural Modeling into Fuel Performance Modeling (ANL)</t>
  </si>
  <si>
    <t>A63615</t>
  </si>
  <si>
    <t>INL Microstructural Modeling – FY21 Effect of U-235 Enrichment in Carbides (ANL)</t>
  </si>
  <si>
    <t>A63620 (NEW)</t>
  </si>
  <si>
    <t>INL Historical Samples Characterization Data Assessment (INL) (FY21)</t>
  </si>
  <si>
    <t>A63621 (NEW)</t>
  </si>
  <si>
    <t>INL Historical Samples Characterization Data Assessment Report Input (INL) (FY21)</t>
  </si>
  <si>
    <t>A63630</t>
  </si>
  <si>
    <t>INL Microstructural Modeling – FY21 Complete Microstructural Modeling Summary Report (INL)</t>
  </si>
  <si>
    <t>A63635</t>
  </si>
  <si>
    <t>INL Microstructural Modeling – FY21 Complete Microstructural Modeling Summary Report (ANL)</t>
  </si>
  <si>
    <t>A63640</t>
  </si>
  <si>
    <t>INL Microstructural Modeling – FY21 Complete Microstructural Modeling Summary Report (PNNL)</t>
  </si>
  <si>
    <t>FY21 Total</t>
  </si>
  <si>
    <t>FY22</t>
  </si>
  <si>
    <t>A63645</t>
  </si>
  <si>
    <t>INL Microstructural Modeling – FY22 Degradation in Fracture Stress at Interaction Layers (INL)</t>
  </si>
  <si>
    <t>A63660</t>
  </si>
  <si>
    <t>INL Microstructural Modeling – FY22 Effects of Impurities on Fuel Performance: Si and Al (INL)</t>
  </si>
  <si>
    <t>A63675</t>
  </si>
  <si>
    <t>INL Microstructural Modeling – FY22 Effects of Impurities on Fuel Performance: Si and Al (PNNL)</t>
  </si>
  <si>
    <t>A63690</t>
  </si>
  <si>
    <t>INL Microstructural Modeling – FY22 Fuel Qualification Support: Assessment of Swelling with Different Fabrication Microstructure (PNNL)</t>
  </si>
  <si>
    <t>A63705</t>
  </si>
  <si>
    <t xml:space="preserve">INL Microstructural Modeling – FY22 Comparison to MP-1 Experiments: Uncertainty Analysis (ANL) </t>
  </si>
  <si>
    <t>A63720</t>
  </si>
  <si>
    <t>INL Microstructural Modeling – FY22 Integration of the Effect of U-235 Uniformity on Swelling into Fuel Performance Modeling (ANL)</t>
  </si>
  <si>
    <t>A63735</t>
  </si>
  <si>
    <t>INL Microstructural Modeling – FY22 Effect of U235 Enrichment in Carbides (ANL)</t>
  </si>
  <si>
    <t>A63740 (NEW)</t>
  </si>
  <si>
    <t>INL Historical Samples Characterization Data Assessment (INL) (FY22)</t>
  </si>
  <si>
    <t>A63745 (NEW)</t>
  </si>
  <si>
    <t>INL Historical Samples Characterization Data Assessment Report Input (INL) (FY22)</t>
  </si>
  <si>
    <t>A63765</t>
  </si>
  <si>
    <t>INL Microstructural Modeling – Complete Microstructural Modeling Summary Report (INL) INL-Microstructural Modeling Summary Report (INL) (NEW TITLE)</t>
  </si>
  <si>
    <t>A63770</t>
  </si>
  <si>
    <t>INL Microstructural Modeling - Complete Microstructural Modeling Summary Report (ANL)</t>
  </si>
  <si>
    <t>A63775</t>
  </si>
  <si>
    <t>INL Microstructural Modeling - Complete Microstructural Modeling Summary Report (PNNL)</t>
  </si>
  <si>
    <t>FY22 Total</t>
  </si>
  <si>
    <t>FY23</t>
  </si>
  <si>
    <t>A63780</t>
  </si>
  <si>
    <t>INL Microstructural Modeling – FY23 Effects of Impurities on Fuel Performance: Other Impurities (INL)</t>
  </si>
  <si>
    <t>A63795</t>
  </si>
  <si>
    <t>INL Microstructural Modeling – FY23 Effects of Impurities on Fuel Performance: Other Impurities (PNNL)</t>
  </si>
  <si>
    <t>A63810</t>
  </si>
  <si>
    <t>INL Microstructural Modeling – FY23 Effects of Impurities on Fuel Performance: Other Impurities (ANL)</t>
  </si>
  <si>
    <t>A63825</t>
  </si>
  <si>
    <t>INL Microstructural Modeling – FY23 Fuel Qualification Support: Fuel Coolability and Mechanical Integrity (INL)</t>
  </si>
  <si>
    <t>A63840</t>
  </si>
  <si>
    <t xml:space="preserve">INL Microstructural Modeling – FY23 Comparison to MP-1 Experiments: Model Calibration (ANL) </t>
  </si>
  <si>
    <t>A63855</t>
  </si>
  <si>
    <t>INL Microstructural Modeling – FY23 Comparison to MP-1 Experiments: Model Calibration (PNNL)</t>
  </si>
  <si>
    <t>A63750</t>
  </si>
  <si>
    <t>(DELETE)</t>
  </si>
  <si>
    <t>INL MP-1 Fuel Qualification Sample Data Assessment (INL) (FY23)</t>
  </si>
  <si>
    <t>A63860</t>
  </si>
  <si>
    <t xml:space="preserve"> (NEW)</t>
  </si>
  <si>
    <t>INL MP-1 Samples Characterization Data Assessment (INL) (FY23)</t>
  </si>
  <si>
    <t>A63870 (moved into FY24)</t>
  </si>
  <si>
    <t>INL Microstructural Modeling – FY23 Comparison to MP-2 Experiments: Uncertainty Analysis (ANL)</t>
  </si>
  <si>
    <t>A63885 (moved into FY24)</t>
  </si>
  <si>
    <t>INL Microstructural Modeling – FY23 Comparison to MP-2 Experiments: Uncertainty Analysis (PNNL)</t>
  </si>
  <si>
    <t>A63900</t>
  </si>
  <si>
    <t>INL Microstructural Modeling – FY23 Comparison to MP-ATR Experiments: Uncertainty Analysis (ANL)</t>
  </si>
  <si>
    <t>A63915</t>
  </si>
  <si>
    <t>INL Microstructural Modeling – FY23 Comparison to MP-ATR Experiments: Uncertainty Analysis (PNNL)</t>
  </si>
  <si>
    <t>A63930</t>
  </si>
  <si>
    <t>INL MP-1 Fuel Qualification Sample Data Assessment Summary Report (INL) (FY23)</t>
  </si>
  <si>
    <t xml:space="preserve">A63865 </t>
  </si>
  <si>
    <t>NEW</t>
  </si>
  <si>
    <t>INL MP-1 Samples Characterization Data Assessment Summary Report (INL) (FY23)</t>
  </si>
  <si>
    <t>A63945</t>
  </si>
  <si>
    <t>INL Microstructural Modeling – FY23 Complete Microstructural Modeling Summary Report (INL)</t>
  </si>
  <si>
    <t>INL Microstructural Modeling – FY23 MP-1 Complete Microstructural Modeling Summary Report (INL)</t>
  </si>
  <si>
    <t>A63950</t>
  </si>
  <si>
    <t>INL Microstructural Modeling – FY23 Complete Microstructural Modeling Summary Report (ANL)</t>
  </si>
  <si>
    <t>A63955</t>
  </si>
  <si>
    <t>INL Microstructural Modeling – FY23 Complete Microstructural Modeling Summary Report (PNNL)</t>
  </si>
  <si>
    <t>FY 23 Total</t>
  </si>
  <si>
    <t>FY24</t>
  </si>
  <si>
    <t>A63870</t>
  </si>
  <si>
    <t>INL Microstructural Modeling – FY23 FY24 Comparison to MP-2 Experiments: Uncertainty Analysis (ANL)</t>
  </si>
  <si>
    <t>A63885</t>
  </si>
  <si>
    <t>INL Microstructural Modeling –  FY23 FY24 Comparison to MP-2 Experiments: Uncertainty Analysis (PNNL)</t>
  </si>
  <si>
    <t>A63890</t>
  </si>
  <si>
    <t>INL Microstructural Modeling - FY24 Fuel Qualification Support: Fuel Coolability and Mechanical Integrity (INL)</t>
  </si>
  <si>
    <t>A63905</t>
  </si>
  <si>
    <t>INL Microstructural Modeling - FY24 MP-1 Complete Microstructural Modeling Summary Report (INL)</t>
  </si>
  <si>
    <t>A63895</t>
  </si>
  <si>
    <t>INL MP-2 Fuel Qualification Sample Data Assessment (INL) (FY24)</t>
  </si>
  <si>
    <t>A63898</t>
  </si>
  <si>
    <t>INL MP-2 Samples Characterization Data Assessment Report Input (INL) (FY24)</t>
  </si>
  <si>
    <t>A63960 (moved into FY25)</t>
  </si>
  <si>
    <t>INL Microstructural Modeling – FY24 FY25 Comparison to MP-2 Experiments: Model Calibration (INL)</t>
  </si>
  <si>
    <t>A63975 (moved into FY25)</t>
  </si>
  <si>
    <t>INL Microstructural Modeling – FY24 FY25 Comparison to MP-2 Experiments: Model Calibration (ANL)</t>
  </si>
  <si>
    <t>A63990 (moved into FY25)</t>
  </si>
  <si>
    <t>INL Microstructural Modeling – FY24 FY25 Comparison to MP-2 Experiments: Model Calibration (PNNL)</t>
  </si>
  <si>
    <t>A64005 (moved into FY25)</t>
  </si>
  <si>
    <t>INL Microstructural Modeling – FY24 FY25 Comparison to MP-ATR Experiments: Model Calibration (INL)</t>
  </si>
  <si>
    <t>A64020 (moved into FY25)</t>
  </si>
  <si>
    <t>INL Microstructural Modeling – FY24 FY25 Comparison to MP-ATR Experiments: Model Calibration (ANL)</t>
  </si>
  <si>
    <t>A64035 (moved into FY25)</t>
  </si>
  <si>
    <t>INL Microstructural Modeling – FY24 FY25 Comparison to MP-ATR Experiments: Model Calibration (PNNL)</t>
  </si>
  <si>
    <t>A64050 (moved into FY25)</t>
  </si>
  <si>
    <t>INL Microstructural Modeling – FY24 FY25 Fuel Qualification Support: Integrated Assessment and Completion of Final Assessment Report (INL)</t>
  </si>
  <si>
    <t>A64065 (moved into FY25)</t>
  </si>
  <si>
    <t>INL Microstructural Modeling – FY24 FY25 Fuel Qualification Support: Integrated Assessment and Completion of Final Assessment Report (PNNL)</t>
  </si>
  <si>
    <t>A64080 (moved into FY25)</t>
  </si>
  <si>
    <t>INL Microstructural Modeling – FY24 FY25 Fuel Qualification Support: Integrated Assessment and Completion of Final Assessment Report (ANL)</t>
  </si>
  <si>
    <t>A64095 (milestone now in FY25)</t>
  </si>
  <si>
    <t>INL Microstructural Modeling - Complete</t>
  </si>
  <si>
    <t>INL-Microstructural Modeling Complete - FY25 (NEW TITLE)</t>
  </si>
  <si>
    <t>FY 24 Total</t>
  </si>
  <si>
    <t>FY25</t>
  </si>
  <si>
    <t xml:space="preserve">A63960 </t>
  </si>
  <si>
    <t>A63968</t>
  </si>
  <si>
    <t>INL MP-2 Samples Characterization Data Assessment (INL) (FY25)</t>
  </si>
  <si>
    <t>A63970</t>
  </si>
  <si>
    <t>INL MP-2 Samples Characterization Data Assessment Report Input (INL) (FY25)</t>
  </si>
  <si>
    <t xml:space="preserve">A63975 </t>
  </si>
  <si>
    <t xml:space="preserve">A63990 </t>
  </si>
  <si>
    <t xml:space="preserve">A64005 </t>
  </si>
  <si>
    <t>A64010</t>
  </si>
  <si>
    <t>INL MP-ATR Samples Characterization Data Assessment Report Input (FY25)</t>
  </si>
  <si>
    <t xml:space="preserve">A64012 </t>
  </si>
  <si>
    <t>INL Microstructural Modeling - FY25 MP-ATR Complete Microstructural Modeling Summary Report (INL)</t>
  </si>
  <si>
    <t xml:space="preserve">A64015 </t>
  </si>
  <si>
    <t>INL MP-ATR Samples Characterization Data Assessment (INL) (FY25)</t>
  </si>
  <si>
    <t xml:space="preserve">A64020 </t>
  </si>
  <si>
    <t xml:space="preserve">A64035 </t>
  </si>
  <si>
    <t xml:space="preserve">A64050 </t>
  </si>
  <si>
    <t xml:space="preserve">A64065 </t>
  </si>
  <si>
    <t xml:space="preserve">A64080 </t>
  </si>
  <si>
    <t>A64095</t>
  </si>
  <si>
    <t>INL-Microstructural Modeling Complete – FY24</t>
  </si>
  <si>
    <t>A64110</t>
  </si>
  <si>
    <t>INL MP-2 Fuel Qualification Sample Data Assessment (INL) (FY25)</t>
  </si>
  <si>
    <t>A64140</t>
  </si>
  <si>
    <t>INL Microstructural Modeling Summary Report Post MP-2 Assessment (INL)</t>
  </si>
  <si>
    <t>A64155</t>
  </si>
  <si>
    <t>INL-Microstructural Modeling Complete - FY25</t>
  </si>
  <si>
    <t>FY 25 Total</t>
  </si>
  <si>
    <t>FY20 –FY25 Grand Total</t>
  </si>
  <si>
    <t>CHECK</t>
  </si>
  <si>
    <t xml:space="preserve">FY20   </t>
  </si>
  <si>
    <t>Budget from original BCR</t>
  </si>
  <si>
    <t>MP-2 and MP-ATR activities that were in FY23 are now in out years so even though we added two tasks totaling $80K for Dennis this year, the overall budget request for FY23 went down by $20K.</t>
  </si>
  <si>
    <t>Change from original BCR ($$) is an incrase, $$ is a decrease.</t>
  </si>
  <si>
    <t>MP-2 and MP-ATR tasks pushed to FY25 so the budget request for FY24 decreased but FY25 increased.</t>
  </si>
  <si>
    <t>We are asking for more funding overall because of adding Dennis' tasks and because work is spread over more years, increasing the overall effort/cost.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</si>
</sst>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72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44" fontId="0" fillId="0" borderId="0" xfId="1" applyFont="1"/>
    <xf numFmtId="172" fontId="0" fillId="0" borderId="0" xfId="0" applyNumberFormat="1"/>
    <xf numFmtId="172" fontId="0" fillId="0" borderId="0" xfId="1" applyNumberFormat="1" applyFont="1"/>
    <xf numFmtId="0" fontId="0" fillId="0" borderId="0" xfId="0" applyAlignment="1">
      <alignment wrapText="1"/>
    </xf>
    <xf numFmtId="44" fontId="0" fillId="0" borderId="0" xfId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8ED1-02E1-2245-A45F-2B4BA238FE37}">
  <dimension ref="A1:I145"/>
  <sheetViews>
    <sheetView tabSelected="1" topLeftCell="B75" workbookViewId="0">
      <selection activeCell="G148" sqref="G148"/>
    </sheetView>
  </sheetViews>
  <sheetFormatPr baseColWidth="10" defaultRowHeight="16" x14ac:dyDescent="0.2"/>
  <cols>
    <col min="2" max="2" width="131.83203125" bestFit="1" customWidth="1"/>
    <col min="3" max="3" width="14.5" bestFit="1" customWidth="1"/>
    <col min="4" max="4" width="19" bestFit="1" customWidth="1"/>
    <col min="5" max="5" width="12.5" bestFit="1" customWidth="1"/>
    <col min="7" max="7" width="15.33203125" style="4" customWidth="1"/>
    <col min="8" max="8" width="14.6640625" bestFit="1" customWidth="1"/>
  </cols>
  <sheetData>
    <row r="1" spans="1:8" ht="85" x14ac:dyDescent="0.2">
      <c r="B1" t="s">
        <v>187</v>
      </c>
      <c r="G1" s="8" t="s">
        <v>188</v>
      </c>
      <c r="H1" s="7" t="s">
        <v>190</v>
      </c>
    </row>
    <row r="2" spans="1:8" x14ac:dyDescent="0.2">
      <c r="A2" t="s">
        <v>0</v>
      </c>
      <c r="B2" t="s">
        <v>1</v>
      </c>
      <c r="C2" s="1">
        <v>1</v>
      </c>
      <c r="D2" s="1">
        <v>125000</v>
      </c>
      <c r="E2" s="1">
        <v>-124999</v>
      </c>
    </row>
    <row r="3" spans="1:8" x14ac:dyDescent="0.2">
      <c r="A3" t="s">
        <v>2</v>
      </c>
      <c r="B3" t="s">
        <v>3</v>
      </c>
      <c r="C3" s="1">
        <v>-1</v>
      </c>
      <c r="D3" s="1">
        <v>250000</v>
      </c>
      <c r="E3" s="1">
        <v>-250001</v>
      </c>
    </row>
    <row r="4" spans="1:8" x14ac:dyDescent="0.2">
      <c r="A4" t="s">
        <v>4</v>
      </c>
      <c r="B4" t="s">
        <v>5</v>
      </c>
      <c r="C4" s="1">
        <v>1</v>
      </c>
      <c r="D4" s="1">
        <v>100000</v>
      </c>
      <c r="E4" s="1">
        <v>-99999</v>
      </c>
    </row>
    <row r="5" spans="1:8" x14ac:dyDescent="0.2">
      <c r="A5" t="s">
        <v>6</v>
      </c>
      <c r="B5" t="s">
        <v>7</v>
      </c>
      <c r="C5" s="1">
        <v>-1</v>
      </c>
      <c r="D5" s="1">
        <v>100000</v>
      </c>
      <c r="E5" s="1">
        <v>-100001</v>
      </c>
    </row>
    <row r="6" spans="1:8" x14ac:dyDescent="0.2">
      <c r="A6" t="s">
        <v>8</v>
      </c>
      <c r="B6" t="s">
        <v>9</v>
      </c>
      <c r="C6" s="1">
        <v>1</v>
      </c>
      <c r="D6" s="1">
        <v>125000</v>
      </c>
      <c r="E6" s="1">
        <v>-124999</v>
      </c>
    </row>
    <row r="7" spans="1:8" x14ac:dyDescent="0.2">
      <c r="A7" t="s">
        <v>10</v>
      </c>
      <c r="B7" t="s">
        <v>11</v>
      </c>
      <c r="C7" s="1">
        <v>-1</v>
      </c>
      <c r="D7" s="1">
        <v>100000</v>
      </c>
      <c r="E7" s="1">
        <v>-100001</v>
      </c>
    </row>
    <row r="8" spans="1:8" x14ac:dyDescent="0.2">
      <c r="A8" t="s">
        <v>12</v>
      </c>
      <c r="B8" t="s">
        <v>13</v>
      </c>
      <c r="C8" s="1">
        <v>0</v>
      </c>
      <c r="D8" s="1">
        <v>60000</v>
      </c>
      <c r="E8" s="1">
        <v>-60000</v>
      </c>
    </row>
    <row r="9" spans="1:8" x14ac:dyDescent="0.2">
      <c r="A9" t="s">
        <v>14</v>
      </c>
      <c r="B9" t="s">
        <v>15</v>
      </c>
      <c r="C9" s="1">
        <v>0</v>
      </c>
      <c r="D9" s="1">
        <v>20000</v>
      </c>
      <c r="E9" s="1">
        <v>-20000</v>
      </c>
    </row>
    <row r="10" spans="1:8" x14ac:dyDescent="0.2">
      <c r="A10" t="s">
        <v>16</v>
      </c>
      <c r="B10" t="s">
        <v>17</v>
      </c>
      <c r="C10" s="1">
        <v>1</v>
      </c>
      <c r="D10" s="2">
        <v>30000</v>
      </c>
      <c r="E10" s="1">
        <v>-29999</v>
      </c>
    </row>
    <row r="11" spans="1:8" x14ac:dyDescent="0.2">
      <c r="A11" t="s">
        <v>18</v>
      </c>
      <c r="B11" t="s">
        <v>20</v>
      </c>
      <c r="C11" s="1">
        <v>0</v>
      </c>
      <c r="D11" s="1">
        <v>10000</v>
      </c>
      <c r="E11" s="1">
        <v>-10000</v>
      </c>
    </row>
    <row r="12" spans="1:8" x14ac:dyDescent="0.2">
      <c r="A12" t="s">
        <v>19</v>
      </c>
    </row>
    <row r="13" spans="1:8" x14ac:dyDescent="0.2">
      <c r="A13" t="s">
        <v>21</v>
      </c>
      <c r="B13" t="s">
        <v>22</v>
      </c>
      <c r="C13" s="1">
        <v>0</v>
      </c>
      <c r="D13" s="1">
        <v>10000</v>
      </c>
      <c r="E13" s="1">
        <v>-10000</v>
      </c>
    </row>
    <row r="14" spans="1:8" x14ac:dyDescent="0.2">
      <c r="A14" t="s">
        <v>19</v>
      </c>
    </row>
    <row r="15" spans="1:8" x14ac:dyDescent="0.2">
      <c r="B15" t="s">
        <v>23</v>
      </c>
      <c r="C15" s="1">
        <v>1</v>
      </c>
      <c r="D15" s="1">
        <v>930000</v>
      </c>
      <c r="E15" s="1">
        <v>-929999</v>
      </c>
    </row>
    <row r="16" spans="1:8" x14ac:dyDescent="0.2">
      <c r="B16" t="s">
        <v>186</v>
      </c>
      <c r="C16" s="1">
        <f>SUM(C2:C13)</f>
        <v>1</v>
      </c>
      <c r="D16" s="1">
        <f>SUM(D2:D13)</f>
        <v>930000</v>
      </c>
      <c r="E16" s="1">
        <f>SUM(E2:E13)</f>
        <v>-929999</v>
      </c>
      <c r="G16" s="6">
        <v>850000</v>
      </c>
      <c r="H16" s="5">
        <f>G16-D16</f>
        <v>-80000</v>
      </c>
    </row>
    <row r="18" spans="1:5" x14ac:dyDescent="0.2">
      <c r="A18" t="s">
        <v>24</v>
      </c>
      <c r="B18" t="s">
        <v>25</v>
      </c>
      <c r="C18" t="s">
        <v>26</v>
      </c>
      <c r="D18" t="s">
        <v>27</v>
      </c>
      <c r="E18" t="s">
        <v>28</v>
      </c>
    </row>
    <row r="19" spans="1:5" x14ac:dyDescent="0.2">
      <c r="B19" t="s">
        <v>29</v>
      </c>
    </row>
    <row r="20" spans="1:5" x14ac:dyDescent="0.2">
      <c r="A20" t="s">
        <v>30</v>
      </c>
      <c r="B20" t="s">
        <v>31</v>
      </c>
      <c r="C20" s="1">
        <v>-1</v>
      </c>
      <c r="D20" s="1">
        <v>75000</v>
      </c>
      <c r="E20" s="1">
        <v>-75001</v>
      </c>
    </row>
    <row r="21" spans="1:5" x14ac:dyDescent="0.2">
      <c r="A21" t="s">
        <v>32</v>
      </c>
      <c r="B21" t="s">
        <v>33</v>
      </c>
      <c r="C21" s="1">
        <v>1</v>
      </c>
      <c r="D21" s="1">
        <v>250000</v>
      </c>
      <c r="E21" s="1">
        <v>-249999</v>
      </c>
    </row>
    <row r="22" spans="1:5" x14ac:dyDescent="0.2">
      <c r="A22" t="s">
        <v>34</v>
      </c>
      <c r="B22" t="s">
        <v>35</v>
      </c>
      <c r="C22" s="1">
        <v>-1</v>
      </c>
      <c r="D22" s="1">
        <v>100000</v>
      </c>
      <c r="E22" s="1">
        <v>-100001</v>
      </c>
    </row>
    <row r="23" spans="1:5" x14ac:dyDescent="0.2">
      <c r="A23" t="s">
        <v>36</v>
      </c>
      <c r="B23" t="s">
        <v>37</v>
      </c>
      <c r="C23" s="1">
        <v>1</v>
      </c>
      <c r="D23" s="1">
        <v>100000</v>
      </c>
      <c r="E23" s="1">
        <v>-99999</v>
      </c>
    </row>
    <row r="24" spans="1:5" x14ac:dyDescent="0.2">
      <c r="A24" t="s">
        <v>38</v>
      </c>
      <c r="B24" t="s">
        <v>39</v>
      </c>
      <c r="C24" s="1">
        <v>-1</v>
      </c>
      <c r="D24" s="1">
        <v>125000</v>
      </c>
      <c r="E24" s="1">
        <v>-125001</v>
      </c>
    </row>
    <row r="25" spans="1:5" x14ac:dyDescent="0.2">
      <c r="A25" t="s">
        <v>40</v>
      </c>
      <c r="B25" t="s">
        <v>41</v>
      </c>
      <c r="C25" s="1">
        <v>1</v>
      </c>
      <c r="D25" s="1">
        <v>100000</v>
      </c>
      <c r="E25" s="1">
        <v>-99999</v>
      </c>
    </row>
    <row r="26" spans="1:5" x14ac:dyDescent="0.2">
      <c r="A26" t="s">
        <v>42</v>
      </c>
      <c r="B26" t="s">
        <v>43</v>
      </c>
      <c r="C26" s="1">
        <v>-1</v>
      </c>
      <c r="D26" s="1">
        <v>100000</v>
      </c>
      <c r="E26" s="1">
        <v>-100001</v>
      </c>
    </row>
    <row r="27" spans="1:5" x14ac:dyDescent="0.2">
      <c r="A27" t="s">
        <v>44</v>
      </c>
      <c r="B27" t="s">
        <v>45</v>
      </c>
      <c r="C27" s="1">
        <v>0</v>
      </c>
      <c r="D27" s="1">
        <v>60000</v>
      </c>
      <c r="E27" s="1">
        <v>-60000</v>
      </c>
    </row>
    <row r="28" spans="1:5" x14ac:dyDescent="0.2">
      <c r="A28" t="s">
        <v>46</v>
      </c>
      <c r="B28" t="s">
        <v>47</v>
      </c>
      <c r="C28" s="1">
        <v>0</v>
      </c>
      <c r="D28" s="1">
        <v>20000</v>
      </c>
      <c r="E28" s="1">
        <v>-20000</v>
      </c>
    </row>
    <row r="29" spans="1:5" x14ac:dyDescent="0.2">
      <c r="A29" t="s">
        <v>48</v>
      </c>
      <c r="B29" t="s">
        <v>49</v>
      </c>
      <c r="C29" s="1">
        <v>1</v>
      </c>
      <c r="D29" s="1">
        <v>30000</v>
      </c>
      <c r="E29" s="1">
        <v>-29999</v>
      </c>
    </row>
    <row r="30" spans="1:5" x14ac:dyDescent="0.2">
      <c r="A30" t="s">
        <v>50</v>
      </c>
      <c r="B30" t="s">
        <v>51</v>
      </c>
      <c r="C30" s="1">
        <v>0</v>
      </c>
      <c r="D30" s="1">
        <v>10000</v>
      </c>
      <c r="E30" s="1">
        <v>-10000</v>
      </c>
    </row>
    <row r="31" spans="1:5" x14ac:dyDescent="0.2">
      <c r="A31" t="s">
        <v>19</v>
      </c>
    </row>
    <row r="32" spans="1:5" x14ac:dyDescent="0.2">
      <c r="A32" t="s">
        <v>52</v>
      </c>
      <c r="B32" t="s">
        <v>53</v>
      </c>
      <c r="C32" s="1">
        <v>0</v>
      </c>
      <c r="D32" s="1">
        <v>10000</v>
      </c>
      <c r="E32" s="1">
        <v>-10000</v>
      </c>
    </row>
    <row r="33" spans="1:8" x14ac:dyDescent="0.2">
      <c r="A33" t="s">
        <v>19</v>
      </c>
    </row>
    <row r="34" spans="1:8" x14ac:dyDescent="0.2">
      <c r="B34" t="s">
        <v>54</v>
      </c>
      <c r="C34" s="1">
        <v>0</v>
      </c>
      <c r="D34" s="1">
        <v>980000</v>
      </c>
      <c r="E34" s="1">
        <v>-980000</v>
      </c>
    </row>
    <row r="35" spans="1:8" x14ac:dyDescent="0.2">
      <c r="B35" t="s">
        <v>186</v>
      </c>
      <c r="C35" s="1">
        <f>SUM(C20:C32)</f>
        <v>0</v>
      </c>
      <c r="D35" s="1">
        <f>SUM(D20:D32)</f>
        <v>980000</v>
      </c>
      <c r="E35" s="1">
        <f>SUM(E20:E33)</f>
        <v>-980000</v>
      </c>
      <c r="G35" s="6">
        <v>900000</v>
      </c>
      <c r="H35" s="5">
        <f>G35-D35</f>
        <v>-80000</v>
      </c>
    </row>
    <row r="37" spans="1:8" x14ac:dyDescent="0.2">
      <c r="A37" t="s">
        <v>24</v>
      </c>
      <c r="B37" t="s">
        <v>25</v>
      </c>
      <c r="C37" t="s">
        <v>26</v>
      </c>
      <c r="D37" t="s">
        <v>27</v>
      </c>
      <c r="E37" t="s">
        <v>28</v>
      </c>
    </row>
    <row r="38" spans="1:8" x14ac:dyDescent="0.2">
      <c r="B38" t="s">
        <v>55</v>
      </c>
    </row>
    <row r="39" spans="1:8" x14ac:dyDescent="0.2">
      <c r="A39" t="s">
        <v>56</v>
      </c>
      <c r="B39" t="s">
        <v>57</v>
      </c>
      <c r="C39" s="1">
        <v>-1</v>
      </c>
      <c r="D39" s="1">
        <v>75000</v>
      </c>
      <c r="E39" s="1">
        <v>-75001</v>
      </c>
    </row>
    <row r="40" spans="1:8" x14ac:dyDescent="0.2">
      <c r="A40" t="s">
        <v>58</v>
      </c>
      <c r="B40" t="s">
        <v>59</v>
      </c>
      <c r="C40" s="1">
        <v>1</v>
      </c>
      <c r="D40" s="1">
        <v>75000</v>
      </c>
      <c r="E40" s="1">
        <v>-74999</v>
      </c>
    </row>
    <row r="41" spans="1:8" x14ac:dyDescent="0.2">
      <c r="A41" t="s">
        <v>60</v>
      </c>
      <c r="B41" t="s">
        <v>61</v>
      </c>
      <c r="C41" s="1">
        <v>-1</v>
      </c>
      <c r="D41" s="1">
        <v>100000</v>
      </c>
      <c r="E41" s="1">
        <v>-100001</v>
      </c>
    </row>
    <row r="42" spans="1:8" x14ac:dyDescent="0.2">
      <c r="A42" t="s">
        <v>62</v>
      </c>
      <c r="B42" t="s">
        <v>63</v>
      </c>
      <c r="C42" s="1">
        <v>1</v>
      </c>
      <c r="D42" s="1">
        <v>100000</v>
      </c>
      <c r="E42" s="1">
        <v>-99999</v>
      </c>
    </row>
    <row r="43" spans="1:8" x14ac:dyDescent="0.2">
      <c r="A43" t="s">
        <v>64</v>
      </c>
      <c r="B43" t="s">
        <v>65</v>
      </c>
      <c r="C43" s="1">
        <v>-1</v>
      </c>
      <c r="D43" s="1">
        <v>50000</v>
      </c>
      <c r="E43" s="1">
        <v>-50001</v>
      </c>
    </row>
    <row r="44" spans="1:8" x14ac:dyDescent="0.2">
      <c r="A44" t="s">
        <v>66</v>
      </c>
      <c r="B44" t="s">
        <v>67</v>
      </c>
      <c r="C44" s="1">
        <v>1</v>
      </c>
      <c r="D44" s="1">
        <v>100000</v>
      </c>
      <c r="E44" s="1">
        <v>-99999</v>
      </c>
    </row>
    <row r="45" spans="1:8" x14ac:dyDescent="0.2">
      <c r="A45" t="s">
        <v>68</v>
      </c>
      <c r="B45" t="s">
        <v>69</v>
      </c>
      <c r="C45" s="1">
        <v>-1</v>
      </c>
      <c r="D45" s="1">
        <v>100000</v>
      </c>
      <c r="E45" s="1">
        <v>-100001</v>
      </c>
    </row>
    <row r="46" spans="1:8" x14ac:dyDescent="0.2">
      <c r="A46" t="s">
        <v>70</v>
      </c>
      <c r="B46" t="s">
        <v>71</v>
      </c>
      <c r="C46" s="1">
        <v>0</v>
      </c>
      <c r="D46" s="1">
        <v>60000</v>
      </c>
      <c r="E46" s="1">
        <v>-60000</v>
      </c>
    </row>
    <row r="47" spans="1:8" x14ac:dyDescent="0.2">
      <c r="A47" t="s">
        <v>72</v>
      </c>
      <c r="B47" t="s">
        <v>73</v>
      </c>
      <c r="C47" s="1">
        <v>0</v>
      </c>
      <c r="D47" s="1">
        <v>20000</v>
      </c>
      <c r="E47" s="1">
        <v>-20000</v>
      </c>
    </row>
    <row r="48" spans="1:8" x14ac:dyDescent="0.2">
      <c r="A48" t="s">
        <v>74</v>
      </c>
      <c r="B48" t="s">
        <v>75</v>
      </c>
      <c r="C48" s="1">
        <v>1</v>
      </c>
      <c r="D48" s="1">
        <v>30000</v>
      </c>
      <c r="E48" s="1">
        <v>-29999</v>
      </c>
    </row>
    <row r="49" spans="1:8" x14ac:dyDescent="0.2">
      <c r="A49" t="s">
        <v>76</v>
      </c>
      <c r="B49" t="s">
        <v>77</v>
      </c>
      <c r="C49" s="1">
        <v>0</v>
      </c>
      <c r="D49" s="1">
        <v>10000</v>
      </c>
      <c r="E49" s="1">
        <v>-10000</v>
      </c>
    </row>
    <row r="50" spans="1:8" x14ac:dyDescent="0.2">
      <c r="A50" t="s">
        <v>19</v>
      </c>
    </row>
    <row r="51" spans="1:8" x14ac:dyDescent="0.2">
      <c r="A51" t="s">
        <v>78</v>
      </c>
      <c r="B51" t="s">
        <v>79</v>
      </c>
      <c r="C51" s="1">
        <v>0</v>
      </c>
      <c r="D51" s="1">
        <v>10000</v>
      </c>
      <c r="E51" s="1">
        <v>-10000</v>
      </c>
    </row>
    <row r="52" spans="1:8" x14ac:dyDescent="0.2">
      <c r="A52" t="s">
        <v>19</v>
      </c>
    </row>
    <row r="53" spans="1:8" x14ac:dyDescent="0.2">
      <c r="B53" t="s">
        <v>80</v>
      </c>
      <c r="C53" s="1">
        <v>0</v>
      </c>
      <c r="D53" s="1">
        <v>730000</v>
      </c>
      <c r="E53" s="1">
        <v>-730000</v>
      </c>
    </row>
    <row r="54" spans="1:8" x14ac:dyDescent="0.2">
      <c r="B54" t="s">
        <v>186</v>
      </c>
      <c r="C54" s="1">
        <f>SUM(C39:C51)</f>
        <v>0</v>
      </c>
      <c r="D54" s="1">
        <f>SUM(D39:D51)</f>
        <v>730000</v>
      </c>
      <c r="E54" s="1">
        <f>SUM(E39:E51)</f>
        <v>-730000</v>
      </c>
      <c r="G54" s="6">
        <v>650000</v>
      </c>
      <c r="H54" s="5">
        <f>G54-D54</f>
        <v>-80000</v>
      </c>
    </row>
    <row r="56" spans="1:8" x14ac:dyDescent="0.2">
      <c r="A56" t="s">
        <v>24</v>
      </c>
      <c r="B56" t="s">
        <v>25</v>
      </c>
      <c r="C56" t="s">
        <v>26</v>
      </c>
      <c r="D56" t="s">
        <v>27</v>
      </c>
      <c r="E56" t="s">
        <v>28</v>
      </c>
    </row>
    <row r="57" spans="1:8" x14ac:dyDescent="0.2">
      <c r="B57" t="s">
        <v>81</v>
      </c>
    </row>
    <row r="58" spans="1:8" x14ac:dyDescent="0.2">
      <c r="A58" t="s">
        <v>82</v>
      </c>
      <c r="B58" t="s">
        <v>83</v>
      </c>
      <c r="C58" s="1">
        <v>-1</v>
      </c>
      <c r="D58" s="1">
        <v>70000</v>
      </c>
      <c r="E58" s="1">
        <v>-70001</v>
      </c>
    </row>
    <row r="59" spans="1:8" x14ac:dyDescent="0.2">
      <c r="A59" t="s">
        <v>84</v>
      </c>
      <c r="B59" t="s">
        <v>85</v>
      </c>
      <c r="C59" s="1">
        <v>1</v>
      </c>
      <c r="D59" s="1">
        <v>65000</v>
      </c>
      <c r="E59" s="1">
        <v>-64999</v>
      </c>
    </row>
    <row r="60" spans="1:8" x14ac:dyDescent="0.2">
      <c r="A60" t="s">
        <v>86</v>
      </c>
      <c r="B60" t="s">
        <v>87</v>
      </c>
      <c r="C60" s="1">
        <v>-1</v>
      </c>
      <c r="D60" s="1">
        <v>65000</v>
      </c>
      <c r="E60" s="1">
        <v>-65001</v>
      </c>
    </row>
    <row r="61" spans="1:8" x14ac:dyDescent="0.2">
      <c r="A61" t="s">
        <v>88</v>
      </c>
      <c r="B61" t="s">
        <v>89</v>
      </c>
      <c r="C61" s="1">
        <v>1</v>
      </c>
      <c r="D61" s="1">
        <v>100000</v>
      </c>
      <c r="E61" s="1">
        <v>-99999</v>
      </c>
    </row>
    <row r="62" spans="1:8" x14ac:dyDescent="0.2">
      <c r="A62" t="s">
        <v>90</v>
      </c>
      <c r="B62" t="s">
        <v>91</v>
      </c>
      <c r="C62" s="1">
        <v>-1</v>
      </c>
      <c r="D62" s="1">
        <v>25000</v>
      </c>
      <c r="E62" s="1">
        <v>-25001</v>
      </c>
    </row>
    <row r="63" spans="1:8" x14ac:dyDescent="0.2">
      <c r="A63" t="s">
        <v>92</v>
      </c>
      <c r="B63" t="s">
        <v>93</v>
      </c>
      <c r="C63" s="1">
        <v>1</v>
      </c>
      <c r="D63" s="1">
        <v>25000</v>
      </c>
      <c r="E63" s="1">
        <v>-24999</v>
      </c>
    </row>
    <row r="64" spans="1:8" x14ac:dyDescent="0.2">
      <c r="A64" t="s">
        <v>94</v>
      </c>
      <c r="B64" t="s">
        <v>96</v>
      </c>
      <c r="C64" s="1">
        <v>1</v>
      </c>
      <c r="D64" s="1">
        <v>0</v>
      </c>
      <c r="E64" s="1">
        <v>1</v>
      </c>
    </row>
    <row r="65" spans="1:5" x14ac:dyDescent="0.2">
      <c r="A65" t="s">
        <v>95</v>
      </c>
    </row>
    <row r="66" spans="1:5" x14ac:dyDescent="0.2">
      <c r="A66" t="s">
        <v>97</v>
      </c>
      <c r="B66" t="s">
        <v>99</v>
      </c>
      <c r="C66" s="1">
        <v>0</v>
      </c>
      <c r="D66" s="1">
        <v>60000</v>
      </c>
      <c r="E66" s="1">
        <v>-60000</v>
      </c>
    </row>
    <row r="67" spans="1:5" x14ac:dyDescent="0.2">
      <c r="A67" t="s">
        <v>98</v>
      </c>
    </row>
    <row r="68" spans="1:5" x14ac:dyDescent="0.2">
      <c r="A68" t="s">
        <v>100</v>
      </c>
      <c r="B68" t="s">
        <v>101</v>
      </c>
      <c r="C68" s="1">
        <v>-1</v>
      </c>
      <c r="D68" s="1">
        <v>0</v>
      </c>
      <c r="E68" s="1">
        <v>-1</v>
      </c>
    </row>
    <row r="69" spans="1:5" x14ac:dyDescent="0.2">
      <c r="A69" t="s">
        <v>102</v>
      </c>
      <c r="B69" t="s">
        <v>103</v>
      </c>
      <c r="C69" s="1">
        <v>1</v>
      </c>
      <c r="D69" s="1">
        <v>0</v>
      </c>
      <c r="E69" s="1">
        <v>1</v>
      </c>
    </row>
    <row r="70" spans="1:5" x14ac:dyDescent="0.2">
      <c r="A70" t="s">
        <v>104</v>
      </c>
      <c r="B70" t="s">
        <v>105</v>
      </c>
      <c r="C70" s="1">
        <v>-1</v>
      </c>
      <c r="D70" s="1">
        <v>0</v>
      </c>
      <c r="E70" s="1">
        <v>-1</v>
      </c>
    </row>
    <row r="71" spans="1:5" x14ac:dyDescent="0.2">
      <c r="A71" t="s">
        <v>95</v>
      </c>
    </row>
    <row r="72" spans="1:5" x14ac:dyDescent="0.2">
      <c r="A72" t="s">
        <v>106</v>
      </c>
      <c r="B72" t="s">
        <v>107</v>
      </c>
      <c r="C72" s="1">
        <v>1</v>
      </c>
      <c r="D72" s="1">
        <v>0</v>
      </c>
      <c r="E72" s="1">
        <v>1</v>
      </c>
    </row>
    <row r="73" spans="1:5" x14ac:dyDescent="0.2">
      <c r="A73" t="s">
        <v>95</v>
      </c>
    </row>
    <row r="74" spans="1:5" x14ac:dyDescent="0.2">
      <c r="A74" t="s">
        <v>108</v>
      </c>
      <c r="B74" t="s">
        <v>109</v>
      </c>
      <c r="C74" s="1">
        <v>-1</v>
      </c>
      <c r="D74" s="1">
        <v>0</v>
      </c>
      <c r="E74" s="1">
        <v>-1</v>
      </c>
    </row>
    <row r="75" spans="1:5" x14ac:dyDescent="0.2">
      <c r="A75" t="s">
        <v>95</v>
      </c>
    </row>
    <row r="76" spans="1:5" x14ac:dyDescent="0.2">
      <c r="A76" t="s">
        <v>110</v>
      </c>
      <c r="B76" t="s">
        <v>112</v>
      </c>
      <c r="C76" s="1">
        <v>0</v>
      </c>
      <c r="D76" s="1">
        <v>20000</v>
      </c>
      <c r="E76" s="1">
        <v>-20000</v>
      </c>
    </row>
    <row r="77" spans="1:5" x14ac:dyDescent="0.2">
      <c r="A77" t="s">
        <v>111</v>
      </c>
    </row>
    <row r="78" spans="1:5" x14ac:dyDescent="0.2">
      <c r="A78" t="s">
        <v>113</v>
      </c>
      <c r="B78" t="s">
        <v>114</v>
      </c>
      <c r="C78" s="1">
        <v>-1</v>
      </c>
      <c r="D78" s="1">
        <v>30000</v>
      </c>
      <c r="E78" s="1">
        <v>-30001</v>
      </c>
    </row>
    <row r="80" spans="1:5" x14ac:dyDescent="0.2">
      <c r="B80" t="s">
        <v>115</v>
      </c>
    </row>
    <row r="81" spans="1:9" x14ac:dyDescent="0.2">
      <c r="A81" t="s">
        <v>116</v>
      </c>
      <c r="B81" t="s">
        <v>117</v>
      </c>
      <c r="C81" s="1">
        <v>0</v>
      </c>
      <c r="D81" s="1">
        <v>10000</v>
      </c>
      <c r="E81" s="1">
        <v>-10000</v>
      </c>
    </row>
    <row r="82" spans="1:9" x14ac:dyDescent="0.2">
      <c r="A82" t="s">
        <v>19</v>
      </c>
    </row>
    <row r="83" spans="1:9" x14ac:dyDescent="0.2">
      <c r="A83" t="s">
        <v>118</v>
      </c>
      <c r="B83" t="s">
        <v>119</v>
      </c>
      <c r="C83" s="1">
        <v>0</v>
      </c>
      <c r="D83" s="1">
        <v>10000</v>
      </c>
      <c r="E83" s="1">
        <v>-10000</v>
      </c>
    </row>
    <row r="84" spans="1:9" x14ac:dyDescent="0.2">
      <c r="A84" t="s">
        <v>19</v>
      </c>
    </row>
    <row r="85" spans="1:9" x14ac:dyDescent="0.2">
      <c r="B85" t="s">
        <v>120</v>
      </c>
      <c r="C85" s="1">
        <v>-1</v>
      </c>
      <c r="D85" s="1">
        <v>480000</v>
      </c>
      <c r="E85" s="1">
        <v>-480001</v>
      </c>
    </row>
    <row r="86" spans="1:9" x14ac:dyDescent="0.2">
      <c r="B86" t="s">
        <v>186</v>
      </c>
      <c r="C86" s="1">
        <f>SUM(C58:C83)</f>
        <v>-1</v>
      </c>
      <c r="D86" s="1">
        <f>SUM(D58:D83)</f>
        <v>480000</v>
      </c>
      <c r="E86" s="1">
        <f>SUM(E58:E83)</f>
        <v>-480001</v>
      </c>
      <c r="G86" s="6">
        <v>500000</v>
      </c>
      <c r="H86" s="5">
        <f>G86-D86</f>
        <v>20000</v>
      </c>
      <c r="I86" t="s">
        <v>189</v>
      </c>
    </row>
    <row r="88" spans="1:9" x14ac:dyDescent="0.2">
      <c r="A88" t="s">
        <v>24</v>
      </c>
      <c r="B88" t="s">
        <v>25</v>
      </c>
      <c r="C88" t="s">
        <v>26</v>
      </c>
      <c r="D88" t="s">
        <v>27</v>
      </c>
      <c r="E88" t="s">
        <v>28</v>
      </c>
    </row>
    <row r="89" spans="1:9" x14ac:dyDescent="0.2">
      <c r="B89" t="s">
        <v>121</v>
      </c>
    </row>
    <row r="90" spans="1:9" x14ac:dyDescent="0.2">
      <c r="A90" t="s">
        <v>122</v>
      </c>
      <c r="B90" t="s">
        <v>123</v>
      </c>
      <c r="C90" s="1">
        <v>0</v>
      </c>
      <c r="D90" s="1">
        <v>25000</v>
      </c>
      <c r="E90" s="3">
        <v>-25000</v>
      </c>
      <c r="F90" s="1"/>
    </row>
    <row r="91" spans="1:9" x14ac:dyDescent="0.2">
      <c r="A91" t="s">
        <v>124</v>
      </c>
      <c r="B91" t="s">
        <v>125</v>
      </c>
      <c r="C91" s="1">
        <v>0</v>
      </c>
      <c r="D91" s="1">
        <v>25000</v>
      </c>
      <c r="E91" s="3">
        <v>-25000</v>
      </c>
    </row>
    <row r="92" spans="1:9" x14ac:dyDescent="0.2">
      <c r="A92" t="s">
        <v>126</v>
      </c>
      <c r="B92" t="s">
        <v>127</v>
      </c>
      <c r="C92" s="1">
        <v>0</v>
      </c>
      <c r="D92" s="1">
        <v>100000</v>
      </c>
      <c r="E92" s="3">
        <v>-100000</v>
      </c>
    </row>
    <row r="93" spans="1:9" x14ac:dyDescent="0.2">
      <c r="A93" t="s">
        <v>19</v>
      </c>
      <c r="E93" s="3"/>
    </row>
    <row r="94" spans="1:9" x14ac:dyDescent="0.2">
      <c r="A94" t="s">
        <v>128</v>
      </c>
      <c r="B94" t="s">
        <v>129</v>
      </c>
      <c r="C94" s="1">
        <v>0</v>
      </c>
      <c r="D94" s="1">
        <v>30000</v>
      </c>
      <c r="E94" s="3">
        <v>-30000</v>
      </c>
    </row>
    <row r="95" spans="1:9" x14ac:dyDescent="0.2">
      <c r="A95" t="s">
        <v>19</v>
      </c>
      <c r="E95" s="3"/>
    </row>
    <row r="96" spans="1:9" x14ac:dyDescent="0.2">
      <c r="A96" t="s">
        <v>130</v>
      </c>
      <c r="B96" t="s">
        <v>131</v>
      </c>
      <c r="C96" s="1">
        <v>0</v>
      </c>
      <c r="D96" s="1">
        <v>60000</v>
      </c>
      <c r="E96" s="3">
        <v>-60000</v>
      </c>
    </row>
    <row r="97" spans="1:5" x14ac:dyDescent="0.2">
      <c r="A97" t="s">
        <v>19</v>
      </c>
      <c r="E97" s="3"/>
    </row>
    <row r="98" spans="1:5" x14ac:dyDescent="0.2">
      <c r="A98" t="s">
        <v>132</v>
      </c>
      <c r="B98" t="s">
        <v>133</v>
      </c>
      <c r="C98" s="1">
        <v>0</v>
      </c>
      <c r="D98" s="1">
        <v>20000</v>
      </c>
      <c r="E98" s="3">
        <v>-20000</v>
      </c>
    </row>
    <row r="99" spans="1:5" x14ac:dyDescent="0.2">
      <c r="A99" t="s">
        <v>19</v>
      </c>
    </row>
    <row r="100" spans="1:5" x14ac:dyDescent="0.2">
      <c r="A100" t="s">
        <v>134</v>
      </c>
      <c r="B100" t="s">
        <v>135</v>
      </c>
      <c r="C100" s="1">
        <v>1</v>
      </c>
      <c r="D100" s="1">
        <v>0</v>
      </c>
      <c r="E100" s="3">
        <v>1</v>
      </c>
    </row>
    <row r="101" spans="1:5" x14ac:dyDescent="0.2">
      <c r="A101" t="s">
        <v>136</v>
      </c>
      <c r="B101" t="s">
        <v>137</v>
      </c>
      <c r="C101" s="1">
        <v>-1</v>
      </c>
      <c r="D101" s="1">
        <v>0</v>
      </c>
      <c r="E101" s="3">
        <v>-1</v>
      </c>
    </row>
    <row r="102" spans="1:5" x14ac:dyDescent="0.2">
      <c r="A102" t="s">
        <v>138</v>
      </c>
      <c r="B102" t="s">
        <v>139</v>
      </c>
      <c r="C102" s="1">
        <v>1</v>
      </c>
      <c r="D102" s="1">
        <v>0</v>
      </c>
      <c r="E102" s="3">
        <v>1</v>
      </c>
    </row>
    <row r="103" spans="1:5" x14ac:dyDescent="0.2">
      <c r="A103" t="s">
        <v>140</v>
      </c>
      <c r="B103" t="s">
        <v>141</v>
      </c>
      <c r="C103" s="1">
        <v>-1</v>
      </c>
      <c r="D103" s="1">
        <v>0</v>
      </c>
      <c r="E103" s="3">
        <v>-1</v>
      </c>
    </row>
    <row r="104" spans="1:5" x14ac:dyDescent="0.2">
      <c r="A104" t="s">
        <v>142</v>
      </c>
      <c r="B104" t="s">
        <v>143</v>
      </c>
      <c r="C104" s="1">
        <v>1</v>
      </c>
      <c r="D104" s="1">
        <v>0</v>
      </c>
      <c r="E104" s="3">
        <v>1</v>
      </c>
    </row>
    <row r="105" spans="1:5" x14ac:dyDescent="0.2">
      <c r="A105" t="s">
        <v>144</v>
      </c>
      <c r="B105" t="s">
        <v>145</v>
      </c>
      <c r="C105" s="1">
        <v>-1</v>
      </c>
      <c r="D105" s="1">
        <v>0</v>
      </c>
      <c r="E105" s="3">
        <v>-1</v>
      </c>
    </row>
    <row r="106" spans="1:5" x14ac:dyDescent="0.2">
      <c r="A106" t="s">
        <v>146</v>
      </c>
      <c r="B106" t="s">
        <v>147</v>
      </c>
      <c r="C106" s="1">
        <v>1</v>
      </c>
      <c r="D106" s="1">
        <v>0</v>
      </c>
      <c r="E106" s="3">
        <v>1</v>
      </c>
    </row>
    <row r="107" spans="1:5" x14ac:dyDescent="0.2">
      <c r="A107" t="s">
        <v>148</v>
      </c>
      <c r="B107" t="s">
        <v>149</v>
      </c>
      <c r="C107" s="1">
        <v>-1</v>
      </c>
      <c r="D107" s="1">
        <v>0</v>
      </c>
      <c r="E107" s="3">
        <v>-1</v>
      </c>
    </row>
    <row r="108" spans="1:5" x14ac:dyDescent="0.2">
      <c r="A108" t="s">
        <v>150</v>
      </c>
      <c r="B108" t="s">
        <v>151</v>
      </c>
      <c r="C108" s="1">
        <v>1</v>
      </c>
      <c r="D108" s="1">
        <v>0</v>
      </c>
      <c r="E108" s="3">
        <v>1</v>
      </c>
    </row>
    <row r="109" spans="1:5" x14ac:dyDescent="0.2">
      <c r="A109" t="s">
        <v>152</v>
      </c>
      <c r="B109" t="s">
        <v>153</v>
      </c>
      <c r="D109" s="1">
        <v>0</v>
      </c>
      <c r="E109" s="3">
        <v>0</v>
      </c>
    </row>
    <row r="111" spans="1:5" x14ac:dyDescent="0.2">
      <c r="B111" t="s">
        <v>154</v>
      </c>
    </row>
    <row r="112" spans="1:5" x14ac:dyDescent="0.2">
      <c r="B112" t="s">
        <v>155</v>
      </c>
      <c r="C112" s="1">
        <v>1</v>
      </c>
      <c r="D112" s="1">
        <v>260000</v>
      </c>
      <c r="E112" s="1">
        <v>-260001</v>
      </c>
    </row>
    <row r="113" spans="1:9" x14ac:dyDescent="0.2">
      <c r="B113" t="s">
        <v>186</v>
      </c>
      <c r="C113" s="1">
        <f>SUM(C90:C110)</f>
        <v>1</v>
      </c>
      <c r="D113" s="1">
        <f>SUM(D90:D110)</f>
        <v>260000</v>
      </c>
      <c r="E113" s="1">
        <f>SUM(E90:E110)</f>
        <v>-259999</v>
      </c>
      <c r="G113" s="6">
        <v>300000</v>
      </c>
      <c r="H113" s="5">
        <f>G113-D113</f>
        <v>40000</v>
      </c>
      <c r="I113" t="s">
        <v>191</v>
      </c>
    </row>
    <row r="115" spans="1:9" x14ac:dyDescent="0.2">
      <c r="A115" t="s">
        <v>24</v>
      </c>
      <c r="B115" t="s">
        <v>25</v>
      </c>
      <c r="C115" t="s">
        <v>26</v>
      </c>
      <c r="D115" t="s">
        <v>27</v>
      </c>
      <c r="E115" t="s">
        <v>28</v>
      </c>
    </row>
    <row r="116" spans="1:9" x14ac:dyDescent="0.2">
      <c r="B116" t="s">
        <v>156</v>
      </c>
    </row>
    <row r="117" spans="1:9" x14ac:dyDescent="0.2">
      <c r="A117" t="s">
        <v>157</v>
      </c>
      <c r="B117" t="s">
        <v>135</v>
      </c>
      <c r="C117" s="1">
        <v>0</v>
      </c>
      <c r="D117" s="1">
        <v>25000</v>
      </c>
      <c r="E117" s="1">
        <v>-25000</v>
      </c>
    </row>
    <row r="118" spans="1:9" x14ac:dyDescent="0.2">
      <c r="A118" t="s">
        <v>158</v>
      </c>
      <c r="B118" t="s">
        <v>159</v>
      </c>
      <c r="C118" s="1">
        <v>0</v>
      </c>
      <c r="D118" s="1">
        <v>60000</v>
      </c>
      <c r="E118" s="1">
        <v>-60000</v>
      </c>
    </row>
    <row r="119" spans="1:9" x14ac:dyDescent="0.2">
      <c r="A119" t="s">
        <v>19</v>
      </c>
    </row>
    <row r="120" spans="1:9" x14ac:dyDescent="0.2">
      <c r="A120" t="s">
        <v>160</v>
      </c>
      <c r="B120" t="s">
        <v>161</v>
      </c>
      <c r="C120" s="1">
        <v>0</v>
      </c>
      <c r="D120" s="1">
        <v>20000</v>
      </c>
      <c r="E120" s="1">
        <v>-20000</v>
      </c>
    </row>
    <row r="121" spans="1:9" x14ac:dyDescent="0.2">
      <c r="A121" t="s">
        <v>19</v>
      </c>
    </row>
    <row r="122" spans="1:9" x14ac:dyDescent="0.2">
      <c r="A122" t="s">
        <v>162</v>
      </c>
      <c r="B122" t="s">
        <v>137</v>
      </c>
      <c r="C122" s="1">
        <v>0</v>
      </c>
      <c r="D122" s="1">
        <v>25000</v>
      </c>
      <c r="E122" s="1">
        <v>-25000</v>
      </c>
    </row>
    <row r="123" spans="1:9" x14ac:dyDescent="0.2">
      <c r="A123" t="s">
        <v>163</v>
      </c>
      <c r="B123" t="s">
        <v>139</v>
      </c>
      <c r="C123" s="1">
        <v>0</v>
      </c>
      <c r="D123" s="1">
        <v>25000</v>
      </c>
      <c r="E123" s="1">
        <v>-25000</v>
      </c>
    </row>
    <row r="124" spans="1:9" x14ac:dyDescent="0.2">
      <c r="A124" t="s">
        <v>164</v>
      </c>
      <c r="B124" t="s">
        <v>141</v>
      </c>
      <c r="C124" s="1">
        <v>0</v>
      </c>
      <c r="D124" s="1">
        <v>25000</v>
      </c>
      <c r="E124" s="1">
        <v>-25000</v>
      </c>
    </row>
    <row r="125" spans="1:9" x14ac:dyDescent="0.2">
      <c r="A125" t="s">
        <v>165</v>
      </c>
      <c r="B125" t="s">
        <v>166</v>
      </c>
      <c r="C125" s="1">
        <v>0</v>
      </c>
      <c r="D125" s="1">
        <v>20000</v>
      </c>
      <c r="E125" s="1">
        <v>-20000</v>
      </c>
    </row>
    <row r="126" spans="1:9" x14ac:dyDescent="0.2">
      <c r="A126" t="s">
        <v>98</v>
      </c>
    </row>
    <row r="127" spans="1:9" x14ac:dyDescent="0.2">
      <c r="A127" t="s">
        <v>167</v>
      </c>
      <c r="B127" t="s">
        <v>168</v>
      </c>
      <c r="C127" s="1">
        <v>0</v>
      </c>
      <c r="D127" s="1">
        <v>30000</v>
      </c>
      <c r="E127" s="1">
        <v>-30000</v>
      </c>
    </row>
    <row r="128" spans="1:9" x14ac:dyDescent="0.2">
      <c r="A128" t="s">
        <v>19</v>
      </c>
    </row>
    <row r="129" spans="1:9" x14ac:dyDescent="0.2">
      <c r="A129" t="s">
        <v>169</v>
      </c>
      <c r="B129" t="s">
        <v>170</v>
      </c>
      <c r="C129" s="1">
        <v>0</v>
      </c>
      <c r="D129" s="1">
        <v>60000</v>
      </c>
      <c r="E129" s="1">
        <v>-60000</v>
      </c>
    </row>
    <row r="130" spans="1:9" x14ac:dyDescent="0.2">
      <c r="A130" t="s">
        <v>19</v>
      </c>
    </row>
    <row r="131" spans="1:9" x14ac:dyDescent="0.2">
      <c r="A131" t="s">
        <v>171</v>
      </c>
      <c r="B131" t="s">
        <v>143</v>
      </c>
      <c r="C131" s="1">
        <v>0</v>
      </c>
      <c r="D131" s="1">
        <v>25000</v>
      </c>
      <c r="E131" s="1">
        <v>-25000</v>
      </c>
    </row>
    <row r="132" spans="1:9" x14ac:dyDescent="0.2">
      <c r="A132" t="s">
        <v>172</v>
      </c>
      <c r="B132" t="s">
        <v>145</v>
      </c>
      <c r="C132" s="1">
        <v>0</v>
      </c>
      <c r="D132" s="1">
        <v>25000</v>
      </c>
      <c r="E132" s="1">
        <v>-25000</v>
      </c>
    </row>
    <row r="133" spans="1:9" x14ac:dyDescent="0.2">
      <c r="A133" t="s">
        <v>173</v>
      </c>
      <c r="B133" t="s">
        <v>147</v>
      </c>
      <c r="C133" s="1">
        <v>0</v>
      </c>
      <c r="D133" s="1">
        <v>25000</v>
      </c>
      <c r="E133" s="1">
        <v>-25000</v>
      </c>
    </row>
    <row r="134" spans="1:9" x14ac:dyDescent="0.2">
      <c r="A134" t="s">
        <v>174</v>
      </c>
      <c r="B134" t="s">
        <v>149</v>
      </c>
      <c r="C134" s="1">
        <v>0</v>
      </c>
      <c r="D134" s="1">
        <v>25000</v>
      </c>
      <c r="E134" s="1">
        <v>-25000</v>
      </c>
    </row>
    <row r="135" spans="1:9" x14ac:dyDescent="0.2">
      <c r="A135" t="s">
        <v>175</v>
      </c>
      <c r="B135" t="s">
        <v>151</v>
      </c>
      <c r="C135" s="1">
        <v>0</v>
      </c>
      <c r="D135" s="1">
        <v>25000</v>
      </c>
      <c r="E135" s="1">
        <v>-25000</v>
      </c>
    </row>
    <row r="136" spans="1:9" x14ac:dyDescent="0.2">
      <c r="A136" t="s">
        <v>176</v>
      </c>
      <c r="B136" t="s">
        <v>177</v>
      </c>
      <c r="C136" s="1">
        <v>0</v>
      </c>
      <c r="D136" s="1">
        <v>0</v>
      </c>
      <c r="E136" s="1">
        <v>0</v>
      </c>
    </row>
    <row r="137" spans="1:9" x14ac:dyDescent="0.2">
      <c r="A137" t="s">
        <v>95</v>
      </c>
    </row>
    <row r="138" spans="1:9" x14ac:dyDescent="0.2">
      <c r="A138" t="s">
        <v>178</v>
      </c>
      <c r="B138" t="s">
        <v>179</v>
      </c>
      <c r="C138" s="1">
        <v>1</v>
      </c>
      <c r="D138" s="1">
        <v>0</v>
      </c>
      <c r="E138" s="1">
        <v>1</v>
      </c>
    </row>
    <row r="139" spans="1:9" x14ac:dyDescent="0.2">
      <c r="A139" t="s">
        <v>95</v>
      </c>
    </row>
    <row r="140" spans="1:9" x14ac:dyDescent="0.2">
      <c r="A140" t="s">
        <v>180</v>
      </c>
      <c r="B140" t="s">
        <v>181</v>
      </c>
      <c r="C140" s="1">
        <v>0</v>
      </c>
      <c r="D140" s="1">
        <v>30000</v>
      </c>
      <c r="E140" s="1">
        <v>-30000</v>
      </c>
    </row>
    <row r="141" spans="1:9" x14ac:dyDescent="0.2">
      <c r="A141" t="s">
        <v>182</v>
      </c>
      <c r="B141" t="s">
        <v>183</v>
      </c>
      <c r="C141" s="1">
        <v>0</v>
      </c>
      <c r="D141" s="1">
        <v>0</v>
      </c>
      <c r="E141" s="1">
        <v>0</v>
      </c>
    </row>
    <row r="142" spans="1:9" x14ac:dyDescent="0.2">
      <c r="B142" t="s">
        <v>184</v>
      </c>
      <c r="C142" s="1">
        <v>1</v>
      </c>
      <c r="D142" s="1">
        <v>445000</v>
      </c>
      <c r="E142" s="1">
        <v>-444999</v>
      </c>
    </row>
    <row r="143" spans="1:9" x14ac:dyDescent="0.2">
      <c r="B143" t="s">
        <v>186</v>
      </c>
      <c r="C143" s="1">
        <f>SUM(C117:C141)</f>
        <v>1</v>
      </c>
      <c r="D143" s="1">
        <f>SUM(D117:D141)</f>
        <v>445000</v>
      </c>
      <c r="E143" s="1">
        <f>SUM(E117:E141)</f>
        <v>-444999</v>
      </c>
      <c r="G143" s="6">
        <v>30000</v>
      </c>
      <c r="H143" s="5">
        <f>G143-D143</f>
        <v>-415000</v>
      </c>
      <c r="I143" t="s">
        <v>191</v>
      </c>
    </row>
    <row r="144" spans="1:9" x14ac:dyDescent="0.2">
      <c r="B144" t="s">
        <v>185</v>
      </c>
      <c r="C144" s="1">
        <v>2</v>
      </c>
      <c r="D144" s="1">
        <v>3825000</v>
      </c>
      <c r="E144" s="1">
        <v>-3824998</v>
      </c>
      <c r="G144" s="6">
        <f>SUM(G2:G143)</f>
        <v>3230000</v>
      </c>
      <c r="H144" s="6">
        <f>SUM(H2:H143)</f>
        <v>-595000</v>
      </c>
      <c r="I144" t="s">
        <v>192</v>
      </c>
    </row>
    <row r="145" spans="2:8" x14ac:dyDescent="0.2">
      <c r="B145" t="s">
        <v>186</v>
      </c>
      <c r="C145" s="1">
        <f>C16+C35+C54+C86+C113+C143</f>
        <v>2</v>
      </c>
      <c r="D145" s="1">
        <f>D16+D35+D54+D86+D113+D143</f>
        <v>3825000</v>
      </c>
      <c r="E145" s="1">
        <f>E16+E35+E54+E86+E113+E143</f>
        <v>-3824998</v>
      </c>
      <c r="G145" s="6">
        <f>G144</f>
        <v>3230000</v>
      </c>
      <c r="H145" s="5">
        <f>G145-D145</f>
        <v>-595000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2019-06-12T21:06:16Z</dcterms:created>
  <dcterms:modified xsi:type="dcterms:W3CDTF">2019-06-12T22:05:26Z</dcterms:modified>
</cp:coreProperties>
</file>