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8520" windowHeight="18780" tabRatio="500" activeTab="1"/>
  </bookViews>
  <sheets>
    <sheet name="adp gamma 800A" sheetId="2" r:id="rId1"/>
    <sheet name="adp gamma 800 zbl" sheetId="1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5" i="1" l="1"/>
  <c r="H66" i="1"/>
  <c r="H67" i="1"/>
  <c r="H68" i="1"/>
  <c r="H70" i="1"/>
  <c r="G66" i="1"/>
  <c r="G67" i="1"/>
  <c r="G68" i="1"/>
  <c r="G70" i="1"/>
  <c r="F66" i="1"/>
  <c r="F67" i="1"/>
  <c r="F68" i="1"/>
  <c r="F70" i="1"/>
  <c r="E66" i="1"/>
  <c r="E67" i="1"/>
  <c r="E68" i="1"/>
  <c r="E70" i="1"/>
  <c r="D66" i="1"/>
  <c r="D67" i="1"/>
  <c r="D68" i="1"/>
  <c r="D70" i="1"/>
  <c r="B66" i="1"/>
  <c r="B67" i="1"/>
  <c r="B68" i="1"/>
  <c r="B70" i="1"/>
  <c r="H69" i="1"/>
  <c r="G69" i="1"/>
  <c r="F69" i="1"/>
  <c r="E69" i="1"/>
  <c r="D69" i="1"/>
  <c r="B69" i="1"/>
  <c r="I66" i="1"/>
  <c r="M65" i="1"/>
  <c r="G17" i="2"/>
  <c r="H17" i="2"/>
  <c r="H23" i="2"/>
  <c r="G25" i="2"/>
  <c r="H25" i="2"/>
  <c r="H26" i="2"/>
  <c r="H30" i="2"/>
  <c r="H34" i="2"/>
  <c r="H40" i="2"/>
  <c r="H49" i="2"/>
  <c r="H52" i="2"/>
  <c r="H58" i="2"/>
  <c r="H59" i="2"/>
  <c r="H60" i="2"/>
  <c r="H62" i="2"/>
  <c r="H63" i="2"/>
  <c r="H64" i="2"/>
  <c r="H66" i="2"/>
  <c r="F16" i="2"/>
  <c r="G16" i="2"/>
  <c r="G62" i="2"/>
  <c r="G63" i="2"/>
  <c r="G64" i="2"/>
  <c r="G66" i="2"/>
  <c r="F8" i="2"/>
  <c r="F62" i="2"/>
  <c r="F63" i="2"/>
  <c r="F64" i="2"/>
  <c r="F66" i="2"/>
  <c r="E62" i="2"/>
  <c r="E63" i="2"/>
  <c r="E64" i="2"/>
  <c r="E66" i="2"/>
  <c r="D22" i="2"/>
  <c r="D62" i="2"/>
  <c r="D63" i="2"/>
  <c r="D64" i="2"/>
  <c r="D66" i="2"/>
  <c r="B13" i="2"/>
  <c r="B14" i="2"/>
  <c r="B35" i="2"/>
  <c r="B39" i="2"/>
  <c r="B42" i="2"/>
  <c r="B46" i="2"/>
  <c r="B53" i="2"/>
  <c r="B54" i="2"/>
  <c r="B55" i="2"/>
  <c r="B56" i="2"/>
  <c r="B57" i="2"/>
  <c r="B62" i="2"/>
  <c r="B63" i="2"/>
  <c r="B64" i="2"/>
  <c r="B66" i="2"/>
  <c r="H65" i="2"/>
  <c r="G65" i="2"/>
  <c r="F65" i="2"/>
  <c r="E65" i="2"/>
  <c r="D65" i="2"/>
  <c r="B65" i="2"/>
  <c r="I62" i="2"/>
  <c r="O61" i="2"/>
  <c r="M61" i="2"/>
</calcChain>
</file>

<file path=xl/sharedStrings.xml><?xml version="1.0" encoding="utf-8"?>
<sst xmlns="http://schemas.openxmlformats.org/spreadsheetml/2006/main" count="143" uniqueCount="75">
  <si>
    <t>adp gamma 800 B</t>
  </si>
  <si>
    <t>adp gamma 800 A</t>
  </si>
  <si>
    <t>ADP 800K</t>
  </si>
  <si>
    <t>800K MEAM</t>
  </si>
  <si>
    <t>E</t>
  </si>
  <si>
    <t>Median</t>
  </si>
  <si>
    <t>dir1</t>
  </si>
  <si>
    <t>dir2</t>
  </si>
  <si>
    <t>dir3</t>
  </si>
  <si>
    <t>dir4</t>
  </si>
  <si>
    <t>dir5</t>
  </si>
  <si>
    <t>dir6</t>
  </si>
  <si>
    <t>dir7</t>
  </si>
  <si>
    <t>dir8</t>
  </si>
  <si>
    <t>dir9</t>
  </si>
  <si>
    <t>dir10</t>
  </si>
  <si>
    <t>dir11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</si>
  <si>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</si>
  <si>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</si>
  <si>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</si>
  <si>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</si>
  <si>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</si>
  <si>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</si>
  <si>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</si>
  <si>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</si>
  <si>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</si>
  <si>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dir21</t>
  </si>
  <si>
    <t>dir22</t>
  </si>
  <si>
    <t>dir23</t>
  </si>
  <si>
    <t>dir24</t>
  </si>
  <si>
    <t>dir25</t>
  </si>
  <si>
    <t>dir26</t>
  </si>
  <si>
    <t>dir27</t>
  </si>
  <si>
    <t>dir28</t>
  </si>
  <si>
    <t>dir29</t>
  </si>
  <si>
    <t>dir30</t>
  </si>
  <si>
    <t>dir31</t>
  </si>
  <si>
    <t>dir32</t>
  </si>
  <si>
    <t>dir33</t>
  </si>
  <si>
    <t>dir34</t>
  </si>
  <si>
    <t>dir35</t>
  </si>
  <si>
    <t>dir36</t>
  </si>
  <si>
    <t>dir37</t>
  </si>
  <si>
    <t>dir38</t>
  </si>
  <si>
    <t>dir39</t>
  </si>
  <si>
    <t>dir40</t>
  </si>
  <si>
    <t>dir41</t>
  </si>
  <si>
    <t>dir42</t>
  </si>
  <si>
    <t>dir43</t>
  </si>
  <si>
    <t>dir44</t>
  </si>
  <si>
    <t>dir45</t>
  </si>
  <si>
    <t>dir46</t>
  </si>
  <si>
    <t>dir47</t>
  </si>
  <si>
    <t>dir48</t>
  </si>
  <si>
    <t>dir49</t>
  </si>
  <si>
    <t>dir50</t>
  </si>
  <si>
    <t>dir51</t>
  </si>
  <si>
    <t>dir52</t>
  </si>
  <si>
    <t>dir53</t>
  </si>
  <si>
    <t>dir54</t>
  </si>
  <si>
    <t>dir55</t>
  </si>
  <si>
    <t>800ave</t>
  </si>
  <si>
    <t>stdev</t>
  </si>
  <si>
    <t>median</t>
  </si>
  <si>
    <t>stderr</t>
  </si>
  <si>
    <t>median +</t>
  </si>
  <si>
    <t>+</t>
  </si>
  <si>
    <t>median -</t>
  </si>
  <si>
    <t>-</t>
  </si>
  <si>
    <t>1000ave</t>
  </si>
  <si>
    <t>ADP800K A</t>
  </si>
  <si>
    <t>dir30A</t>
  </si>
  <si>
    <t>dir1A</t>
  </si>
  <si>
    <t>dir2A</t>
  </si>
  <si>
    <t>dir10A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</si>
</sst>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'[1]adp gam 800'!$B$71:$G$71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xVal>
          <c:yVal>
            <c:numRef>
              <c:f>'[1]adp gam 800'!$B$74:$G$74</c:f>
              <c:numCache>
                <c:formatCode>General</c:formatCode>
                <c:ptCount val="6"/>
                <c:pt idx="0">
                  <c:v>7.19607843137255</c:v>
                </c:pt>
                <c:pt idx="1">
                  <c:v>31.2</c:v>
                </c:pt>
                <c:pt idx="2">
                  <c:v>46.29090909090908</c:v>
                </c:pt>
                <c:pt idx="3">
                  <c:v>57.38181818181818</c:v>
                </c:pt>
                <c:pt idx="4">
                  <c:v>67.16363636363636</c:v>
                </c:pt>
                <c:pt idx="5">
                  <c:v>77.18181818181818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'[1]adp gam 800'!$B$71:$G$71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xVal>
          <c:yVal>
            <c:numRef>
              <c:f>'[1]adp gam 800'!$B$72:$G$72</c:f>
              <c:numCache>
                <c:formatCode>General</c:formatCode>
                <c:ptCount val="6"/>
                <c:pt idx="0">
                  <c:v>3.672727272727272</c:v>
                </c:pt>
                <c:pt idx="1">
                  <c:v>25.12727272727273</c:v>
                </c:pt>
                <c:pt idx="2">
                  <c:v>43.32727272727273</c:v>
                </c:pt>
                <c:pt idx="3">
                  <c:v>55.12727272727272</c:v>
                </c:pt>
                <c:pt idx="4">
                  <c:v>63.50909090909091</c:v>
                </c:pt>
                <c:pt idx="5">
                  <c:v>71.79357208448117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05720"/>
        <c:axId val="1562607864"/>
      </c:scatterChart>
      <c:valAx>
        <c:axId val="156260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607864"/>
        <c:crosses val="autoZero"/>
        <c:crossBetween val="midCat"/>
      </c:valAx>
      <c:valAx>
        <c:axId val="1562607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260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'[1]adp gam 800'!$K$71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800'!$L$71:$U$71</c:f>
              <c:numCache>
                <c:formatCode>General</c:formatCode>
                <c:ptCount val="10"/>
                <c:pt idx="0">
                  <c:v>16.5</c:v>
                </c:pt>
                <c:pt idx="1">
                  <c:v>15.5</c:v>
                </c:pt>
                <c:pt idx="2">
                  <c:v>19.3</c:v>
                </c:pt>
                <c:pt idx="3">
                  <c:v>22.9</c:v>
                </c:pt>
                <c:pt idx="4">
                  <c:v>31.9</c:v>
                </c:pt>
                <c:pt idx="5">
                  <c:v>44.1</c:v>
                </c:pt>
                <c:pt idx="6">
                  <c:v>46.7</c:v>
                </c:pt>
                <c:pt idx="7">
                  <c:v>43.1</c:v>
                </c:pt>
                <c:pt idx="8">
                  <c:v>42.3</c:v>
                </c:pt>
                <c:pt idx="9">
                  <c:v>40.9</c:v>
                </c:pt>
              </c:numCache>
            </c:numRef>
          </c:val>
        </c:ser>
        <c:ser>
          <c:idx val="1"/>
          <c:order val="1"/>
          <c:tx>
            <c:strRef>
              <c:f>'[1]adp gam 800'!$K$72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800'!$L$72:$U$72</c:f>
              <c:numCache>
                <c:formatCode>General</c:formatCode>
                <c:ptCount val="10"/>
                <c:pt idx="1">
                  <c:v>17.4</c:v>
                </c:pt>
                <c:pt idx="2">
                  <c:v>16.8</c:v>
                </c:pt>
                <c:pt idx="3">
                  <c:v>24.7</c:v>
                </c:pt>
                <c:pt idx="4">
                  <c:v>41.8</c:v>
                </c:pt>
                <c:pt idx="5">
                  <c:v>52.6</c:v>
                </c:pt>
                <c:pt idx="6">
                  <c:v>46.3</c:v>
                </c:pt>
                <c:pt idx="7">
                  <c:v>47.5</c:v>
                </c:pt>
                <c:pt idx="8">
                  <c:v>39.4</c:v>
                </c:pt>
                <c:pt idx="9">
                  <c:v>37.2</c:v>
                </c:pt>
              </c:numCache>
            </c:numRef>
          </c:val>
        </c:ser>
        <c:ser>
          <c:idx val="2"/>
          <c:order val="2"/>
          <c:tx>
            <c:strRef>
              <c:f>'[1]adp gam 800'!$K$73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800'!$L$73:$U$73</c:f>
              <c:numCache>
                <c:formatCode>General</c:formatCode>
                <c:ptCount val="10"/>
                <c:pt idx="2">
                  <c:v>21.4</c:v>
                </c:pt>
                <c:pt idx="3">
                  <c:v>26.9</c:v>
                </c:pt>
                <c:pt idx="4">
                  <c:v>43.5</c:v>
                </c:pt>
                <c:pt idx="5">
                  <c:v>50.7</c:v>
                </c:pt>
                <c:pt idx="6">
                  <c:v>46.3</c:v>
                </c:pt>
                <c:pt idx="7">
                  <c:v>46.7</c:v>
                </c:pt>
                <c:pt idx="8">
                  <c:v>41.6</c:v>
                </c:pt>
                <c:pt idx="9">
                  <c:v>42.2</c:v>
                </c:pt>
              </c:numCache>
            </c:numRef>
          </c:val>
        </c:ser>
        <c:ser>
          <c:idx val="3"/>
          <c:order val="3"/>
          <c:tx>
            <c:strRef>
              <c:f>'[1]adp gam 800'!$K$74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800'!$L$74:$U$74</c:f>
              <c:numCache>
                <c:formatCode>General</c:formatCode>
                <c:ptCount val="10"/>
                <c:pt idx="3">
                  <c:v>23.9</c:v>
                </c:pt>
                <c:pt idx="4">
                  <c:v>31.3</c:v>
                </c:pt>
                <c:pt idx="5">
                  <c:v>40.3</c:v>
                </c:pt>
                <c:pt idx="6">
                  <c:v>41.3</c:v>
                </c:pt>
                <c:pt idx="7">
                  <c:v>41.5</c:v>
                </c:pt>
                <c:pt idx="8">
                  <c:v>37.5</c:v>
                </c:pt>
                <c:pt idx="9">
                  <c:v>37.9</c:v>
                </c:pt>
              </c:numCache>
            </c:numRef>
          </c:val>
        </c:ser>
        <c:ser>
          <c:idx val="4"/>
          <c:order val="4"/>
          <c:tx>
            <c:strRef>
              <c:f>'[1]adp gam 800'!$K$75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800'!$L$75:$U$75</c:f>
              <c:numCache>
                <c:formatCode>General</c:formatCode>
                <c:ptCount val="10"/>
                <c:pt idx="4">
                  <c:v>34.1</c:v>
                </c:pt>
                <c:pt idx="5">
                  <c:v>36.6</c:v>
                </c:pt>
                <c:pt idx="6">
                  <c:v>41.0</c:v>
                </c:pt>
                <c:pt idx="7">
                  <c:v>39.2</c:v>
                </c:pt>
                <c:pt idx="8">
                  <c:v>37.8</c:v>
                </c:pt>
                <c:pt idx="9">
                  <c:v>38.6</c:v>
                </c:pt>
              </c:numCache>
            </c:numRef>
          </c:val>
        </c:ser>
        <c:ser>
          <c:idx val="5"/>
          <c:order val="5"/>
          <c:tx>
            <c:strRef>
              <c:f>'[1]adp gam 800'!$K$76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800'!$L$76:$U$76</c:f>
              <c:numCache>
                <c:formatCode>General</c:formatCode>
                <c:ptCount val="10"/>
                <c:pt idx="5">
                  <c:v>37.4</c:v>
                </c:pt>
                <c:pt idx="6">
                  <c:v>42.0</c:v>
                </c:pt>
                <c:pt idx="7">
                  <c:v>36.5</c:v>
                </c:pt>
                <c:pt idx="8">
                  <c:v>37.5</c:v>
                </c:pt>
                <c:pt idx="9">
                  <c:v>36.9</c:v>
                </c:pt>
              </c:numCache>
            </c:numRef>
          </c:val>
        </c:ser>
        <c:ser>
          <c:idx val="6"/>
          <c:order val="6"/>
          <c:tx>
            <c:strRef>
              <c:f>'[1]adp gam 800'!$K$77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800'!$L$77:$U$77</c:f>
              <c:numCache>
                <c:formatCode>General</c:formatCode>
                <c:ptCount val="10"/>
                <c:pt idx="6">
                  <c:v>35.0</c:v>
                </c:pt>
                <c:pt idx="7">
                  <c:v>35.5</c:v>
                </c:pt>
                <c:pt idx="8">
                  <c:v>42.3</c:v>
                </c:pt>
                <c:pt idx="9">
                  <c:v>41.3</c:v>
                </c:pt>
              </c:numCache>
            </c:numRef>
          </c:val>
        </c:ser>
        <c:ser>
          <c:idx val="7"/>
          <c:order val="7"/>
          <c:tx>
            <c:strRef>
              <c:f>'[1]adp gam 800'!$K$78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800'!$L$78:$U$78</c:f>
              <c:numCache>
                <c:formatCode>General</c:formatCode>
                <c:ptCount val="10"/>
                <c:pt idx="7">
                  <c:v>34.2</c:v>
                </c:pt>
                <c:pt idx="8">
                  <c:v>36.4</c:v>
                </c:pt>
                <c:pt idx="9">
                  <c:v>35.9</c:v>
                </c:pt>
              </c:numCache>
            </c:numRef>
          </c:val>
        </c:ser>
        <c:ser>
          <c:idx val="8"/>
          <c:order val="8"/>
          <c:tx>
            <c:strRef>
              <c:f>'[1]adp gam 800'!$K$79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800'!$L$79:$U$79</c:f>
              <c:numCache>
                <c:formatCode>General</c:formatCode>
                <c:ptCount val="10"/>
                <c:pt idx="8">
                  <c:v>30.5</c:v>
                </c:pt>
                <c:pt idx="9">
                  <c:v>31.8</c:v>
                </c:pt>
              </c:numCache>
            </c:numRef>
          </c:val>
        </c:ser>
        <c:ser>
          <c:idx val="9"/>
          <c:order val="9"/>
          <c:tx>
            <c:strRef>
              <c:f>'[1]adp gam 800'!$K$80</c:f>
              <c:strCache>
                <c:ptCount val="1"/>
                <c:pt idx="0">
                  <c:v>35.3</c:v>
                </c:pt>
              </c:strCache>
            </c:strRef>
          </c:tx>
          <c:cat>
            <c:numRef>
              <c:f>'[1]adp gam 800'!$L$70:$U$70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'[1]adp gam 800'!$L$80:$U$80</c:f>
              <c:numCache>
                <c:formatCode>General</c:formatCode>
                <c:ptCount val="10"/>
                <c:pt idx="9">
                  <c:v>29.1</c:v>
                </c:pt>
              </c:numCache>
            </c:numRef>
          </c:val>
        </c:ser>
        <c:bandFmts/>
        <c:axId val="1589229976"/>
        <c:axId val="1589232920"/>
        <c:axId val="1589235960"/>
      </c:surfaceChart>
      <c:catAx>
        <c:axId val="158922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232920"/>
        <c:crosses val="autoZero"/>
        <c:auto val="1"/>
        <c:lblAlgn val="ctr"/>
        <c:lblOffset val="100"/>
        <c:noMultiLvlLbl val="0"/>
      </c:catAx>
      <c:valAx>
        <c:axId val="158923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89229976"/>
        <c:crosses val="autoZero"/>
        <c:crossBetween val="midCat"/>
      </c:valAx>
      <c:serAx>
        <c:axId val="158923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2329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0608312444090556"/>
                  <c:y val="-0.064272211720226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'[1]adp gam 800'!$B$61:$H$61</c:f>
              <c:numCache>
                <c:formatCode>General</c:formatCode>
                <c:ptCount val="7"/>
                <c:pt idx="0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</c:numCache>
            </c:numRef>
          </c:xVal>
          <c:yVal>
            <c:numRef>
              <c:f>'[1]adp gam 800'!$B$66:$H$66</c:f>
              <c:numCache>
                <c:formatCode>General</c:formatCode>
                <c:ptCount val="7"/>
                <c:pt idx="0">
                  <c:v>3.082655345676028</c:v>
                </c:pt>
                <c:pt idx="2">
                  <c:v>22.98297411725461</c:v>
                </c:pt>
                <c:pt idx="3">
                  <c:v>41.1285503334064</c:v>
                </c:pt>
                <c:pt idx="4">
                  <c:v>53.31577660184841</c:v>
                </c:pt>
                <c:pt idx="5">
                  <c:v>61.92553213146254</c:v>
                </c:pt>
                <c:pt idx="6">
                  <c:v>70.4477053859475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91800"/>
        <c:axId val="2133821528"/>
      </c:scatterChart>
      <c:valAx>
        <c:axId val="161099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21528"/>
        <c:crosses val="autoZero"/>
        <c:crossBetween val="midCat"/>
      </c:valAx>
      <c:valAx>
        <c:axId val="2133821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1099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0333471128608924"/>
                  <c:y val="-0.0740740740740741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gamma 800 zbl'!$B$5:$L$5</c:f>
              <c:numCache>
                <c:formatCode>General</c:formatCode>
                <c:ptCount val="11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100.0</c:v>
                </c:pt>
                <c:pt idx="10">
                  <c:v>120.0</c:v>
                </c:pt>
              </c:numCache>
            </c:numRef>
          </c:xVal>
          <c:yVal>
            <c:numRef>
              <c:f>'adp gamma 800 zbl'!$B$17:$L$17</c:f>
              <c:numCache>
                <c:formatCode>General</c:formatCode>
                <c:ptCount val="11"/>
                <c:pt idx="2">
                  <c:v>14.0</c:v>
                </c:pt>
                <c:pt idx="3">
                  <c:v>31.0</c:v>
                </c:pt>
                <c:pt idx="4">
                  <c:v>55.0</c:v>
                </c:pt>
                <c:pt idx="5">
                  <c:v>62.0</c:v>
                </c:pt>
                <c:pt idx="6">
                  <c:v>81.0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'adp gamma 800 zbl'!$B$5:$L$5</c:f>
              <c:numCache>
                <c:formatCode>General</c:formatCode>
                <c:ptCount val="11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100.0</c:v>
                </c:pt>
                <c:pt idx="10">
                  <c:v>120.0</c:v>
                </c:pt>
              </c:numCache>
            </c:numRef>
          </c:xVal>
          <c:yVal>
            <c:numRef>
              <c:f>'adp gamma 800 zbl'!$B$18:$L$18</c:f>
              <c:numCache>
                <c:formatCode>General</c:formatCode>
                <c:ptCount val="11"/>
                <c:pt idx="2">
                  <c:v>15.0</c:v>
                </c:pt>
                <c:pt idx="3">
                  <c:v>34.0</c:v>
                </c:pt>
                <c:pt idx="4">
                  <c:v>47.0</c:v>
                </c:pt>
                <c:pt idx="5">
                  <c:v>64.0</c:v>
                </c:pt>
                <c:pt idx="6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11336"/>
        <c:axId val="1563019624"/>
      </c:scatterChart>
      <c:valAx>
        <c:axId val="1562411336"/>
        <c:scaling>
          <c:orientation val="minMax"/>
          <c:max val="12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1563019624"/>
        <c:crosses val="autoZero"/>
        <c:crossBetween val="midCat"/>
      </c:valAx>
      <c:valAx>
        <c:axId val="1563019624"/>
        <c:scaling>
          <c:orientation val="minMax"/>
          <c:max val="10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156241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75</xdr:row>
      <xdr:rowOff>25400</xdr:rowOff>
    </xdr:from>
    <xdr:to>
      <xdr:col>7</xdr:col>
      <xdr:colOff>546100</xdr:colOff>
      <xdr:row>89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87</xdr:row>
      <xdr:rowOff>152400</xdr:rowOff>
    </xdr:from>
    <xdr:to>
      <xdr:col>15</xdr:col>
      <xdr:colOff>88900</xdr:colOff>
      <xdr:row>105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692150</xdr:colOff>
      <xdr:row>42</xdr:row>
      <xdr:rowOff>63500</xdr:rowOff>
    </xdr:from>
    <xdr:to>
      <xdr:col>23</xdr:col>
      <xdr:colOff>0</xdr:colOff>
      <xdr:row>59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5</xdr:row>
      <xdr:rowOff>38100</xdr:rowOff>
    </xdr:from>
    <xdr:to>
      <xdr:col>21</xdr:col>
      <xdr:colOff>25400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_ed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ld"/>
      <sheetName val="Sheet2"/>
      <sheetName val="thermostat_test"/>
      <sheetName val="UZr 1000K"/>
      <sheetName val="map"/>
      <sheetName val="UZr 800K"/>
      <sheetName val="adp gam 800"/>
      <sheetName val="adp gam1000"/>
      <sheetName val="adp alpha 800"/>
      <sheetName val="adp alpha 600"/>
      <sheetName val="U Meam"/>
      <sheetName val="UMeam1000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1">
          <cell r="B61">
            <v>10</v>
          </cell>
          <cell r="D61">
            <v>20</v>
          </cell>
          <cell r="E61">
            <v>30</v>
          </cell>
          <cell r="F61">
            <v>40</v>
          </cell>
          <cell r="G61">
            <v>50</v>
          </cell>
          <cell r="H61">
            <v>60</v>
          </cell>
        </row>
        <row r="66">
          <cell r="B66">
            <v>3.0826553456760277</v>
          </cell>
          <cell r="D66">
            <v>22.982974117254614</v>
          </cell>
          <cell r="E66">
            <v>41.128550333406402</v>
          </cell>
          <cell r="F66">
            <v>53.315776601848412</v>
          </cell>
          <cell r="G66">
            <v>61.925532131462539</v>
          </cell>
          <cell r="H66">
            <v>70.447705385947529</v>
          </cell>
        </row>
        <row r="70">
          <cell r="L70">
            <v>0</v>
          </cell>
          <cell r="M70">
            <v>5</v>
          </cell>
          <cell r="N70">
            <v>10</v>
          </cell>
          <cell r="O70">
            <v>15</v>
          </cell>
          <cell r="P70">
            <v>20</v>
          </cell>
          <cell r="Q70">
            <v>25</v>
          </cell>
          <cell r="R70">
            <v>30</v>
          </cell>
          <cell r="S70">
            <v>35</v>
          </cell>
          <cell r="T70">
            <v>40</v>
          </cell>
          <cell r="U70">
            <v>45</v>
          </cell>
        </row>
        <row r="71">
          <cell r="B71">
            <v>10</v>
          </cell>
          <cell r="C71">
            <v>20</v>
          </cell>
          <cell r="D71">
            <v>30</v>
          </cell>
          <cell r="E71">
            <v>40</v>
          </cell>
          <cell r="F71">
            <v>50</v>
          </cell>
          <cell r="G71">
            <v>60</v>
          </cell>
          <cell r="K71">
            <v>0</v>
          </cell>
          <cell r="L71">
            <v>16.5</v>
          </cell>
          <cell r="M71">
            <v>15.5</v>
          </cell>
          <cell r="N71">
            <v>19.3</v>
          </cell>
          <cell r="O71">
            <v>22.9</v>
          </cell>
          <cell r="P71">
            <v>31.9</v>
          </cell>
          <cell r="Q71">
            <v>44.1</v>
          </cell>
          <cell r="R71">
            <v>46.7</v>
          </cell>
          <cell r="S71">
            <v>43.1</v>
          </cell>
          <cell r="T71">
            <v>42.3</v>
          </cell>
          <cell r="U71">
            <v>40.9</v>
          </cell>
        </row>
        <row r="72">
          <cell r="B72">
            <v>3.6727272727272728</v>
          </cell>
          <cell r="C72">
            <v>25.127272727272729</v>
          </cell>
          <cell r="D72">
            <v>43.327272727272728</v>
          </cell>
          <cell r="E72">
            <v>55.127272727272725</v>
          </cell>
          <cell r="F72">
            <v>63.509090909090908</v>
          </cell>
          <cell r="G72">
            <v>71.79357208448117</v>
          </cell>
          <cell r="K72">
            <v>4</v>
          </cell>
          <cell r="M72">
            <v>17.399999999999999</v>
          </cell>
          <cell r="N72">
            <v>16.8</v>
          </cell>
          <cell r="O72">
            <v>24.7</v>
          </cell>
          <cell r="P72">
            <v>41.8</v>
          </cell>
          <cell r="Q72">
            <v>52.6</v>
          </cell>
          <cell r="R72">
            <v>46.3</v>
          </cell>
          <cell r="S72">
            <v>47.5</v>
          </cell>
          <cell r="T72">
            <v>39.4</v>
          </cell>
          <cell r="U72">
            <v>37.200000000000003</v>
          </cell>
        </row>
        <row r="73">
          <cell r="K73">
            <v>8</v>
          </cell>
          <cell r="N73">
            <v>21.4</v>
          </cell>
          <cell r="O73">
            <v>26.9</v>
          </cell>
          <cell r="P73">
            <v>43.5</v>
          </cell>
          <cell r="Q73">
            <v>50.7</v>
          </cell>
          <cell r="R73">
            <v>46.3</v>
          </cell>
          <cell r="S73">
            <v>46.7</v>
          </cell>
          <cell r="T73">
            <v>41.6</v>
          </cell>
          <cell r="U73">
            <v>42.2</v>
          </cell>
        </row>
        <row r="74">
          <cell r="B74">
            <v>7.1960784313725492</v>
          </cell>
          <cell r="C74">
            <v>31.2</v>
          </cell>
          <cell r="D74">
            <v>46.290909090909089</v>
          </cell>
          <cell r="E74">
            <v>57.381818181818183</v>
          </cell>
          <cell r="F74">
            <v>67.163636363636357</v>
          </cell>
          <cell r="G74">
            <v>77.181818181818187</v>
          </cell>
          <cell r="K74">
            <v>12</v>
          </cell>
          <cell r="O74">
            <v>23.9</v>
          </cell>
          <cell r="P74">
            <v>31.3</v>
          </cell>
          <cell r="Q74">
            <v>40.299999999999997</v>
          </cell>
          <cell r="R74">
            <v>41.3</v>
          </cell>
          <cell r="S74">
            <v>41.5</v>
          </cell>
          <cell r="T74">
            <v>37.5</v>
          </cell>
          <cell r="U74">
            <v>37.9</v>
          </cell>
        </row>
        <row r="75">
          <cell r="K75">
            <v>16</v>
          </cell>
          <cell r="P75">
            <v>34.1</v>
          </cell>
          <cell r="Q75">
            <v>36.6</v>
          </cell>
          <cell r="R75">
            <v>41</v>
          </cell>
          <cell r="S75">
            <v>39.200000000000003</v>
          </cell>
          <cell r="T75">
            <v>37.799999999999997</v>
          </cell>
          <cell r="U75">
            <v>38.6</v>
          </cell>
        </row>
        <row r="76">
          <cell r="K76">
            <v>20</v>
          </cell>
          <cell r="Q76">
            <v>37.4</v>
          </cell>
          <cell r="R76">
            <v>42</v>
          </cell>
          <cell r="S76">
            <v>36.5</v>
          </cell>
          <cell r="T76">
            <v>37.5</v>
          </cell>
          <cell r="U76">
            <v>36.9</v>
          </cell>
        </row>
        <row r="77">
          <cell r="K77">
            <v>24</v>
          </cell>
          <cell r="R77">
            <v>35</v>
          </cell>
          <cell r="S77">
            <v>35.5</v>
          </cell>
          <cell r="T77">
            <v>42.3</v>
          </cell>
          <cell r="U77">
            <v>41.3</v>
          </cell>
        </row>
        <row r="78">
          <cell r="K78">
            <v>28</v>
          </cell>
          <cell r="S78">
            <v>34.200000000000003</v>
          </cell>
          <cell r="T78">
            <v>36.4</v>
          </cell>
          <cell r="U78">
            <v>35.9</v>
          </cell>
        </row>
        <row r="79">
          <cell r="K79">
            <v>32</v>
          </cell>
          <cell r="T79">
            <v>30.5</v>
          </cell>
          <cell r="U79">
            <v>31.8</v>
          </cell>
        </row>
        <row r="80">
          <cell r="K80">
            <v>35.299999999999997</v>
          </cell>
          <cell r="U80">
            <v>29.1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workbookViewId="0">
      <selection activeCell="D15" sqref="D15:H15"/>
    </sheetView>
  </sheetViews>
  <sheetFormatPr baseColWidth="10" defaultRowHeight="15" x14ac:dyDescent="0"/>
  <sheetData>
    <row r="1" spans="1:15">
      <c r="A1" t="s">
        <v>1</v>
      </c>
    </row>
    <row r="4" spans="1:15">
      <c r="M4" t="s">
        <v>2</v>
      </c>
      <c r="O4" t="s">
        <v>3</v>
      </c>
    </row>
    <row r="5" spans="1:15">
      <c r="A5" t="s">
        <v>4</v>
      </c>
      <c r="B5" s="1">
        <v>10</v>
      </c>
      <c r="C5" s="1">
        <v>15</v>
      </c>
      <c r="D5" s="1">
        <v>20</v>
      </c>
      <c r="E5" s="1">
        <v>30</v>
      </c>
      <c r="F5" s="1">
        <v>40</v>
      </c>
      <c r="G5" s="1">
        <v>50</v>
      </c>
      <c r="H5" s="1">
        <v>60</v>
      </c>
      <c r="I5" s="1">
        <v>70</v>
      </c>
      <c r="J5" s="1">
        <v>80</v>
      </c>
      <c r="K5" s="1">
        <v>100</v>
      </c>
      <c r="L5" s="1">
        <v>120</v>
      </c>
      <c r="M5" t="s">
        <v>5</v>
      </c>
    </row>
    <row r="6" spans="1:15">
      <c r="A6" t="s">
        <v>6</v>
      </c>
      <c r="B6">
        <v>17</v>
      </c>
      <c r="C6">
        <v>41</v>
      </c>
      <c r="D6">
        <v>73</v>
      </c>
      <c r="E6" s="2">
        <v>100</v>
      </c>
      <c r="F6" s="2">
        <v>100</v>
      </c>
      <c r="G6" s="2">
        <v>100</v>
      </c>
      <c r="H6" s="2">
        <v>100</v>
      </c>
      <c r="M6">
        <v>16.5</v>
      </c>
      <c r="O6">
        <v>20.3</v>
      </c>
    </row>
    <row r="7" spans="1:15">
      <c r="A7" t="s">
        <v>7</v>
      </c>
      <c r="B7">
        <v>12</v>
      </c>
      <c r="C7">
        <v>47</v>
      </c>
      <c r="D7">
        <v>70</v>
      </c>
      <c r="E7" s="2">
        <v>100</v>
      </c>
      <c r="F7" s="2">
        <v>100</v>
      </c>
      <c r="G7" s="2">
        <v>100</v>
      </c>
      <c r="H7" s="2">
        <v>100</v>
      </c>
      <c r="M7">
        <v>15.5</v>
      </c>
      <c r="O7">
        <v>20.6</v>
      </c>
    </row>
    <row r="8" spans="1:15">
      <c r="A8" t="s">
        <v>8</v>
      </c>
      <c r="B8">
        <v>12</v>
      </c>
      <c r="D8">
        <v>52</v>
      </c>
      <c r="E8">
        <v>70</v>
      </c>
      <c r="F8">
        <f>(E8-D8)/(E$5-D$5)*(F$5-E$5)+E8</f>
        <v>88</v>
      </c>
      <c r="G8">
        <v>100</v>
      </c>
      <c r="H8" s="2">
        <v>100</v>
      </c>
      <c r="M8">
        <v>19.3</v>
      </c>
      <c r="O8">
        <v>24.9</v>
      </c>
    </row>
    <row r="9" spans="1:15">
      <c r="A9" t="s">
        <v>9</v>
      </c>
      <c r="B9">
        <v>9</v>
      </c>
      <c r="D9">
        <v>46</v>
      </c>
      <c r="E9">
        <v>55</v>
      </c>
      <c r="F9">
        <v>62</v>
      </c>
      <c r="G9">
        <v>61</v>
      </c>
      <c r="H9">
        <v>73</v>
      </c>
      <c r="M9">
        <v>22.9</v>
      </c>
      <c r="O9">
        <v>27.7</v>
      </c>
    </row>
    <row r="10" spans="1:15">
      <c r="A10" t="s">
        <v>10</v>
      </c>
      <c r="B10">
        <v>6</v>
      </c>
      <c r="D10">
        <v>35</v>
      </c>
      <c r="E10">
        <v>52</v>
      </c>
      <c r="F10">
        <v>50</v>
      </c>
      <c r="G10">
        <v>57</v>
      </c>
      <c r="H10">
        <v>74</v>
      </c>
      <c r="M10">
        <v>31.9</v>
      </c>
      <c r="O10">
        <v>41.4</v>
      </c>
    </row>
    <row r="11" spans="1:15">
      <c r="A11" t="s">
        <v>11</v>
      </c>
      <c r="B11">
        <v>4</v>
      </c>
      <c r="D11">
        <v>23</v>
      </c>
      <c r="E11">
        <v>33</v>
      </c>
      <c r="F11">
        <v>48</v>
      </c>
      <c r="G11">
        <v>55</v>
      </c>
      <c r="H11">
        <v>68</v>
      </c>
      <c r="M11">
        <v>44.1</v>
      </c>
      <c r="O11">
        <v>74.2</v>
      </c>
    </row>
    <row r="12" spans="1:15">
      <c r="A12" t="s">
        <v>12</v>
      </c>
      <c r="B12" s="2">
        <v>0</v>
      </c>
      <c r="D12">
        <v>11</v>
      </c>
      <c r="E12">
        <v>29</v>
      </c>
      <c r="F12">
        <v>42</v>
      </c>
      <c r="G12">
        <v>54</v>
      </c>
      <c r="H12">
        <v>68</v>
      </c>
      <c r="M12">
        <v>46.7</v>
      </c>
      <c r="O12">
        <v>68.3</v>
      </c>
    </row>
    <row r="13" spans="1:15">
      <c r="A13" t="s">
        <v>13</v>
      </c>
      <c r="B13" s="2">
        <f t="shared" ref="B13:B14" si="0">(E13-D13)/(E$5-D$5)*(B$5-D$5)+D13</f>
        <v>9</v>
      </c>
      <c r="D13">
        <v>13</v>
      </c>
      <c r="E13">
        <v>17</v>
      </c>
      <c r="F13">
        <v>50</v>
      </c>
      <c r="G13">
        <v>60</v>
      </c>
      <c r="H13">
        <v>79</v>
      </c>
      <c r="M13">
        <v>43.1</v>
      </c>
      <c r="O13">
        <v>66.599999999999994</v>
      </c>
    </row>
    <row r="14" spans="1:15">
      <c r="A14" t="s">
        <v>14</v>
      </c>
      <c r="B14" s="2">
        <f t="shared" si="0"/>
        <v>3</v>
      </c>
      <c r="D14">
        <v>17</v>
      </c>
      <c r="E14">
        <v>31</v>
      </c>
      <c r="F14">
        <v>48</v>
      </c>
      <c r="G14">
        <v>59</v>
      </c>
      <c r="H14">
        <v>69</v>
      </c>
      <c r="M14">
        <v>42.3</v>
      </c>
      <c r="O14">
        <v>59.6</v>
      </c>
    </row>
    <row r="15" spans="1:15">
      <c r="A15" t="s">
        <v>15</v>
      </c>
      <c r="B15" s="2">
        <v>0</v>
      </c>
      <c r="D15">
        <v>15</v>
      </c>
      <c r="E15">
        <v>34</v>
      </c>
      <c r="F15">
        <v>47</v>
      </c>
      <c r="G15">
        <v>64</v>
      </c>
      <c r="H15">
        <v>76</v>
      </c>
      <c r="M15">
        <v>40.9</v>
      </c>
      <c r="O15">
        <v>58.7</v>
      </c>
    </row>
    <row r="16" spans="1:15">
      <c r="A16" t="s">
        <v>16</v>
      </c>
      <c r="B16">
        <v>8</v>
      </c>
      <c r="C16">
        <v>33</v>
      </c>
      <c r="D16">
        <v>68</v>
      </c>
      <c r="E16">
        <v>77</v>
      </c>
      <c r="F16" s="2">
        <f>(E16-D16)/(E$5-D$5)*(F$5-E$5)+E16</f>
        <v>86</v>
      </c>
      <c r="G16" s="2">
        <f>(F16-E16)/(F$5-E$5)*(G$5-F$5)+F16</f>
        <v>95</v>
      </c>
      <c r="H16" s="2">
        <v>100</v>
      </c>
      <c r="M16">
        <v>17.399999999999999</v>
      </c>
      <c r="O16">
        <v>21.6</v>
      </c>
    </row>
    <row r="17" spans="1:15">
      <c r="A17" t="s">
        <v>17</v>
      </c>
      <c r="B17">
        <v>5</v>
      </c>
      <c r="C17">
        <v>38</v>
      </c>
      <c r="D17">
        <v>63</v>
      </c>
      <c r="E17">
        <v>65</v>
      </c>
      <c r="F17">
        <v>71</v>
      </c>
      <c r="G17" s="2">
        <f>(F17-E17)/(F$5-E$5)*(G$5-F$5)+F17</f>
        <v>77</v>
      </c>
      <c r="H17" s="2">
        <f>(G17-F17)/(G$5-F$5)*(H$5-G$5)+G17</f>
        <v>83</v>
      </c>
      <c r="M17">
        <v>16.8</v>
      </c>
      <c r="O17">
        <v>22.7</v>
      </c>
    </row>
    <row r="18" spans="1:15">
      <c r="A18" t="s">
        <v>18</v>
      </c>
      <c r="B18">
        <v>9</v>
      </c>
      <c r="D18">
        <v>37</v>
      </c>
      <c r="E18">
        <v>60</v>
      </c>
      <c r="F18">
        <v>61</v>
      </c>
      <c r="G18">
        <v>61</v>
      </c>
      <c r="H18">
        <v>73</v>
      </c>
      <c r="M18">
        <v>24.7</v>
      </c>
      <c r="O18">
        <v>31.8</v>
      </c>
    </row>
    <row r="19" spans="1:15">
      <c r="A19" t="s">
        <v>19</v>
      </c>
      <c r="B19">
        <v>4</v>
      </c>
      <c r="D19">
        <v>21</v>
      </c>
      <c r="E19">
        <v>49</v>
      </c>
      <c r="F19">
        <v>48</v>
      </c>
      <c r="G19">
        <v>52</v>
      </c>
      <c r="H19">
        <v>56</v>
      </c>
      <c r="I19">
        <v>63</v>
      </c>
      <c r="J19">
        <v>80</v>
      </c>
      <c r="M19">
        <v>41.8</v>
      </c>
      <c r="O19">
        <v>43.5</v>
      </c>
    </row>
    <row r="20" spans="1:15">
      <c r="A20" t="s">
        <v>20</v>
      </c>
      <c r="B20" s="2">
        <v>0</v>
      </c>
      <c r="D20">
        <v>17</v>
      </c>
      <c r="E20">
        <v>35</v>
      </c>
      <c r="F20">
        <v>31</v>
      </c>
      <c r="G20">
        <v>45</v>
      </c>
      <c r="H20">
        <v>65</v>
      </c>
      <c r="I20">
        <v>76</v>
      </c>
      <c r="M20">
        <v>52.6</v>
      </c>
      <c r="O20">
        <v>59.5</v>
      </c>
    </row>
    <row r="21" spans="1:15">
      <c r="A21" t="s">
        <v>21</v>
      </c>
      <c r="B21" s="2">
        <v>0</v>
      </c>
      <c r="D21">
        <v>11</v>
      </c>
      <c r="E21">
        <v>30</v>
      </c>
      <c r="F21">
        <v>53</v>
      </c>
      <c r="G21">
        <v>48</v>
      </c>
      <c r="H21">
        <v>67</v>
      </c>
      <c r="M21">
        <v>46.3</v>
      </c>
      <c r="O21">
        <v>66.400000000000006</v>
      </c>
    </row>
    <row r="22" spans="1:15">
      <c r="A22" t="s">
        <v>22</v>
      </c>
      <c r="B22" s="2">
        <v>0</v>
      </c>
      <c r="D22" s="2">
        <f>(G22-F22)/(G$5-F$5)*(D$5-F$5)+F22</f>
        <v>6</v>
      </c>
      <c r="E22">
        <v>19</v>
      </c>
      <c r="F22">
        <v>38</v>
      </c>
      <c r="G22">
        <v>54</v>
      </c>
      <c r="H22">
        <v>71</v>
      </c>
      <c r="M22">
        <v>47.5</v>
      </c>
      <c r="O22">
        <v>63.4</v>
      </c>
    </row>
    <row r="23" spans="1:15">
      <c r="A23" t="s">
        <v>23</v>
      </c>
      <c r="B23" s="2">
        <v>0</v>
      </c>
      <c r="D23">
        <v>16</v>
      </c>
      <c r="E23">
        <v>33</v>
      </c>
      <c r="F23">
        <v>51</v>
      </c>
      <c r="G23" s="3">
        <v>68</v>
      </c>
      <c r="H23" s="2">
        <f>(G23-F23)/(G$5-F$5)*(H$5-G$5)+G23</f>
        <v>85</v>
      </c>
      <c r="M23">
        <v>39.4</v>
      </c>
      <c r="O23">
        <v>58.9</v>
      </c>
    </row>
    <row r="24" spans="1:15">
      <c r="A24" t="s">
        <v>24</v>
      </c>
      <c r="B24" s="2">
        <v>0</v>
      </c>
      <c r="D24">
        <v>16</v>
      </c>
      <c r="E24">
        <v>34</v>
      </c>
      <c r="F24">
        <v>59</v>
      </c>
      <c r="G24" s="3">
        <v>62</v>
      </c>
      <c r="H24" s="3">
        <v>71</v>
      </c>
      <c r="M24">
        <v>37.200000000000003</v>
      </c>
      <c r="O24">
        <v>56.8</v>
      </c>
    </row>
    <row r="25" spans="1:15">
      <c r="A25" t="s">
        <v>25</v>
      </c>
      <c r="B25">
        <v>6</v>
      </c>
      <c r="C25">
        <v>28</v>
      </c>
      <c r="D25">
        <v>49</v>
      </c>
      <c r="E25">
        <v>61</v>
      </c>
      <c r="F25">
        <v>68</v>
      </c>
      <c r="G25" s="2">
        <f>(F25-E25)/(F$5-E$5)*(G$5-F$5)+F25</f>
        <v>75</v>
      </c>
      <c r="H25" s="2">
        <f>(G25-F25)/(G$5-F$5)*(H$5-G$5)+G25</f>
        <v>82</v>
      </c>
      <c r="M25">
        <v>21.4</v>
      </c>
      <c r="O25">
        <v>25.5</v>
      </c>
    </row>
    <row r="26" spans="1:15">
      <c r="A26" t="s">
        <v>26</v>
      </c>
      <c r="B26">
        <v>3</v>
      </c>
      <c r="D26">
        <v>36</v>
      </c>
      <c r="E26">
        <v>55</v>
      </c>
      <c r="F26">
        <v>59</v>
      </c>
      <c r="G26">
        <v>62</v>
      </c>
      <c r="H26" s="2">
        <f>(G26-F26)/(G$5-F$5)*(H$5-G$5)+G26</f>
        <v>65</v>
      </c>
      <c r="M26">
        <v>26.9</v>
      </c>
      <c r="O26">
        <v>28.9</v>
      </c>
    </row>
    <row r="27" spans="1:15">
      <c r="A27" t="s">
        <v>27</v>
      </c>
      <c r="B27">
        <v>4</v>
      </c>
      <c r="D27">
        <v>25</v>
      </c>
      <c r="E27">
        <v>43</v>
      </c>
      <c r="F27">
        <v>46</v>
      </c>
      <c r="G27">
        <v>56</v>
      </c>
      <c r="H27">
        <v>72</v>
      </c>
      <c r="M27">
        <v>43.5</v>
      </c>
      <c r="O27">
        <v>44.6</v>
      </c>
    </row>
    <row r="28" spans="1:15">
      <c r="A28" t="s">
        <v>28</v>
      </c>
      <c r="B28" s="2">
        <v>0</v>
      </c>
      <c r="D28">
        <v>12</v>
      </c>
      <c r="E28">
        <v>34</v>
      </c>
      <c r="F28">
        <v>42</v>
      </c>
      <c r="G28">
        <v>51</v>
      </c>
      <c r="H28">
        <v>55</v>
      </c>
      <c r="I28">
        <v>66</v>
      </c>
      <c r="M28">
        <v>50.7</v>
      </c>
      <c r="O28">
        <v>60</v>
      </c>
    </row>
    <row r="29" spans="1:15">
      <c r="A29" t="s">
        <v>29</v>
      </c>
      <c r="B29" s="2">
        <v>0</v>
      </c>
      <c r="D29">
        <v>5</v>
      </c>
      <c r="E29">
        <v>28</v>
      </c>
      <c r="F29">
        <v>36</v>
      </c>
      <c r="G29">
        <v>59</v>
      </c>
      <c r="H29">
        <v>74</v>
      </c>
      <c r="M29">
        <v>46.3</v>
      </c>
      <c r="O29">
        <v>62.2</v>
      </c>
    </row>
    <row r="30" spans="1:15">
      <c r="A30" t="s">
        <v>30</v>
      </c>
      <c r="B30" s="2">
        <v>0</v>
      </c>
      <c r="D30">
        <v>11</v>
      </c>
      <c r="E30">
        <v>28</v>
      </c>
      <c r="F30">
        <v>48</v>
      </c>
      <c r="G30">
        <v>51</v>
      </c>
      <c r="H30" s="4">
        <f>(64/99)*100</f>
        <v>64.646464646464651</v>
      </c>
      <c r="I30">
        <v>84</v>
      </c>
      <c r="M30">
        <v>46.7</v>
      </c>
      <c r="O30">
        <v>62.8</v>
      </c>
    </row>
    <row r="31" spans="1:15">
      <c r="A31" t="s">
        <v>31</v>
      </c>
      <c r="B31" s="2">
        <v>0</v>
      </c>
      <c r="D31">
        <v>12</v>
      </c>
      <c r="E31">
        <v>32</v>
      </c>
      <c r="F31">
        <v>52</v>
      </c>
      <c r="G31">
        <v>56</v>
      </c>
      <c r="H31">
        <v>72</v>
      </c>
      <c r="M31">
        <v>41.6</v>
      </c>
      <c r="O31">
        <v>57.9</v>
      </c>
    </row>
    <row r="32" spans="1:15">
      <c r="A32" t="s">
        <v>32</v>
      </c>
      <c r="B32" s="2">
        <v>0</v>
      </c>
      <c r="D32">
        <v>13</v>
      </c>
      <c r="E32">
        <v>33</v>
      </c>
      <c r="F32">
        <v>47</v>
      </c>
      <c r="G32">
        <v>60</v>
      </c>
      <c r="H32">
        <v>74</v>
      </c>
      <c r="M32">
        <v>42.2</v>
      </c>
      <c r="O32">
        <v>52.3</v>
      </c>
    </row>
    <row r="33" spans="1:15">
      <c r="A33" t="s">
        <v>33</v>
      </c>
      <c r="B33">
        <v>5</v>
      </c>
      <c r="D33">
        <v>39</v>
      </c>
      <c r="E33">
        <v>60</v>
      </c>
      <c r="F33">
        <v>64</v>
      </c>
      <c r="G33">
        <v>60</v>
      </c>
      <c r="H33">
        <v>67</v>
      </c>
      <c r="M33">
        <v>23.9</v>
      </c>
      <c r="O33">
        <v>33.9</v>
      </c>
    </row>
    <row r="34" spans="1:15">
      <c r="A34" t="s">
        <v>34</v>
      </c>
      <c r="B34">
        <v>4</v>
      </c>
      <c r="D34">
        <v>26</v>
      </c>
      <c r="E34">
        <v>50</v>
      </c>
      <c r="F34">
        <v>61</v>
      </c>
      <c r="G34">
        <v>70</v>
      </c>
      <c r="H34" s="2">
        <f>(G34-F34)/(G$5-F$5)*(H$5-G$5)+G34</f>
        <v>79</v>
      </c>
      <c r="M34">
        <v>31.3</v>
      </c>
      <c r="O34">
        <v>48.3</v>
      </c>
    </row>
    <row r="35" spans="1:15">
      <c r="A35" t="s">
        <v>35</v>
      </c>
      <c r="B35" s="2">
        <f t="shared" ref="B35:B46" si="1">(E35-D35)/(E$5-D$5)*(B$5-D$5)+D35</f>
        <v>0</v>
      </c>
      <c r="D35">
        <v>19</v>
      </c>
      <c r="E35">
        <v>38</v>
      </c>
      <c r="F35">
        <v>43</v>
      </c>
      <c r="G35">
        <v>69</v>
      </c>
      <c r="H35">
        <v>66</v>
      </c>
      <c r="I35">
        <v>74</v>
      </c>
      <c r="M35">
        <v>40.299999999999997</v>
      </c>
      <c r="O35">
        <v>60.7</v>
      </c>
    </row>
    <row r="36" spans="1:15">
      <c r="A36" t="s">
        <v>36</v>
      </c>
      <c r="B36" s="2">
        <v>0</v>
      </c>
      <c r="D36">
        <v>13</v>
      </c>
      <c r="E36">
        <v>37</v>
      </c>
      <c r="F36">
        <v>45</v>
      </c>
      <c r="G36">
        <v>60</v>
      </c>
      <c r="H36">
        <v>61</v>
      </c>
      <c r="I36">
        <v>67</v>
      </c>
      <c r="M36">
        <v>41.3</v>
      </c>
      <c r="O36">
        <v>58.1</v>
      </c>
    </row>
    <row r="37" spans="1:15">
      <c r="A37" t="s">
        <v>37</v>
      </c>
      <c r="B37" s="2">
        <v>0</v>
      </c>
      <c r="D37">
        <v>13</v>
      </c>
      <c r="E37">
        <v>37</v>
      </c>
      <c r="F37">
        <v>41</v>
      </c>
      <c r="G37">
        <v>65</v>
      </c>
      <c r="H37">
        <v>63</v>
      </c>
      <c r="I37">
        <v>68</v>
      </c>
      <c r="M37">
        <v>41.5</v>
      </c>
      <c r="O37">
        <v>61.8</v>
      </c>
    </row>
    <row r="38" spans="1:15">
      <c r="A38" t="s">
        <v>38</v>
      </c>
      <c r="B38" s="2">
        <v>0</v>
      </c>
      <c r="D38">
        <v>11</v>
      </c>
      <c r="E38">
        <v>37</v>
      </c>
      <c r="F38">
        <v>55</v>
      </c>
      <c r="G38">
        <v>58</v>
      </c>
      <c r="H38">
        <v>67</v>
      </c>
      <c r="M38">
        <v>37.5</v>
      </c>
      <c r="O38">
        <v>55</v>
      </c>
    </row>
    <row r="39" spans="1:15">
      <c r="A39" t="s">
        <v>39</v>
      </c>
      <c r="B39" s="2">
        <f t="shared" si="1"/>
        <v>2</v>
      </c>
      <c r="D39">
        <v>20</v>
      </c>
      <c r="E39">
        <v>38</v>
      </c>
      <c r="F39">
        <v>51</v>
      </c>
      <c r="G39">
        <v>68</v>
      </c>
      <c r="H39">
        <v>70</v>
      </c>
      <c r="M39">
        <v>37.9</v>
      </c>
      <c r="O39">
        <v>49.9</v>
      </c>
    </row>
    <row r="40" spans="1:15">
      <c r="A40" t="s">
        <v>40</v>
      </c>
      <c r="B40">
        <v>1</v>
      </c>
      <c r="D40">
        <v>28</v>
      </c>
      <c r="E40">
        <v>39</v>
      </c>
      <c r="F40">
        <v>61</v>
      </c>
      <c r="G40">
        <v>68</v>
      </c>
      <c r="H40" s="2">
        <f>(G40-F40)/(G$5-F$5)*(H$5-G$5)+G40</f>
        <v>75</v>
      </c>
      <c r="M40">
        <v>34.1</v>
      </c>
      <c r="O40">
        <v>46.1</v>
      </c>
    </row>
    <row r="41" spans="1:15">
      <c r="A41" t="s">
        <v>41</v>
      </c>
      <c r="B41" s="2">
        <v>0</v>
      </c>
      <c r="D41">
        <v>17</v>
      </c>
      <c r="E41">
        <v>40</v>
      </c>
      <c r="F41">
        <v>54</v>
      </c>
      <c r="G41">
        <v>61</v>
      </c>
      <c r="H41">
        <v>66</v>
      </c>
      <c r="M41">
        <v>36.6</v>
      </c>
      <c r="O41">
        <v>49.8</v>
      </c>
    </row>
    <row r="42" spans="1:15">
      <c r="A42" t="s">
        <v>42</v>
      </c>
      <c r="B42" s="2">
        <f t="shared" si="1"/>
        <v>10</v>
      </c>
      <c r="D42">
        <v>19</v>
      </c>
      <c r="E42">
        <v>28</v>
      </c>
      <c r="F42">
        <v>48</v>
      </c>
      <c r="G42">
        <v>66</v>
      </c>
      <c r="H42">
        <v>71</v>
      </c>
      <c r="M42">
        <v>41</v>
      </c>
      <c r="O42">
        <v>54.6</v>
      </c>
    </row>
    <row r="43" spans="1:15">
      <c r="A43" t="s">
        <v>43</v>
      </c>
      <c r="B43" s="2">
        <v>0</v>
      </c>
      <c r="D43">
        <v>15</v>
      </c>
      <c r="E43">
        <v>38</v>
      </c>
      <c r="F43">
        <v>52</v>
      </c>
      <c r="G43">
        <v>56</v>
      </c>
      <c r="H43">
        <v>65</v>
      </c>
      <c r="M43">
        <v>39.200000000000003</v>
      </c>
      <c r="O43">
        <v>54.8</v>
      </c>
    </row>
    <row r="44" spans="1:15">
      <c r="A44" t="s">
        <v>44</v>
      </c>
      <c r="B44" s="2">
        <v>0</v>
      </c>
      <c r="D44">
        <v>9</v>
      </c>
      <c r="E44">
        <v>38</v>
      </c>
      <c r="F44">
        <v>50</v>
      </c>
      <c r="G44">
        <v>66</v>
      </c>
      <c r="H44">
        <v>71</v>
      </c>
      <c r="M44">
        <v>37.799999999999997</v>
      </c>
      <c r="O44">
        <v>51.4</v>
      </c>
    </row>
    <row r="45" spans="1:15">
      <c r="A45" t="s">
        <v>45</v>
      </c>
      <c r="B45" s="2">
        <v>0</v>
      </c>
      <c r="D45">
        <v>15</v>
      </c>
      <c r="E45">
        <v>36</v>
      </c>
      <c r="F45">
        <v>52</v>
      </c>
      <c r="G45">
        <v>62</v>
      </c>
      <c r="H45">
        <v>67</v>
      </c>
      <c r="M45">
        <v>38.6</v>
      </c>
      <c r="O45">
        <v>48.3</v>
      </c>
    </row>
    <row r="46" spans="1:15">
      <c r="A46" t="s">
        <v>46</v>
      </c>
      <c r="B46" s="2">
        <f t="shared" si="1"/>
        <v>1</v>
      </c>
      <c r="D46">
        <v>22</v>
      </c>
      <c r="E46">
        <v>43</v>
      </c>
      <c r="F46">
        <v>49</v>
      </c>
      <c r="G46">
        <v>63</v>
      </c>
      <c r="H46">
        <v>65</v>
      </c>
      <c r="M46">
        <v>37.4</v>
      </c>
      <c r="O46">
        <v>51.4</v>
      </c>
    </row>
    <row r="47" spans="1:15">
      <c r="A47" t="s">
        <v>47</v>
      </c>
      <c r="B47">
        <v>1</v>
      </c>
      <c r="D47">
        <v>21</v>
      </c>
      <c r="E47">
        <v>32</v>
      </c>
      <c r="F47">
        <v>59</v>
      </c>
      <c r="G47">
        <v>51</v>
      </c>
      <c r="H47">
        <v>61</v>
      </c>
      <c r="I47">
        <v>71</v>
      </c>
      <c r="M47">
        <v>42</v>
      </c>
      <c r="O47">
        <v>54.1</v>
      </c>
    </row>
    <row r="48" spans="1:15">
      <c r="A48" t="s">
        <v>48</v>
      </c>
      <c r="B48" s="2">
        <v>0</v>
      </c>
      <c r="D48">
        <v>20</v>
      </c>
      <c r="E48">
        <v>41</v>
      </c>
      <c r="F48">
        <v>54</v>
      </c>
      <c r="G48">
        <v>60</v>
      </c>
      <c r="H48">
        <v>67</v>
      </c>
      <c r="M48">
        <v>36.5</v>
      </c>
      <c r="O48">
        <v>54.2</v>
      </c>
    </row>
    <row r="49" spans="1:15">
      <c r="A49" t="s">
        <v>49</v>
      </c>
      <c r="B49">
        <v>3</v>
      </c>
      <c r="D49">
        <v>24</v>
      </c>
      <c r="E49">
        <v>33</v>
      </c>
      <c r="F49">
        <v>57</v>
      </c>
      <c r="G49">
        <v>65</v>
      </c>
      <c r="H49" s="2">
        <f>(G49-F49)/(G$5-F$5)*(H$5-G$5)+G49</f>
        <v>73</v>
      </c>
      <c r="M49">
        <v>37.5</v>
      </c>
      <c r="O49">
        <v>49.5</v>
      </c>
    </row>
    <row r="50" spans="1:15">
      <c r="A50" t="s">
        <v>50</v>
      </c>
      <c r="B50" s="2">
        <v>0</v>
      </c>
      <c r="D50">
        <v>16</v>
      </c>
      <c r="E50">
        <v>37</v>
      </c>
      <c r="F50">
        <v>56</v>
      </c>
      <c r="G50">
        <v>63</v>
      </c>
      <c r="H50">
        <v>66</v>
      </c>
      <c r="M50">
        <v>36.9</v>
      </c>
      <c r="O50">
        <v>48.9</v>
      </c>
    </row>
    <row r="51" spans="1:15">
      <c r="A51" t="s">
        <v>51</v>
      </c>
      <c r="B51">
        <v>2</v>
      </c>
      <c r="D51">
        <v>29</v>
      </c>
      <c r="E51">
        <v>40</v>
      </c>
      <c r="F51">
        <v>62</v>
      </c>
      <c r="G51">
        <v>54</v>
      </c>
      <c r="H51">
        <v>66</v>
      </c>
      <c r="M51">
        <v>35</v>
      </c>
      <c r="O51">
        <v>49.3</v>
      </c>
    </row>
    <row r="52" spans="1:15">
      <c r="A52" t="s">
        <v>52</v>
      </c>
      <c r="B52">
        <v>5</v>
      </c>
      <c r="D52">
        <v>28</v>
      </c>
      <c r="E52">
        <v>47</v>
      </c>
      <c r="F52">
        <v>52</v>
      </c>
      <c r="G52">
        <v>62</v>
      </c>
      <c r="H52" s="2">
        <f>(G52-F52)/(G$5-F$5)*(H$5-G$5)+G52</f>
        <v>72</v>
      </c>
      <c r="M52">
        <v>35.5</v>
      </c>
      <c r="O52">
        <v>41.4</v>
      </c>
    </row>
    <row r="53" spans="1:15">
      <c r="A53" t="s">
        <v>53</v>
      </c>
      <c r="B53" s="2">
        <f t="shared" ref="B53:B57" si="2">(E53-D53)/(E$5-D$5)*(B$5-D$5)+D53</f>
        <v>10</v>
      </c>
      <c r="D53">
        <v>24</v>
      </c>
      <c r="E53">
        <v>38</v>
      </c>
      <c r="F53">
        <v>46</v>
      </c>
      <c r="G53">
        <v>59</v>
      </c>
      <c r="H53">
        <v>69</v>
      </c>
      <c r="M53">
        <v>42.3</v>
      </c>
      <c r="O53">
        <v>45.9</v>
      </c>
    </row>
    <row r="54" spans="1:15">
      <c r="A54" t="s">
        <v>54</v>
      </c>
      <c r="B54" s="2">
        <f t="shared" si="2"/>
        <v>10</v>
      </c>
      <c r="D54">
        <v>22</v>
      </c>
      <c r="E54">
        <v>34</v>
      </c>
      <c r="F54">
        <v>46</v>
      </c>
      <c r="G54">
        <v>63</v>
      </c>
      <c r="H54">
        <v>67</v>
      </c>
      <c r="M54">
        <v>41.3</v>
      </c>
      <c r="O54">
        <v>41.8</v>
      </c>
    </row>
    <row r="55" spans="1:15">
      <c r="A55" t="s">
        <v>55</v>
      </c>
      <c r="B55" s="2">
        <f t="shared" si="2"/>
        <v>0</v>
      </c>
      <c r="D55">
        <v>21</v>
      </c>
      <c r="E55">
        <v>42</v>
      </c>
      <c r="F55">
        <v>59</v>
      </c>
      <c r="G55">
        <v>64</v>
      </c>
      <c r="H55">
        <v>73</v>
      </c>
      <c r="M55">
        <v>34.200000000000003</v>
      </c>
      <c r="O55">
        <v>48.5</v>
      </c>
    </row>
    <row r="56" spans="1:15">
      <c r="A56" t="s">
        <v>56</v>
      </c>
      <c r="B56" s="2">
        <f t="shared" si="2"/>
        <v>10</v>
      </c>
      <c r="D56">
        <v>27</v>
      </c>
      <c r="E56">
        <v>44</v>
      </c>
      <c r="F56">
        <v>51</v>
      </c>
      <c r="G56">
        <v>63</v>
      </c>
      <c r="H56">
        <v>62</v>
      </c>
      <c r="M56">
        <v>36.4</v>
      </c>
      <c r="O56">
        <v>38.299999999999997</v>
      </c>
    </row>
    <row r="57" spans="1:15">
      <c r="A57" t="s">
        <v>57</v>
      </c>
      <c r="B57" s="2">
        <f t="shared" si="2"/>
        <v>13</v>
      </c>
      <c r="D57">
        <v>27</v>
      </c>
      <c r="E57">
        <v>41</v>
      </c>
      <c r="F57">
        <v>57</v>
      </c>
      <c r="G57">
        <v>57</v>
      </c>
      <c r="H57">
        <v>63</v>
      </c>
      <c r="M57">
        <v>35.9</v>
      </c>
      <c r="O57">
        <v>38.9</v>
      </c>
    </row>
    <row r="58" spans="1:15">
      <c r="A58" t="s">
        <v>58</v>
      </c>
      <c r="B58">
        <v>3</v>
      </c>
      <c r="D58">
        <v>29</v>
      </c>
      <c r="E58">
        <v>51</v>
      </c>
      <c r="F58">
        <v>59</v>
      </c>
      <c r="G58">
        <v>63</v>
      </c>
      <c r="H58" s="2">
        <f>(G58-F58)/(G$5-F$5)*(H$5-G$5)+G58</f>
        <v>67</v>
      </c>
      <c r="M58">
        <v>30.5</v>
      </c>
      <c r="O58">
        <v>40.299999999999997</v>
      </c>
    </row>
    <row r="59" spans="1:15">
      <c r="A59" t="s">
        <v>59</v>
      </c>
      <c r="B59">
        <v>4</v>
      </c>
      <c r="D59">
        <v>25</v>
      </c>
      <c r="E59">
        <v>51</v>
      </c>
      <c r="F59">
        <v>58</v>
      </c>
      <c r="G59">
        <v>67</v>
      </c>
      <c r="H59" s="2">
        <f>(G59-F59)/(G$5-F$5)*(H$5-G$5)+G59</f>
        <v>76</v>
      </c>
      <c r="M59">
        <v>31.8</v>
      </c>
      <c r="O59">
        <v>41.6</v>
      </c>
    </row>
    <row r="60" spans="1:15">
      <c r="A60" t="s">
        <v>60</v>
      </c>
      <c r="B60">
        <v>7</v>
      </c>
      <c r="D60">
        <v>30</v>
      </c>
      <c r="E60">
        <v>56</v>
      </c>
      <c r="F60">
        <v>59</v>
      </c>
      <c r="G60">
        <v>68</v>
      </c>
      <c r="H60" s="2">
        <f>(G60-F60)/(G$5-F$5)*(H$5-G$5)+G60</f>
        <v>77</v>
      </c>
      <c r="M60">
        <v>29.1</v>
      </c>
      <c r="O60">
        <v>37.299999999999997</v>
      </c>
    </row>
    <row r="61" spans="1:15">
      <c r="B61" s="1">
        <v>10</v>
      </c>
      <c r="C61" s="1"/>
      <c r="D61" s="1">
        <v>20</v>
      </c>
      <c r="E61" s="1">
        <v>30</v>
      </c>
      <c r="F61" s="1">
        <v>40</v>
      </c>
      <c r="G61" s="1">
        <v>50</v>
      </c>
      <c r="H61" s="1">
        <v>60</v>
      </c>
      <c r="I61" s="1">
        <v>70</v>
      </c>
      <c r="J61" s="1">
        <v>80</v>
      </c>
      <c r="K61" s="1">
        <v>100</v>
      </c>
      <c r="L61" s="1">
        <v>120</v>
      </c>
      <c r="M61">
        <f>AVERAGE(M6:M60)</f>
        <v>36.172727272727272</v>
      </c>
      <c r="O61">
        <f>AVERAGE(O6:O60)</f>
        <v>47.912727272727288</v>
      </c>
    </row>
    <row r="62" spans="1:15">
      <c r="A62" t="s">
        <v>61</v>
      </c>
      <c r="B62">
        <f>AVERAGE(B6:B60)</f>
        <v>3.6727272727272728</v>
      </c>
      <c r="D62">
        <f>AVERAGE(D6:D60)</f>
        <v>25.127272727272729</v>
      </c>
      <c r="E62">
        <f>AVERAGE(E6:E60)</f>
        <v>43.327272727272728</v>
      </c>
      <c r="F62">
        <f t="shared" ref="F62:I62" si="3">AVERAGE(F6:F60)</f>
        <v>55.127272727272725</v>
      </c>
      <c r="G62">
        <f t="shared" si="3"/>
        <v>63.509090909090908</v>
      </c>
      <c r="H62">
        <f t="shared" si="3"/>
        <v>71.79357208448117</v>
      </c>
      <c r="I62">
        <f t="shared" si="3"/>
        <v>71.125</v>
      </c>
    </row>
    <row r="63" spans="1:15">
      <c r="A63" t="s">
        <v>62</v>
      </c>
      <c r="B63">
        <f>STDEV(B6:B60)</f>
        <v>4.3760905326750663</v>
      </c>
      <c r="D63">
        <f>STDEV(D6:D60)</f>
        <v>15.902544107497679</v>
      </c>
      <c r="E63">
        <f t="shared" ref="E63:H63" si="4">STDEV(E6:E60)</f>
        <v>16.306161690934779</v>
      </c>
      <c r="F63">
        <f t="shared" si="4"/>
        <v>13.434414824751462</v>
      </c>
      <c r="G63">
        <f t="shared" si="4"/>
        <v>11.743986210874573</v>
      </c>
      <c r="H63">
        <f t="shared" si="4"/>
        <v>9.9812145734976401</v>
      </c>
      <c r="M63" t="s">
        <v>63</v>
      </c>
      <c r="N63">
        <v>35.6</v>
      </c>
    </row>
    <row r="64" spans="1:15">
      <c r="A64" t="s">
        <v>64</v>
      </c>
      <c r="B64">
        <f>B63/SQRT(COUNT(B6:B60))</f>
        <v>0.59007192705124512</v>
      </c>
      <c r="D64">
        <f>D63/SQRT(COUNT(D6:D60))</f>
        <v>2.1442986100181152</v>
      </c>
      <c r="E64">
        <f t="shared" ref="E64:H64" si="5">E63/SQRT(COUNT(E6:E60))</f>
        <v>2.1987223938663232</v>
      </c>
      <c r="F64">
        <f t="shared" si="5"/>
        <v>1.8114961254243152</v>
      </c>
      <c r="G64">
        <f t="shared" si="5"/>
        <v>1.5835587776283697</v>
      </c>
      <c r="H64">
        <f t="shared" si="5"/>
        <v>1.3458666985336434</v>
      </c>
      <c r="M64" t="s">
        <v>65</v>
      </c>
      <c r="N64">
        <v>33.9</v>
      </c>
    </row>
    <row r="65" spans="1:24">
      <c r="A65" t="s">
        <v>66</v>
      </c>
      <c r="B65">
        <f>B62+B64</f>
        <v>4.2627991997785184</v>
      </c>
      <c r="D65">
        <f>D62+D64</f>
        <v>27.271571337290844</v>
      </c>
      <c r="E65">
        <f t="shared" ref="E65:H65" si="6">E62+E64</f>
        <v>45.525995121139054</v>
      </c>
      <c r="F65">
        <f t="shared" si="6"/>
        <v>56.938768852697038</v>
      </c>
      <c r="G65">
        <f t="shared" si="6"/>
        <v>65.092649686719284</v>
      </c>
      <c r="H65">
        <f t="shared" si="6"/>
        <v>73.13943878301481</v>
      </c>
      <c r="M65" t="s">
        <v>67</v>
      </c>
      <c r="N65">
        <v>37.4</v>
      </c>
    </row>
    <row r="66" spans="1:24">
      <c r="A66" t="s">
        <v>68</v>
      </c>
      <c r="B66">
        <f>B62-B64</f>
        <v>3.0826553456760277</v>
      </c>
      <c r="D66">
        <f>D62-D64</f>
        <v>22.982974117254614</v>
      </c>
      <c r="E66">
        <f t="shared" ref="E66:H66" si="7">E62-E64</f>
        <v>41.128550333406402</v>
      </c>
      <c r="F66">
        <f t="shared" si="7"/>
        <v>53.315776601848412</v>
      </c>
      <c r="G66">
        <f t="shared" si="7"/>
        <v>61.925532131462539</v>
      </c>
      <c r="H66">
        <f t="shared" si="7"/>
        <v>70.447705385947529</v>
      </c>
    </row>
    <row r="69" spans="1:24">
      <c r="A69" t="s">
        <v>69</v>
      </c>
      <c r="B69">
        <v>7.1960784313725492</v>
      </c>
      <c r="D69">
        <v>31.2</v>
      </c>
      <c r="E69">
        <v>46.290909090909089</v>
      </c>
      <c r="F69">
        <v>57.381818181818183</v>
      </c>
      <c r="G69">
        <v>67.163636363636357</v>
      </c>
      <c r="H69">
        <v>77.181818181818187</v>
      </c>
    </row>
    <row r="70" spans="1:24">
      <c r="I70">
        <v>35.6</v>
      </c>
      <c r="K70" s="5"/>
      <c r="L70" s="6">
        <v>0</v>
      </c>
      <c r="M70" s="6">
        <v>5</v>
      </c>
      <c r="N70" s="6">
        <v>10</v>
      </c>
      <c r="O70" s="6">
        <v>15</v>
      </c>
      <c r="P70" s="6">
        <v>20</v>
      </c>
      <c r="Q70" s="6">
        <v>25</v>
      </c>
      <c r="R70" s="6">
        <v>30</v>
      </c>
      <c r="S70" s="6">
        <v>35</v>
      </c>
      <c r="T70" s="6">
        <v>40</v>
      </c>
      <c r="U70" s="6">
        <v>45</v>
      </c>
    </row>
    <row r="71" spans="1:24">
      <c r="B71">
        <v>10</v>
      </c>
      <c r="C71">
        <v>20</v>
      </c>
      <c r="D71">
        <v>30</v>
      </c>
      <c r="E71">
        <v>40</v>
      </c>
      <c r="F71">
        <v>50</v>
      </c>
      <c r="G71">
        <v>60</v>
      </c>
      <c r="K71" s="5">
        <v>0</v>
      </c>
      <c r="L71" s="7">
        <v>16.5</v>
      </c>
      <c r="M71" s="8">
        <v>15.5</v>
      </c>
      <c r="N71" s="8">
        <v>19.3</v>
      </c>
      <c r="O71" s="8">
        <v>22.9</v>
      </c>
      <c r="P71" s="8">
        <v>31.9</v>
      </c>
      <c r="Q71" s="8">
        <v>44.1</v>
      </c>
      <c r="R71" s="8">
        <v>46.7</v>
      </c>
      <c r="S71" s="8">
        <v>43.1</v>
      </c>
      <c r="T71" s="8">
        <v>42.3</v>
      </c>
      <c r="U71" s="8">
        <v>40.9</v>
      </c>
      <c r="V71" s="9"/>
      <c r="W71" s="9"/>
      <c r="X71" s="9"/>
    </row>
    <row r="72" spans="1:24">
      <c r="A72" t="s">
        <v>61</v>
      </c>
      <c r="B72">
        <v>3.6727272727272728</v>
      </c>
      <c r="C72">
        <v>25.127272727272729</v>
      </c>
      <c r="D72">
        <v>43.327272727272728</v>
      </c>
      <c r="E72">
        <v>55.127272727272725</v>
      </c>
      <c r="F72">
        <v>63.509090909090908</v>
      </c>
      <c r="G72">
        <v>71.79357208448117</v>
      </c>
      <c r="K72" s="5">
        <v>4</v>
      </c>
      <c r="L72" s="5"/>
      <c r="M72" s="10">
        <v>17.399999999999999</v>
      </c>
      <c r="N72" s="11">
        <v>16.8</v>
      </c>
      <c r="O72" s="11">
        <v>24.7</v>
      </c>
      <c r="P72" s="11">
        <v>41.8</v>
      </c>
      <c r="Q72" s="11">
        <v>52.6</v>
      </c>
      <c r="R72" s="11">
        <v>46.3</v>
      </c>
      <c r="S72" s="11">
        <v>47.5</v>
      </c>
      <c r="T72" s="11">
        <v>39.4</v>
      </c>
      <c r="U72" s="11">
        <v>37.200000000000003</v>
      </c>
    </row>
    <row r="73" spans="1:24">
      <c r="K73" s="5">
        <v>8</v>
      </c>
      <c r="L73" s="5"/>
      <c r="M73" s="5"/>
      <c r="N73" s="10">
        <v>21.4</v>
      </c>
      <c r="O73" s="11">
        <v>26.9</v>
      </c>
      <c r="P73" s="11">
        <v>43.5</v>
      </c>
      <c r="Q73" s="11">
        <v>50.7</v>
      </c>
      <c r="R73" s="11">
        <v>46.3</v>
      </c>
      <c r="S73" s="11">
        <v>46.7</v>
      </c>
      <c r="T73" s="11">
        <v>41.6</v>
      </c>
      <c r="U73" s="11">
        <v>42.2</v>
      </c>
    </row>
    <row r="74" spans="1:24">
      <c r="A74" t="s">
        <v>69</v>
      </c>
      <c r="B74">
        <v>7.1960784313725492</v>
      </c>
      <c r="C74">
        <v>31.2</v>
      </c>
      <c r="D74">
        <v>46.290909090909089</v>
      </c>
      <c r="E74">
        <v>57.381818181818183</v>
      </c>
      <c r="F74">
        <v>67.163636363636357</v>
      </c>
      <c r="G74">
        <v>77.181818181818187</v>
      </c>
      <c r="K74" s="5">
        <v>12</v>
      </c>
      <c r="L74" s="5"/>
      <c r="M74" s="5"/>
      <c r="N74" s="5"/>
      <c r="O74" s="10">
        <v>23.9</v>
      </c>
      <c r="P74" s="11">
        <v>31.3</v>
      </c>
      <c r="Q74" s="11">
        <v>40.299999999999997</v>
      </c>
      <c r="R74" s="11">
        <v>41.3</v>
      </c>
      <c r="S74" s="11">
        <v>41.5</v>
      </c>
      <c r="T74" s="11">
        <v>37.5</v>
      </c>
      <c r="U74" s="11">
        <v>37.9</v>
      </c>
    </row>
    <row r="75" spans="1:24">
      <c r="K75" s="5">
        <v>16</v>
      </c>
      <c r="L75" s="5"/>
      <c r="M75" s="5"/>
      <c r="N75" s="5"/>
      <c r="O75" s="5"/>
      <c r="P75" s="10">
        <v>34.1</v>
      </c>
      <c r="Q75" s="11">
        <v>36.6</v>
      </c>
      <c r="R75" s="11">
        <v>41</v>
      </c>
      <c r="S75" s="11">
        <v>39.200000000000003</v>
      </c>
      <c r="T75" s="11">
        <v>37.799999999999997</v>
      </c>
      <c r="U75" s="11">
        <v>38.6</v>
      </c>
    </row>
    <row r="76" spans="1:24">
      <c r="K76" s="5">
        <v>20</v>
      </c>
      <c r="L76" s="5"/>
      <c r="M76" s="5"/>
      <c r="N76" s="5"/>
      <c r="O76" s="5"/>
      <c r="P76" s="5"/>
      <c r="Q76" s="12">
        <v>37.4</v>
      </c>
      <c r="R76" s="11">
        <v>42</v>
      </c>
      <c r="S76" s="11">
        <v>36.5</v>
      </c>
      <c r="T76" s="11">
        <v>37.5</v>
      </c>
      <c r="U76" s="11">
        <v>36.9</v>
      </c>
    </row>
    <row r="77" spans="1:24">
      <c r="K77" s="5">
        <v>24</v>
      </c>
      <c r="L77" s="5"/>
      <c r="M77" s="5"/>
      <c r="N77" s="5"/>
      <c r="O77" s="5"/>
      <c r="P77" s="5"/>
      <c r="Q77" s="13"/>
      <c r="R77" s="10">
        <v>35</v>
      </c>
      <c r="S77" s="11">
        <v>35.5</v>
      </c>
      <c r="T77" s="11">
        <v>42.3</v>
      </c>
      <c r="U77" s="11">
        <v>41.3</v>
      </c>
    </row>
    <row r="78" spans="1:24">
      <c r="K78" s="5">
        <v>28</v>
      </c>
      <c r="L78" s="5"/>
      <c r="M78" s="5"/>
      <c r="N78" s="5"/>
      <c r="O78" s="5"/>
      <c r="P78" s="5"/>
      <c r="Q78" s="5"/>
      <c r="R78" s="5"/>
      <c r="S78" s="10">
        <v>34.200000000000003</v>
      </c>
      <c r="T78" s="11">
        <v>36.4</v>
      </c>
      <c r="U78" s="11">
        <v>35.9</v>
      </c>
    </row>
    <row r="79" spans="1:24">
      <c r="K79" s="5">
        <v>32</v>
      </c>
      <c r="L79" s="5"/>
      <c r="M79" s="5"/>
      <c r="N79" s="5"/>
      <c r="O79" s="5"/>
      <c r="P79" s="5"/>
      <c r="Q79" s="5"/>
      <c r="R79" s="5"/>
      <c r="S79" s="5"/>
      <c r="T79" s="10">
        <v>30.5</v>
      </c>
      <c r="U79" s="11">
        <v>31.8</v>
      </c>
    </row>
    <row r="80" spans="1:24">
      <c r="K80" s="5">
        <v>35.299999999999997</v>
      </c>
      <c r="L80" s="5"/>
      <c r="M80" s="5"/>
      <c r="N80" s="9"/>
      <c r="O80" s="5"/>
      <c r="P80" s="5"/>
      <c r="Q80" s="5"/>
      <c r="R80" s="5"/>
      <c r="S80" s="5"/>
      <c r="T80" s="5"/>
      <c r="U80" s="10">
        <v>29.1</v>
      </c>
    </row>
    <row r="81" spans="13:24">
      <c r="M81" s="9"/>
    </row>
    <row r="82" spans="13:24">
      <c r="M82" s="9"/>
    </row>
    <row r="83" spans="13:24"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3:24"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S27" sqref="S27"/>
    </sheetView>
  </sheetViews>
  <sheetFormatPr baseColWidth="10" defaultRowHeight="15" x14ac:dyDescent="0"/>
  <sheetData>
    <row r="1" spans="1:15">
      <c r="A1" t="s">
        <v>0</v>
      </c>
    </row>
    <row r="4" spans="1:15">
      <c r="M4" t="s">
        <v>2</v>
      </c>
      <c r="O4" t="s">
        <v>70</v>
      </c>
    </row>
    <row r="5" spans="1:15">
      <c r="A5" t="s">
        <v>4</v>
      </c>
      <c r="B5" s="1">
        <v>10</v>
      </c>
      <c r="C5" s="1">
        <v>15</v>
      </c>
      <c r="D5" s="1">
        <v>20</v>
      </c>
      <c r="E5" s="1">
        <v>30</v>
      </c>
      <c r="F5" s="1">
        <v>40</v>
      </c>
      <c r="G5" s="1">
        <v>50</v>
      </c>
      <c r="H5" s="1">
        <v>60</v>
      </c>
      <c r="I5" s="1">
        <v>70</v>
      </c>
      <c r="J5" s="1">
        <v>80</v>
      </c>
      <c r="K5" s="1">
        <v>100</v>
      </c>
      <c r="L5" s="1">
        <v>120</v>
      </c>
      <c r="M5" t="s">
        <v>5</v>
      </c>
    </row>
    <row r="6" spans="1:15">
      <c r="A6" t="s">
        <v>6</v>
      </c>
      <c r="B6" s="3">
        <v>15</v>
      </c>
      <c r="C6" s="3">
        <v>46</v>
      </c>
      <c r="D6" s="3">
        <v>66</v>
      </c>
      <c r="E6" s="3">
        <v>75</v>
      </c>
      <c r="F6" s="3"/>
      <c r="G6" s="3"/>
      <c r="H6" s="3"/>
      <c r="I6" s="3"/>
      <c r="J6" s="3"/>
      <c r="K6" s="3"/>
      <c r="L6" s="3"/>
      <c r="M6">
        <v>15.8</v>
      </c>
      <c r="O6">
        <v>16.5</v>
      </c>
    </row>
    <row r="7" spans="1:15">
      <c r="A7" t="s">
        <v>72</v>
      </c>
      <c r="B7">
        <v>17</v>
      </c>
      <c r="C7">
        <v>41</v>
      </c>
      <c r="D7">
        <v>73</v>
      </c>
      <c r="E7" s="3"/>
      <c r="F7" s="3"/>
      <c r="G7" s="3"/>
      <c r="H7" s="3"/>
      <c r="I7" s="3"/>
      <c r="J7" s="3"/>
      <c r="K7" s="3"/>
      <c r="L7" s="3"/>
    </row>
    <row r="8" spans="1:15">
      <c r="A8" t="s">
        <v>7</v>
      </c>
      <c r="B8" s="3">
        <v>12</v>
      </c>
      <c r="C8" s="3">
        <v>48</v>
      </c>
      <c r="D8" s="3">
        <v>62</v>
      </c>
      <c r="E8" s="3">
        <v>75</v>
      </c>
      <c r="F8" s="3"/>
      <c r="G8" s="3"/>
      <c r="H8" s="3"/>
      <c r="I8" s="3"/>
      <c r="J8" s="3"/>
      <c r="K8" s="3"/>
      <c r="L8" s="3"/>
      <c r="M8">
        <v>15.5</v>
      </c>
      <c r="O8">
        <v>15.5</v>
      </c>
    </row>
    <row r="9" spans="1:15">
      <c r="A9" t="s">
        <v>73</v>
      </c>
      <c r="B9">
        <v>12</v>
      </c>
      <c r="C9">
        <v>47</v>
      </c>
      <c r="D9">
        <v>70</v>
      </c>
      <c r="E9" s="3"/>
      <c r="F9" s="3"/>
      <c r="G9" s="3"/>
      <c r="H9" s="3"/>
      <c r="I9" s="3"/>
      <c r="J9" s="3"/>
      <c r="K9" s="3"/>
      <c r="L9" s="3"/>
    </row>
    <row r="10" spans="1:15">
      <c r="A10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O10">
        <v>19.3</v>
      </c>
    </row>
    <row r="11" spans="1:15">
      <c r="A11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O11">
        <v>22.9</v>
      </c>
    </row>
    <row r="12" spans="1:15">
      <c r="A1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O12">
        <v>31.9</v>
      </c>
    </row>
    <row r="13" spans="1:15">
      <c r="A1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O13">
        <v>44.1</v>
      </c>
    </row>
    <row r="14" spans="1:15">
      <c r="A14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O14">
        <v>46.7</v>
      </c>
    </row>
    <row r="15" spans="1:15">
      <c r="A15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O15">
        <v>43.1</v>
      </c>
    </row>
    <row r="16" spans="1:15">
      <c r="A16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O16">
        <v>42.3</v>
      </c>
    </row>
    <row r="17" spans="1:15">
      <c r="A17" t="s">
        <v>15</v>
      </c>
      <c r="B17" s="3"/>
      <c r="C17" s="3"/>
      <c r="D17" s="3">
        <v>14</v>
      </c>
      <c r="E17" s="3">
        <v>31</v>
      </c>
      <c r="F17" s="3">
        <v>55</v>
      </c>
      <c r="G17" s="3">
        <v>62</v>
      </c>
      <c r="H17" s="3">
        <v>81</v>
      </c>
      <c r="I17" s="3"/>
      <c r="J17" s="3"/>
      <c r="K17" s="3"/>
      <c r="L17" s="3"/>
      <c r="M17">
        <v>39.700000000000003</v>
      </c>
      <c r="O17">
        <v>40.9</v>
      </c>
    </row>
    <row r="18" spans="1:15">
      <c r="A18" t="s">
        <v>74</v>
      </c>
      <c r="B18" s="3"/>
      <c r="C18" s="3"/>
      <c r="D18">
        <v>15</v>
      </c>
      <c r="E18">
        <v>34</v>
      </c>
      <c r="F18">
        <v>47</v>
      </c>
      <c r="G18">
        <v>64</v>
      </c>
      <c r="H18">
        <v>76</v>
      </c>
      <c r="I18" s="3"/>
      <c r="J18" s="3"/>
      <c r="K18" s="3"/>
      <c r="L18" s="3"/>
    </row>
    <row r="19" spans="1:15">
      <c r="A19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O19">
        <v>17.399999999999999</v>
      </c>
    </row>
    <row r="20" spans="1:15">
      <c r="A20" t="s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O20">
        <v>16.8</v>
      </c>
    </row>
    <row r="21" spans="1:15">
      <c r="A21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O21">
        <v>24.7</v>
      </c>
    </row>
    <row r="22" spans="1:15">
      <c r="A2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O22">
        <v>41.8</v>
      </c>
    </row>
    <row r="23" spans="1:15">
      <c r="A23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O23">
        <v>52.6</v>
      </c>
    </row>
    <row r="24" spans="1:15">
      <c r="A24" t="s"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O24">
        <v>46.3</v>
      </c>
    </row>
    <row r="25" spans="1:15">
      <c r="A25" t="s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O25">
        <v>47.5</v>
      </c>
    </row>
    <row r="26" spans="1:15">
      <c r="A26" t="s"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O26">
        <v>39.4</v>
      </c>
    </row>
    <row r="27" spans="1:15">
      <c r="A27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O27">
        <v>37.200000000000003</v>
      </c>
    </row>
    <row r="28" spans="1:15">
      <c r="A28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O28">
        <v>21.4</v>
      </c>
    </row>
    <row r="29" spans="1:15">
      <c r="A29" t="s"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O29">
        <v>26.9</v>
      </c>
    </row>
    <row r="30" spans="1:15">
      <c r="A30" t="s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O30">
        <v>43.5</v>
      </c>
    </row>
    <row r="31" spans="1:15">
      <c r="A31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O31">
        <v>50.7</v>
      </c>
    </row>
    <row r="32" spans="1:15">
      <c r="A32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O32">
        <v>46.3</v>
      </c>
    </row>
    <row r="33" spans="1:15">
      <c r="A33" t="s">
        <v>30</v>
      </c>
      <c r="B33" s="3"/>
      <c r="C33" s="3"/>
      <c r="D33" s="3"/>
      <c r="E33" s="3"/>
      <c r="F33" s="3"/>
      <c r="G33" s="3"/>
      <c r="H33" s="14"/>
      <c r="I33" s="3"/>
      <c r="J33" s="3"/>
      <c r="K33" s="3"/>
      <c r="L33" s="3"/>
      <c r="O33">
        <v>46.7</v>
      </c>
    </row>
    <row r="34" spans="1:15">
      <c r="A34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O34">
        <v>41.6</v>
      </c>
    </row>
    <row r="35" spans="1:15">
      <c r="A35" t="s"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O35">
        <v>42.2</v>
      </c>
    </row>
    <row r="36" spans="1:15">
      <c r="A36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O36">
        <v>23.9</v>
      </c>
    </row>
    <row r="37" spans="1:15">
      <c r="A37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O37">
        <v>31.3</v>
      </c>
    </row>
    <row r="38" spans="1:15">
      <c r="A38" t="s">
        <v>35</v>
      </c>
      <c r="B38" s="3"/>
      <c r="C38" s="3"/>
      <c r="D38" s="3">
        <v>20</v>
      </c>
      <c r="E38" s="3">
        <v>42</v>
      </c>
      <c r="F38" s="3">
        <v>49</v>
      </c>
      <c r="G38" s="3">
        <v>59</v>
      </c>
      <c r="H38" s="3">
        <v>69</v>
      </c>
      <c r="I38" s="3">
        <v>86</v>
      </c>
      <c r="J38" s="3"/>
      <c r="K38" s="3"/>
      <c r="L38" s="3"/>
      <c r="M38">
        <v>38.799999999999997</v>
      </c>
      <c r="O38">
        <v>40.299999999999997</v>
      </c>
    </row>
    <row r="39" spans="1:15">
      <c r="A39" t="s">
        <v>71</v>
      </c>
      <c r="D39">
        <v>19</v>
      </c>
      <c r="E39">
        <v>38</v>
      </c>
      <c r="F39">
        <v>43</v>
      </c>
      <c r="G39">
        <v>69</v>
      </c>
      <c r="H39">
        <v>66</v>
      </c>
      <c r="I39">
        <v>74</v>
      </c>
      <c r="J39" s="3"/>
      <c r="K39" s="3"/>
      <c r="L39" s="3"/>
    </row>
    <row r="40" spans="1:15">
      <c r="A40" t="s">
        <v>36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O40">
        <v>41.3</v>
      </c>
    </row>
    <row r="41" spans="1:15">
      <c r="A41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O41">
        <v>41.5</v>
      </c>
    </row>
    <row r="42" spans="1:15">
      <c r="A42" t="s">
        <v>38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O42">
        <v>37.5</v>
      </c>
    </row>
    <row r="43" spans="1:15">
      <c r="A43" t="s">
        <v>39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O43">
        <v>37.9</v>
      </c>
    </row>
    <row r="44" spans="1:15">
      <c r="A44" t="s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O44">
        <v>34.1</v>
      </c>
    </row>
    <row r="45" spans="1:15">
      <c r="A45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O45">
        <v>36.6</v>
      </c>
    </row>
    <row r="46" spans="1:15">
      <c r="A46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O46">
        <v>41</v>
      </c>
    </row>
    <row r="47" spans="1:15">
      <c r="A47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O47">
        <v>39.200000000000003</v>
      </c>
    </row>
    <row r="48" spans="1:15">
      <c r="A4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O48">
        <v>37.799999999999997</v>
      </c>
    </row>
    <row r="49" spans="1:15">
      <c r="A49" t="s">
        <v>45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O49">
        <v>38.6</v>
      </c>
    </row>
    <row r="50" spans="1:15">
      <c r="A50" t="s">
        <v>46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O50">
        <v>37.4</v>
      </c>
    </row>
    <row r="51" spans="1:15">
      <c r="A51" t="s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O51">
        <v>42</v>
      </c>
    </row>
    <row r="52" spans="1:15">
      <c r="A52" t="s">
        <v>48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O52">
        <v>36.5</v>
      </c>
    </row>
    <row r="53" spans="1:15">
      <c r="A53" t="s">
        <v>49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O53">
        <v>37.5</v>
      </c>
    </row>
    <row r="54" spans="1:15">
      <c r="A54" t="s">
        <v>50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O54">
        <v>36.9</v>
      </c>
    </row>
    <row r="55" spans="1:15">
      <c r="A55" t="s">
        <v>51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O55">
        <v>35</v>
      </c>
    </row>
    <row r="56" spans="1:15">
      <c r="A56" t="s">
        <v>52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>
        <v>35.5</v>
      </c>
    </row>
    <row r="57" spans="1:15">
      <c r="A57" t="s">
        <v>53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>
        <v>42.3</v>
      </c>
    </row>
    <row r="58" spans="1:15">
      <c r="A58" t="s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O58">
        <v>41.3</v>
      </c>
    </row>
    <row r="59" spans="1:15">
      <c r="A59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O59">
        <v>34.200000000000003</v>
      </c>
    </row>
    <row r="60" spans="1:15">
      <c r="A60" t="s">
        <v>56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O60">
        <v>36.4</v>
      </c>
    </row>
    <row r="61" spans="1:15">
      <c r="A61" t="s">
        <v>57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O61">
        <v>35.9</v>
      </c>
    </row>
    <row r="62" spans="1:15">
      <c r="A62" t="s">
        <v>58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O62">
        <v>30.5</v>
      </c>
    </row>
    <row r="63" spans="1:15">
      <c r="A63" t="s">
        <v>59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O63">
        <v>31.8</v>
      </c>
    </row>
    <row r="64" spans="1:15">
      <c r="A64" t="s">
        <v>60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O64">
        <v>29.1</v>
      </c>
    </row>
    <row r="65" spans="1:15">
      <c r="B65" s="1">
        <v>10</v>
      </c>
      <c r="C65" s="1"/>
      <c r="D65" s="1">
        <v>20</v>
      </c>
      <c r="E65" s="1">
        <v>30</v>
      </c>
      <c r="F65" s="1">
        <v>40</v>
      </c>
      <c r="G65" s="1">
        <v>50</v>
      </c>
      <c r="H65" s="1">
        <v>60</v>
      </c>
      <c r="I65" s="1">
        <v>70</v>
      </c>
      <c r="J65" s="1">
        <v>80</v>
      </c>
      <c r="K65" s="1">
        <v>100</v>
      </c>
      <c r="L65" s="1">
        <v>120</v>
      </c>
      <c r="M65">
        <f>AVERAGE(M6:M64)</f>
        <v>27.45</v>
      </c>
      <c r="O65">
        <f>AVERAGE(O6:O64)</f>
        <v>36.172727272727272</v>
      </c>
    </row>
    <row r="66" spans="1:15">
      <c r="A66" t="s">
        <v>61</v>
      </c>
      <c r="B66">
        <f>AVERAGE(B6:B64)</f>
        <v>14</v>
      </c>
      <c r="D66">
        <f>AVERAGE(D6:D64)</f>
        <v>42.375</v>
      </c>
      <c r="E66">
        <f>AVERAGE(E6:E64)</f>
        <v>49.166666666666664</v>
      </c>
      <c r="F66">
        <f>AVERAGE(F6:F64)</f>
        <v>48.5</v>
      </c>
      <c r="G66">
        <f>AVERAGE(G6:G64)</f>
        <v>63.5</v>
      </c>
      <c r="H66">
        <f>AVERAGE(H6:H64)</f>
        <v>73</v>
      </c>
      <c r="I66">
        <f>AVERAGE(I6:I64)</f>
        <v>80</v>
      </c>
    </row>
    <row r="67" spans="1:15">
      <c r="A67" t="s">
        <v>62</v>
      </c>
      <c r="B67">
        <f>STDEV(B6:B64)</f>
        <v>2.4494897427831779</v>
      </c>
      <c r="D67">
        <f>STDEV(D6:D64)</f>
        <v>27.375366925133886</v>
      </c>
      <c r="E67">
        <f>STDEV(E6:E64)</f>
        <v>20.351085147152887</v>
      </c>
      <c r="F67">
        <f>STDEV(F6:F64)</f>
        <v>5</v>
      </c>
      <c r="G67">
        <f>STDEV(G6:G64)</f>
        <v>4.2031734043061642</v>
      </c>
      <c r="H67">
        <f>STDEV(H6:H64)</f>
        <v>6.7823299831252681</v>
      </c>
      <c r="M67" t="s">
        <v>63</v>
      </c>
      <c r="N67">
        <v>35.6</v>
      </c>
    </row>
    <row r="68" spans="1:15">
      <c r="A68" t="s">
        <v>64</v>
      </c>
      <c r="B68">
        <f>B67/SQRT(COUNT(B6:B64))</f>
        <v>1.2247448713915889</v>
      </c>
      <c r="D68">
        <f>D67/SQRT(COUNT(D6:D64))</f>
        <v>9.6786537951160483</v>
      </c>
      <c r="E68">
        <f>E67/SQRT(COUNT(E6:E64))</f>
        <v>8.3082957204096815</v>
      </c>
      <c r="F68">
        <f>F67/SQRT(COUNT(F6:F64))</f>
        <v>2.5</v>
      </c>
      <c r="G68">
        <f>G67/SQRT(COUNT(G6:G64))</f>
        <v>2.1015867021530821</v>
      </c>
      <c r="H68">
        <f>H67/SQRT(COUNT(H6:H64))</f>
        <v>3.3911649915626341</v>
      </c>
      <c r="M68" t="s">
        <v>65</v>
      </c>
      <c r="N68">
        <v>33.9</v>
      </c>
    </row>
    <row r="69" spans="1:15">
      <c r="A69" t="s">
        <v>66</v>
      </c>
      <c r="B69">
        <f>B66+B68</f>
        <v>15.224744871391589</v>
      </c>
      <c r="D69">
        <f>D66+D68</f>
        <v>52.053653795116048</v>
      </c>
      <c r="E69">
        <f t="shared" ref="E69:H69" si="0">E66+E68</f>
        <v>57.474962387076346</v>
      </c>
      <c r="F69">
        <f t="shared" si="0"/>
        <v>51</v>
      </c>
      <c r="G69">
        <f t="shared" si="0"/>
        <v>65.601586702153085</v>
      </c>
      <c r="H69">
        <f t="shared" si="0"/>
        <v>76.391164991562633</v>
      </c>
      <c r="M69" t="s">
        <v>67</v>
      </c>
      <c r="N69">
        <v>37.4</v>
      </c>
    </row>
    <row r="70" spans="1:15">
      <c r="A70" t="s">
        <v>68</v>
      </c>
      <c r="B70">
        <f>B66-B68</f>
        <v>12.775255128608411</v>
      </c>
      <c r="D70">
        <f>D66-D68</f>
        <v>32.696346204883952</v>
      </c>
      <c r="E70">
        <f t="shared" ref="E70:H70" si="1">E66-E68</f>
        <v>40.858370946256983</v>
      </c>
      <c r="F70">
        <f t="shared" si="1"/>
        <v>46</v>
      </c>
      <c r="G70">
        <f t="shared" si="1"/>
        <v>61.398413297846915</v>
      </c>
      <c r="H70">
        <f t="shared" si="1"/>
        <v>69.608835008437367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adp gamma 800A</vt:lpstr>
      <vt:lpstr>adp gamma 800 zbl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2017-09-26T14:00:34Z</dcterms:created>
  <dcterms:modified xsi:type="dcterms:W3CDTF">2017-10-09T13:53:43Z</dcterms:modified>
</cp:coreProperties>
</file>