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8_{0F2C411D-C3AC-1440-A738-51735EE41346}" xr6:coauthVersionLast="36" xr6:coauthVersionMax="36" xr10:uidLastSave="{00000000-0000-0000-0000-000000000000}"/>
  <bookViews>
    <workbookView xWindow="4360" yWindow="4180" windowWidth="26840" windowHeight="15940" activeTab="1" xr2:uid="{0DBEEBB1-FF5B-D846-89BD-75622B7A2B7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20" i="2"/>
  <c r="G18" i="2"/>
  <c r="J2" i="2"/>
  <c r="E2" i="2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H5" i="1"/>
  <c r="T5" i="1"/>
  <c r="U5" i="1"/>
  <c r="H20" i="2" l="1"/>
  <c r="H19" i="2"/>
  <c r="H46" i="1" l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</calcChain>
</file>

<file path=xl/sharedStrings.xml><?xml version="1.0" encoding="utf-8"?>
<sst xmlns="http://schemas.openxmlformats.org/spreadsheetml/2006/main" count="40" uniqueCount="20">
  <si>
    <t>U23Mo</t>
  </si>
  <si>
    <t>300 K</t>
  </si>
  <si>
    <t>Moving Avg</t>
  </si>
  <si>
    <t>Stderr</t>
  </si>
  <si>
    <t>bulk</t>
  </si>
  <si>
    <t>int</t>
  </si>
  <si>
    <t>vac</t>
  </si>
  <si>
    <t>bccU</t>
  </si>
  <si>
    <t>bccMo</t>
  </si>
  <si>
    <t>400 K</t>
  </si>
  <si>
    <t>500 K</t>
  </si>
  <si>
    <t>600 K</t>
  </si>
  <si>
    <t>700 K</t>
  </si>
  <si>
    <t>E</t>
  </si>
  <si>
    <t>E/at</t>
  </si>
  <si>
    <t>Ef</t>
  </si>
  <si>
    <t>N U</t>
  </si>
  <si>
    <t>N Mo</t>
  </si>
  <si>
    <t>Ef - def</t>
  </si>
  <si>
    <t>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</si>
</sst>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Sheet1!$H$5:$H$53</c:f>
              <c:numCache>
                <c:formatCode>General</c:formatCode>
                <c:ptCount val="49"/>
                <c:pt idx="0">
                  <c:v>-9178.880000000001</c:v>
                </c:pt>
                <c:pt idx="1">
                  <c:v>-9178.25</c:v>
                </c:pt>
                <c:pt idx="2">
                  <c:v>-9178.2724999999991</c:v>
                </c:pt>
                <c:pt idx="3">
                  <c:v>-9178.7340000000004</c:v>
                </c:pt>
                <c:pt idx="4">
                  <c:v>-9178.9283333333333</c:v>
                </c:pt>
                <c:pt idx="5">
                  <c:v>-9178.7357142857145</c:v>
                </c:pt>
                <c:pt idx="6">
                  <c:v>-9179.3187500000004</c:v>
                </c:pt>
                <c:pt idx="7">
                  <c:v>-9178.9533333333329</c:v>
                </c:pt>
                <c:pt idx="8">
                  <c:v>-9179.0790000000015</c:v>
                </c:pt>
                <c:pt idx="9">
                  <c:v>-9179.0245454545457</c:v>
                </c:pt>
                <c:pt idx="10">
                  <c:v>-9179.1166666666668</c:v>
                </c:pt>
                <c:pt idx="11">
                  <c:v>-9179.17</c:v>
                </c:pt>
                <c:pt idx="12">
                  <c:v>-9179.0864285714288</c:v>
                </c:pt>
                <c:pt idx="13">
                  <c:v>-9179.0113333333338</c:v>
                </c:pt>
                <c:pt idx="14">
                  <c:v>-9178.9181250000001</c:v>
                </c:pt>
                <c:pt idx="15">
                  <c:v>-9178.9505882352951</c:v>
                </c:pt>
                <c:pt idx="16">
                  <c:v>-9179.1044444444451</c:v>
                </c:pt>
                <c:pt idx="17">
                  <c:v>-9179.0821052631582</c:v>
                </c:pt>
                <c:pt idx="18">
                  <c:v>-9178.8875000000007</c:v>
                </c:pt>
                <c:pt idx="19">
                  <c:v>-9178.8471428571429</c:v>
                </c:pt>
                <c:pt idx="20">
                  <c:v>-9178.6918181818182</c:v>
                </c:pt>
                <c:pt idx="21">
                  <c:v>-9178.6547826086953</c:v>
                </c:pt>
                <c:pt idx="22">
                  <c:v>-9178.6324999999997</c:v>
                </c:pt>
                <c:pt idx="23">
                  <c:v>-9178.5175999999992</c:v>
                </c:pt>
                <c:pt idx="24">
                  <c:v>-9178.5584615384614</c:v>
                </c:pt>
                <c:pt idx="25">
                  <c:v>-9178.3922222222227</c:v>
                </c:pt>
                <c:pt idx="26">
                  <c:v>-9178.437142857143</c:v>
                </c:pt>
                <c:pt idx="27">
                  <c:v>-9178.419310344827</c:v>
                </c:pt>
                <c:pt idx="28">
                  <c:v>-9178.404333333332</c:v>
                </c:pt>
                <c:pt idx="29">
                  <c:v>-9178.3596774193538</c:v>
                </c:pt>
                <c:pt idx="30">
                  <c:v>-9178.4384374999991</c:v>
                </c:pt>
                <c:pt idx="31">
                  <c:v>-9178.4690909090896</c:v>
                </c:pt>
                <c:pt idx="32">
                  <c:v>-9178.49</c:v>
                </c:pt>
                <c:pt idx="33">
                  <c:v>-9178.4951428571421</c:v>
                </c:pt>
                <c:pt idx="34">
                  <c:v>-9178.4686111111096</c:v>
                </c:pt>
                <c:pt idx="35">
                  <c:v>-9178.5037837837826</c:v>
                </c:pt>
                <c:pt idx="36">
                  <c:v>-9178.4473684210516</c:v>
                </c:pt>
                <c:pt idx="37">
                  <c:v>-9178.4630769230753</c:v>
                </c:pt>
                <c:pt idx="38">
                  <c:v>-9178.5037499999999</c:v>
                </c:pt>
                <c:pt idx="39">
                  <c:v>-9178.456341463414</c:v>
                </c:pt>
                <c:pt idx="40">
                  <c:v>-9178.4209523809513</c:v>
                </c:pt>
                <c:pt idx="41">
                  <c:v>-9178.4225581395331</c:v>
                </c:pt>
                <c:pt idx="42">
                  <c:v>-9178.3774999999987</c:v>
                </c:pt>
                <c:pt idx="43">
                  <c:v>-9178.3715555555536</c:v>
                </c:pt>
                <c:pt idx="44">
                  <c:v>-9178.4426086956501</c:v>
                </c:pt>
                <c:pt idx="45">
                  <c:v>-9178.4323404255301</c:v>
                </c:pt>
                <c:pt idx="46">
                  <c:v>-9178.4299999999985</c:v>
                </c:pt>
                <c:pt idx="47">
                  <c:v>-9178.4230612244901</c:v>
                </c:pt>
                <c:pt idx="48">
                  <c:v>-9178.3948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B-7847-A90D-C51988A88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82976"/>
        <c:axId val="1360813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Sheet1!$I$5:$I$53</c:f>
              <c:numCache>
                <c:formatCode>General</c:formatCode>
                <c:ptCount val="49"/>
                <c:pt idx="0">
                  <c:v>0.41000000000076392</c:v>
                </c:pt>
                <c:pt idx="1">
                  <c:v>0.67300321940810925</c:v>
                </c:pt>
                <c:pt idx="2">
                  <c:v>0.47641674683709584</c:v>
                </c:pt>
                <c:pt idx="3">
                  <c:v>0.59090269926620298</c:v>
                </c:pt>
                <c:pt idx="4">
                  <c:v>0.52013726820697037</c:v>
                </c:pt>
                <c:pt idx="5">
                  <c:v>0.47994472470851718</c:v>
                </c:pt>
                <c:pt idx="6">
                  <c:v>0.71602433493161266</c:v>
                </c:pt>
                <c:pt idx="7">
                  <c:v>0.7295813106767518</c:v>
                </c:pt>
                <c:pt idx="8">
                  <c:v>0.66454738147263426</c:v>
                </c:pt>
                <c:pt idx="9">
                  <c:v>0.60356721947906034</c:v>
                </c:pt>
                <c:pt idx="10">
                  <c:v>0.55862701457598207</c:v>
                </c:pt>
                <c:pt idx="11">
                  <c:v>0.51662241332394654</c:v>
                </c:pt>
                <c:pt idx="12">
                  <c:v>0.48554558317808399</c:v>
                </c:pt>
                <c:pt idx="13">
                  <c:v>0.45821378527477069</c:v>
                </c:pt>
                <c:pt idx="14">
                  <c:v>0.43863730152783892</c:v>
                </c:pt>
                <c:pt idx="15">
                  <c:v>0.41330489261078951</c:v>
                </c:pt>
                <c:pt idx="16">
                  <c:v>0.41894219594580584</c:v>
                </c:pt>
                <c:pt idx="17">
                  <c:v>0.3969088004512058</c:v>
                </c:pt>
                <c:pt idx="18">
                  <c:v>0.42385627839728035</c:v>
                </c:pt>
                <c:pt idx="19">
                  <c:v>0.40518258251067441</c:v>
                </c:pt>
                <c:pt idx="20">
                  <c:v>0.41638187827478346</c:v>
                </c:pt>
                <c:pt idx="21">
                  <c:v>0.39958667853432589</c:v>
                </c:pt>
                <c:pt idx="22">
                  <c:v>0.3832234798485108</c:v>
                </c:pt>
                <c:pt idx="23">
                  <c:v>0.3851148227043763</c:v>
                </c:pt>
                <c:pt idx="24">
                  <c:v>0.37225578150495553</c:v>
                </c:pt>
                <c:pt idx="25">
                  <c:v>0.39489885947131015</c:v>
                </c:pt>
                <c:pt idx="26">
                  <c:v>0.38317624702106257</c:v>
                </c:pt>
                <c:pt idx="27">
                  <c:v>0.37015704663159416</c:v>
                </c:pt>
                <c:pt idx="28">
                  <c:v>0.35791917257893408</c:v>
                </c:pt>
                <c:pt idx="29">
                  <c:v>0.34904924133343873</c:v>
                </c:pt>
                <c:pt idx="30">
                  <c:v>0.34702134282196867</c:v>
                </c:pt>
                <c:pt idx="31">
                  <c:v>0.33773514918010716</c:v>
                </c:pt>
                <c:pt idx="32">
                  <c:v>0.32831770188181997</c:v>
                </c:pt>
                <c:pt idx="33">
                  <c:v>0.31884069714520374</c:v>
                </c:pt>
                <c:pt idx="34">
                  <c:v>0.31099128573960638</c:v>
                </c:pt>
                <c:pt idx="35">
                  <c:v>0.30450751637720225</c:v>
                </c:pt>
                <c:pt idx="36">
                  <c:v>0.3017072531474182</c:v>
                </c:pt>
                <c:pt idx="37">
                  <c:v>0.29428890343278424</c:v>
                </c:pt>
                <c:pt idx="38">
                  <c:v>0.28970667913577336</c:v>
                </c:pt>
                <c:pt idx="39">
                  <c:v>0.28650198060385051</c:v>
                </c:pt>
                <c:pt idx="40">
                  <c:v>0.28182803166761844</c:v>
                </c:pt>
                <c:pt idx="41">
                  <c:v>0.27520053958954921</c:v>
                </c:pt>
                <c:pt idx="42">
                  <c:v>0.27262255521320761</c:v>
                </c:pt>
                <c:pt idx="43">
                  <c:v>0.26656171335321016</c:v>
                </c:pt>
                <c:pt idx="44">
                  <c:v>0.27021166060122931</c:v>
                </c:pt>
                <c:pt idx="45">
                  <c:v>0.26459929259119203</c:v>
                </c:pt>
                <c:pt idx="46">
                  <c:v>0.25903873036627767</c:v>
                </c:pt>
                <c:pt idx="47">
                  <c:v>0.25379202411330137</c:v>
                </c:pt>
                <c:pt idx="48">
                  <c:v>0.25026520463909452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B-7847-A90D-C51988A88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22880"/>
        <c:axId val="1046971808"/>
      </c:scatterChart>
      <c:valAx>
        <c:axId val="1037182976"/>
        <c:scaling>
          <c:orientation val="minMax"/>
          <c:max val="5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13200"/>
        <c:crosses val="autoZero"/>
        <c:crossBetween val="midCat"/>
      </c:valAx>
      <c:valAx>
        <c:axId val="136081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82976"/>
        <c:crosses val="autoZero"/>
        <c:crossBetween val="midCat"/>
      </c:valAx>
      <c:valAx>
        <c:axId val="104697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22880"/>
        <c:crosses val="max"/>
        <c:crossBetween val="midCat"/>
      </c:valAx>
      <c:valAx>
        <c:axId val="101382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469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Sheet1!$T$5:$T$53</c:f>
              <c:numCache>
                <c:formatCode>General</c:formatCode>
                <c:ptCount val="49"/>
                <c:pt idx="0">
                  <c:v>-9173.33</c:v>
                </c:pt>
                <c:pt idx="1">
                  <c:v>-9172.35</c:v>
                </c:pt>
                <c:pt idx="2">
                  <c:v>-9171.6175000000003</c:v>
                </c:pt>
                <c:pt idx="3">
                  <c:v>-9172.1260000000002</c:v>
                </c:pt>
                <c:pt idx="4">
                  <c:v>-9172.131666666668</c:v>
                </c:pt>
                <c:pt idx="5">
                  <c:v>-9172.2228571428586</c:v>
                </c:pt>
                <c:pt idx="6">
                  <c:v>-9172.4675000000025</c:v>
                </c:pt>
                <c:pt idx="7">
                  <c:v>-9172.8400000000038</c:v>
                </c:pt>
                <c:pt idx="8">
                  <c:v>-9172.8030000000035</c:v>
                </c:pt>
                <c:pt idx="9">
                  <c:v>-9172.4727272727305</c:v>
                </c:pt>
                <c:pt idx="10">
                  <c:v>-9172.3441666666695</c:v>
                </c:pt>
                <c:pt idx="11">
                  <c:v>-9172.3261538461556</c:v>
                </c:pt>
                <c:pt idx="12">
                  <c:v>-9172.3707142857165</c:v>
                </c:pt>
                <c:pt idx="13">
                  <c:v>-9172.6093333333356</c:v>
                </c:pt>
                <c:pt idx="14">
                  <c:v>-9172.6375000000025</c:v>
                </c:pt>
                <c:pt idx="15">
                  <c:v>-9172.8241176470619</c:v>
                </c:pt>
                <c:pt idx="16">
                  <c:v>-9172.8361111111135</c:v>
                </c:pt>
                <c:pt idx="17">
                  <c:v>-9173.1242105263173</c:v>
                </c:pt>
                <c:pt idx="18">
                  <c:v>-9173.1530000000021</c:v>
                </c:pt>
                <c:pt idx="19">
                  <c:v>-9173.0695238095268</c:v>
                </c:pt>
                <c:pt idx="20">
                  <c:v>-9173.0377272727292</c:v>
                </c:pt>
                <c:pt idx="21">
                  <c:v>-9173.0469565217409</c:v>
                </c:pt>
                <c:pt idx="22">
                  <c:v>-9173.0133333333342</c:v>
                </c:pt>
                <c:pt idx="23">
                  <c:v>-9172.8880000000008</c:v>
                </c:pt>
                <c:pt idx="24">
                  <c:v>-9172.8634615384635</c:v>
                </c:pt>
                <c:pt idx="25">
                  <c:v>-9172.7755555555559</c:v>
                </c:pt>
                <c:pt idx="26">
                  <c:v>-9172.8653571428586</c:v>
                </c:pt>
                <c:pt idx="27">
                  <c:v>-9172.8420689655195</c:v>
                </c:pt>
                <c:pt idx="28">
                  <c:v>-9172.717333333334</c:v>
                </c:pt>
                <c:pt idx="29">
                  <c:v>-9172.5987096774188</c:v>
                </c:pt>
                <c:pt idx="30">
                  <c:v>-9172.5918750000001</c:v>
                </c:pt>
                <c:pt idx="31">
                  <c:v>-9172.691515151515</c:v>
                </c:pt>
                <c:pt idx="32">
                  <c:v>-9172.8117647058825</c:v>
                </c:pt>
                <c:pt idx="33">
                  <c:v>-9172.8577142857157</c:v>
                </c:pt>
                <c:pt idx="34">
                  <c:v>-9172.7933333333331</c:v>
                </c:pt>
                <c:pt idx="35">
                  <c:v>-9172.7478378378382</c:v>
                </c:pt>
                <c:pt idx="36">
                  <c:v>-9172.7799999999988</c:v>
                </c:pt>
                <c:pt idx="37">
                  <c:v>-9172.8943589743576</c:v>
                </c:pt>
                <c:pt idx="38">
                  <c:v>-9172.887999999999</c:v>
                </c:pt>
                <c:pt idx="39">
                  <c:v>-9172.8643902439017</c:v>
                </c:pt>
                <c:pt idx="40">
                  <c:v>-9172.8409523809514</c:v>
                </c:pt>
                <c:pt idx="41">
                  <c:v>-9172.8581395348829</c:v>
                </c:pt>
                <c:pt idx="42">
                  <c:v>-9172.8784090909085</c:v>
                </c:pt>
                <c:pt idx="43">
                  <c:v>-9172.8571111111105</c:v>
                </c:pt>
                <c:pt idx="44">
                  <c:v>-9172.9260869565205</c:v>
                </c:pt>
                <c:pt idx="45">
                  <c:v>-9172.9285106382977</c:v>
                </c:pt>
                <c:pt idx="46">
                  <c:v>-9173.0014583333323</c:v>
                </c:pt>
                <c:pt idx="47">
                  <c:v>-9173.0253061224485</c:v>
                </c:pt>
                <c:pt idx="48">
                  <c:v>-9172.997199999998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7-7C44-86A9-DD9B69219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82976"/>
        <c:axId val="1360813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Sheet1!$U$5:$U$53</c:f>
              <c:numCache>
                <c:formatCode>General</c:formatCode>
                <c:ptCount val="49"/>
                <c:pt idx="0">
                  <c:v>0.55999999999949057</c:v>
                </c:pt>
                <c:pt idx="1">
                  <c:v>1.0319560714165483</c:v>
                </c:pt>
                <c:pt idx="2">
                  <c:v>1.0339356443544359</c:v>
                </c:pt>
                <c:pt idx="3">
                  <c:v>0.94867591937393314</c:v>
                </c:pt>
                <c:pt idx="4">
                  <c:v>0.77461137209426689</c:v>
                </c:pt>
                <c:pt idx="5">
                  <c:v>0.66098668773323166</c:v>
                </c:pt>
                <c:pt idx="6">
                  <c:v>0.62251721146603989</c:v>
                </c:pt>
                <c:pt idx="7">
                  <c:v>0.66345057590348411</c:v>
                </c:pt>
                <c:pt idx="8">
                  <c:v>0.59456062208435578</c:v>
                </c:pt>
                <c:pt idx="9">
                  <c:v>0.63111746624407272</c:v>
                </c:pt>
                <c:pt idx="10">
                  <c:v>0.59029840724496607</c:v>
                </c:pt>
                <c:pt idx="11">
                  <c:v>0.54329424721161856</c:v>
                </c:pt>
                <c:pt idx="12">
                  <c:v>0.5049626950487397</c:v>
                </c:pt>
                <c:pt idx="13">
                  <c:v>0.52718883096294666</c:v>
                </c:pt>
                <c:pt idx="14">
                  <c:v>0.4939437383616454</c:v>
                </c:pt>
                <c:pt idx="15">
                  <c:v>0.50010297382545443</c:v>
                </c:pt>
                <c:pt idx="16">
                  <c:v>0.47165411809600449</c:v>
                </c:pt>
                <c:pt idx="17">
                  <c:v>0.53107653867907434</c:v>
                </c:pt>
                <c:pt idx="18">
                  <c:v>0.50464531577814897</c:v>
                </c:pt>
                <c:pt idx="19">
                  <c:v>0.48721779435721796</c:v>
                </c:pt>
                <c:pt idx="20">
                  <c:v>0.46563085346245214</c:v>
                </c:pt>
                <c:pt idx="21">
                  <c:v>0.44502139877607011</c:v>
                </c:pt>
                <c:pt idx="22">
                  <c:v>0.42740015643398915</c:v>
                </c:pt>
                <c:pt idx="23">
                  <c:v>0.42867897856865761</c:v>
                </c:pt>
                <c:pt idx="24">
                  <c:v>0.41259178645305289</c:v>
                </c:pt>
                <c:pt idx="25">
                  <c:v>0.40663210352397988</c:v>
                </c:pt>
                <c:pt idx="26">
                  <c:v>0.40199913203165349</c:v>
                </c:pt>
                <c:pt idx="27">
                  <c:v>0.38858793861497704</c:v>
                </c:pt>
                <c:pt idx="28">
                  <c:v>0.39559178231802472</c:v>
                </c:pt>
                <c:pt idx="29">
                  <c:v>0.4005847183121975</c:v>
                </c:pt>
                <c:pt idx="30">
                  <c:v>0.38792469897727661</c:v>
                </c:pt>
                <c:pt idx="31">
                  <c:v>0.38896451530821546</c:v>
                </c:pt>
                <c:pt idx="32">
                  <c:v>0.39604764621541005</c:v>
                </c:pt>
                <c:pt idx="33">
                  <c:v>0.3873009568959036</c:v>
                </c:pt>
                <c:pt idx="34">
                  <c:v>0.38185532870903716</c:v>
                </c:pt>
                <c:pt idx="35">
                  <c:v>0.37416777225204229</c:v>
                </c:pt>
                <c:pt idx="36">
                  <c:v>0.3656055597499166</c:v>
                </c:pt>
                <c:pt idx="37">
                  <c:v>0.37401959918763894</c:v>
                </c:pt>
                <c:pt idx="38">
                  <c:v>0.36460466824021365</c:v>
                </c:pt>
                <c:pt idx="39">
                  <c:v>0.35638360546118758</c:v>
                </c:pt>
                <c:pt idx="40">
                  <c:v>0.34858362982649466</c:v>
                </c:pt>
                <c:pt idx="41">
                  <c:v>0.34081416035022216</c:v>
                </c:pt>
                <c:pt idx="42">
                  <c:v>0.33359467360256279</c:v>
                </c:pt>
                <c:pt idx="43">
                  <c:v>0.32679197074538607</c:v>
                </c:pt>
                <c:pt idx="44">
                  <c:v>0.32696710204897195</c:v>
                </c:pt>
                <c:pt idx="45">
                  <c:v>0.31994390967763747</c:v>
                </c:pt>
                <c:pt idx="46">
                  <c:v>0.32159026803523455</c:v>
                </c:pt>
                <c:pt idx="47">
                  <c:v>0.31586038179198955</c:v>
                </c:pt>
                <c:pt idx="48">
                  <c:v>0.31075235103449561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7-7C44-86A9-DD9B69219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22880"/>
        <c:axId val="1046971808"/>
      </c:scatterChart>
      <c:valAx>
        <c:axId val="1037182976"/>
        <c:scaling>
          <c:orientation val="minMax"/>
          <c:max val="5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13200"/>
        <c:crosses val="autoZero"/>
        <c:crossBetween val="midCat"/>
      </c:valAx>
      <c:valAx>
        <c:axId val="136081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82976"/>
        <c:crosses val="autoZero"/>
        <c:crossBetween val="midCat"/>
      </c:valAx>
      <c:valAx>
        <c:axId val="104697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22880"/>
        <c:crosses val="max"/>
        <c:crossBetween val="midCat"/>
      </c:valAx>
      <c:valAx>
        <c:axId val="101382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469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7</xdr:row>
      <xdr:rowOff>177800</xdr:rowOff>
    </xdr:from>
    <xdr:to>
      <xdr:col>10</xdr:col>
      <xdr:colOff>292100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6C2EC-1A72-0D4C-BC8A-FE9110A70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19</xdr:col>
      <xdr:colOff>184150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92473F-5183-524E-ACA2-823715A5A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6CA5-B23E-3D4C-9F27-E4D862681973}">
  <dimension ref="A2:U53"/>
  <sheetViews>
    <sheetView topLeftCell="C1" workbookViewId="0">
      <selection activeCell="S28" sqref="S28"/>
    </sheetView>
  </sheetViews>
  <sheetFormatPr baseColWidth="10" defaultRowHeight="16" x14ac:dyDescent="0.2"/>
  <sheetData>
    <row r="2" spans="1:21" x14ac:dyDescent="0.2">
      <c r="B2" t="s">
        <v>0</v>
      </c>
      <c r="C2" t="s">
        <v>1</v>
      </c>
      <c r="L2" t="s">
        <v>19</v>
      </c>
    </row>
    <row r="3" spans="1:21" x14ac:dyDescent="0.2">
      <c r="H3" t="s">
        <v>2</v>
      </c>
      <c r="I3" t="s">
        <v>3</v>
      </c>
      <c r="T3" t="s">
        <v>2</v>
      </c>
      <c r="U3" t="s">
        <v>3</v>
      </c>
    </row>
    <row r="4" spans="1:21" x14ac:dyDescent="0.2">
      <c r="A4">
        <v>1</v>
      </c>
      <c r="B4">
        <v>100000</v>
      </c>
      <c r="C4">
        <v>300.20499999999998</v>
      </c>
      <c r="D4">
        <v>-9178.4699999999993</v>
      </c>
      <c r="E4">
        <v>39315.699999999997</v>
      </c>
      <c r="F4">
        <v>0.244646</v>
      </c>
      <c r="L4">
        <v>100000</v>
      </c>
      <c r="M4">
        <v>300.14800000000002</v>
      </c>
      <c r="N4">
        <v>-9173.89</v>
      </c>
      <c r="O4">
        <v>39281.300000000003</v>
      </c>
      <c r="P4">
        <v>0.31168400000000002</v>
      </c>
      <c r="Q4">
        <v>1539</v>
      </c>
      <c r="R4">
        <v>460</v>
      </c>
    </row>
    <row r="5" spans="1:21" x14ac:dyDescent="0.2">
      <c r="A5">
        <v>2</v>
      </c>
      <c r="B5">
        <v>100000</v>
      </c>
      <c r="C5">
        <v>300.09199999999998</v>
      </c>
      <c r="D5">
        <v>-9179.2900000000009</v>
      </c>
      <c r="E5">
        <v>39267</v>
      </c>
      <c r="F5">
        <v>0.59015499999999999</v>
      </c>
      <c r="H5">
        <f>AVERAGE(D$4:D5)</f>
        <v>-9178.880000000001</v>
      </c>
      <c r="I5">
        <f>STDEV(D$4:D5)/SQRT(COUNT(D$4:D5))</f>
        <v>0.41000000000076392</v>
      </c>
      <c r="L5">
        <v>100000</v>
      </c>
      <c r="M5">
        <v>300.08699999999999</v>
      </c>
      <c r="N5">
        <v>-9172.77</v>
      </c>
      <c r="O5">
        <v>39255.1</v>
      </c>
      <c r="P5">
        <v>0.49886799999999998</v>
      </c>
      <c r="Q5">
        <v>1539</v>
      </c>
      <c r="R5">
        <v>460</v>
      </c>
      <c r="T5">
        <f>AVERAGE(N$4:N5)</f>
        <v>-9173.33</v>
      </c>
      <c r="U5">
        <f>STDEV(N$4:N5)/SQRT(COUNT(N$4:N5))</f>
        <v>0.55999999999949057</v>
      </c>
    </row>
    <row r="6" spans="1:21" x14ac:dyDescent="0.2">
      <c r="A6">
        <v>3</v>
      </c>
      <c r="B6">
        <v>100000</v>
      </c>
      <c r="C6">
        <v>300.274</v>
      </c>
      <c r="D6">
        <v>-9176.99</v>
      </c>
      <c r="E6">
        <v>39260.1</v>
      </c>
      <c r="F6">
        <v>0.33218199999999998</v>
      </c>
      <c r="H6">
        <f>AVERAGE(D$4:D6)</f>
        <v>-9178.25</v>
      </c>
      <c r="I6">
        <f>STDEV(D$4:D6)/SQRT(COUNT(D$4:D6))</f>
        <v>0.67300321940810925</v>
      </c>
      <c r="L6">
        <v>100000</v>
      </c>
      <c r="M6">
        <v>299.79000000000002</v>
      </c>
      <c r="N6">
        <v>-9170.39</v>
      </c>
      <c r="O6">
        <v>39240.800000000003</v>
      </c>
      <c r="P6">
        <v>0.55845900000000004</v>
      </c>
      <c r="Q6">
        <v>1540</v>
      </c>
      <c r="R6">
        <v>459</v>
      </c>
      <c r="T6">
        <f>AVERAGE(N$4:N6)</f>
        <v>-9172.35</v>
      </c>
      <c r="U6">
        <f>STDEV(N$4:N6)/SQRT(COUNT(N$4:N6))</f>
        <v>1.0319560714165483</v>
      </c>
    </row>
    <row r="7" spans="1:21" x14ac:dyDescent="0.2">
      <c r="A7">
        <v>4</v>
      </c>
      <c r="B7">
        <v>100000</v>
      </c>
      <c r="C7">
        <v>300.07299999999998</v>
      </c>
      <c r="D7">
        <v>-9178.34</v>
      </c>
      <c r="E7">
        <v>39284.199999999997</v>
      </c>
      <c r="F7">
        <v>0.120807</v>
      </c>
      <c r="H7">
        <f>AVERAGE(D$4:D7)</f>
        <v>-9178.2724999999991</v>
      </c>
      <c r="I7">
        <f>STDEV(D$4:D7)/SQRT(COUNT(D$4:D7))</f>
        <v>0.47641674683709584</v>
      </c>
      <c r="L7">
        <v>100000</v>
      </c>
      <c r="M7">
        <v>300.14100000000002</v>
      </c>
      <c r="N7">
        <v>-9169.42</v>
      </c>
      <c r="O7">
        <v>39244.199999999997</v>
      </c>
      <c r="P7">
        <v>0.59279499999999996</v>
      </c>
      <c r="Q7">
        <v>1540</v>
      </c>
      <c r="R7">
        <v>459</v>
      </c>
      <c r="T7">
        <f>AVERAGE(N$4:N7)</f>
        <v>-9171.6175000000003</v>
      </c>
      <c r="U7">
        <f>STDEV(N$4:N7)/SQRT(COUNT(N$4:N7))</f>
        <v>1.0339356443544359</v>
      </c>
    </row>
    <row r="8" spans="1:21" x14ac:dyDescent="0.2">
      <c r="A8">
        <v>5</v>
      </c>
      <c r="B8">
        <v>100000</v>
      </c>
      <c r="C8">
        <v>299.91300000000001</v>
      </c>
      <c r="D8">
        <v>-9180.58</v>
      </c>
      <c r="E8">
        <v>39282.9</v>
      </c>
      <c r="F8">
        <v>0.307477</v>
      </c>
      <c r="H8">
        <f>AVERAGE(D$4:D8)</f>
        <v>-9178.7340000000004</v>
      </c>
      <c r="I8">
        <f>STDEV(D$4:D8)/SQRT(COUNT(D$4:D8))</f>
        <v>0.59090269926620298</v>
      </c>
      <c r="L8">
        <v>100000</v>
      </c>
      <c r="M8">
        <v>299.81</v>
      </c>
      <c r="N8">
        <v>-9174.16</v>
      </c>
      <c r="O8">
        <v>39274.5</v>
      </c>
      <c r="P8">
        <v>0.54850200000000005</v>
      </c>
      <c r="Q8">
        <v>1539</v>
      </c>
      <c r="R8">
        <v>460</v>
      </c>
      <c r="T8">
        <f>AVERAGE(N$4:N8)</f>
        <v>-9172.1260000000002</v>
      </c>
      <c r="U8">
        <f>STDEV(N$4:N8)/SQRT(COUNT(N$4:N8))</f>
        <v>0.94867591937393314</v>
      </c>
    </row>
    <row r="9" spans="1:21" x14ac:dyDescent="0.2">
      <c r="A9">
        <v>6</v>
      </c>
      <c r="B9">
        <v>100000</v>
      </c>
      <c r="C9">
        <v>299.73</v>
      </c>
      <c r="D9">
        <v>-9179.9</v>
      </c>
      <c r="E9">
        <v>39289.699999999997</v>
      </c>
      <c r="F9">
        <v>0.64993199999999995</v>
      </c>
      <c r="H9">
        <f>AVERAGE(D$4:D9)</f>
        <v>-9178.9283333333333</v>
      </c>
      <c r="I9">
        <f>STDEV(D$4:D9)/SQRT(COUNT(D$4:D9))</f>
        <v>0.52013726820697037</v>
      </c>
      <c r="L9">
        <v>100000</v>
      </c>
      <c r="M9">
        <v>299.99400000000003</v>
      </c>
      <c r="N9">
        <v>-9172.16</v>
      </c>
      <c r="O9">
        <v>39267.5</v>
      </c>
      <c r="P9">
        <v>0.41569</v>
      </c>
      <c r="Q9">
        <v>1539</v>
      </c>
      <c r="R9">
        <v>460</v>
      </c>
      <c r="T9">
        <f>AVERAGE(N$4:N9)</f>
        <v>-9172.131666666668</v>
      </c>
      <c r="U9">
        <f>STDEV(N$4:N9)/SQRT(COUNT(N$4:N9))</f>
        <v>0.77461137209426689</v>
      </c>
    </row>
    <row r="10" spans="1:21" x14ac:dyDescent="0.2">
      <c r="A10">
        <v>7</v>
      </c>
      <c r="B10">
        <v>100000</v>
      </c>
      <c r="C10">
        <v>299.82900000000001</v>
      </c>
      <c r="D10">
        <v>-9177.58</v>
      </c>
      <c r="E10">
        <v>39263.199999999997</v>
      </c>
      <c r="F10">
        <v>0.17296</v>
      </c>
      <c r="H10">
        <f>AVERAGE(D$4:D10)</f>
        <v>-9178.7357142857145</v>
      </c>
      <c r="I10">
        <f>STDEV(D$4:D10)/SQRT(COUNT(D$4:D10))</f>
        <v>0.47994472470851718</v>
      </c>
      <c r="L10">
        <v>100000</v>
      </c>
      <c r="M10">
        <v>299.78100000000001</v>
      </c>
      <c r="N10">
        <v>-9172.77</v>
      </c>
      <c r="O10">
        <v>39294</v>
      </c>
      <c r="P10">
        <v>-6.9313100000000002E-2</v>
      </c>
      <c r="Q10">
        <v>1539</v>
      </c>
      <c r="R10">
        <v>460</v>
      </c>
      <c r="T10">
        <f>AVERAGE(N$4:N10)</f>
        <v>-9172.2228571428586</v>
      </c>
      <c r="U10">
        <f>STDEV(N$4:N10)/SQRT(COUNT(N$4:N10))</f>
        <v>0.66098668773323166</v>
      </c>
    </row>
    <row r="11" spans="1:21" x14ac:dyDescent="0.2">
      <c r="A11">
        <v>8</v>
      </c>
      <c r="B11">
        <v>100000</v>
      </c>
      <c r="C11">
        <v>299.678</v>
      </c>
      <c r="D11">
        <v>-9183.4</v>
      </c>
      <c r="E11">
        <v>39312</v>
      </c>
      <c r="F11">
        <v>0.30251899999999998</v>
      </c>
      <c r="H11">
        <f>AVERAGE(D$4:D11)</f>
        <v>-9179.3187500000004</v>
      </c>
      <c r="I11">
        <f>STDEV(D$4:D11)/SQRT(COUNT(D$4:D11))</f>
        <v>0.71602433493161266</v>
      </c>
      <c r="L11">
        <v>100000</v>
      </c>
      <c r="M11">
        <v>300.464</v>
      </c>
      <c r="N11">
        <v>-9174.18</v>
      </c>
      <c r="O11">
        <v>39230.9</v>
      </c>
      <c r="P11">
        <v>0.245891</v>
      </c>
      <c r="Q11">
        <v>1539</v>
      </c>
      <c r="R11">
        <v>460</v>
      </c>
      <c r="T11">
        <f>AVERAGE(N$4:N11)</f>
        <v>-9172.4675000000025</v>
      </c>
      <c r="U11">
        <f>STDEV(N$4:N11)/SQRT(COUNT(N$4:N11))</f>
        <v>0.62251721146603989</v>
      </c>
    </row>
    <row r="12" spans="1:21" x14ac:dyDescent="0.2">
      <c r="A12">
        <v>9</v>
      </c>
      <c r="B12">
        <v>100000</v>
      </c>
      <c r="C12">
        <v>299.673</v>
      </c>
      <c r="D12">
        <v>-9176.0300000000007</v>
      </c>
      <c r="E12">
        <v>39254.199999999997</v>
      </c>
      <c r="F12">
        <v>0.23199900000000001</v>
      </c>
      <c r="H12">
        <f>AVERAGE(D$4:D12)</f>
        <v>-9178.9533333333329</v>
      </c>
      <c r="I12">
        <f>STDEV(D$4:D12)/SQRT(COUNT(D$4:D12))</f>
        <v>0.7295813106767518</v>
      </c>
      <c r="L12">
        <v>100000</v>
      </c>
      <c r="M12">
        <v>300.05099999999999</v>
      </c>
      <c r="N12">
        <v>-9175.82</v>
      </c>
      <c r="O12">
        <v>39231.9</v>
      </c>
      <c r="P12">
        <v>0.30764999999999998</v>
      </c>
      <c r="Q12">
        <v>1539</v>
      </c>
      <c r="R12">
        <v>460</v>
      </c>
      <c r="T12">
        <f>AVERAGE(N$4:N12)</f>
        <v>-9172.8400000000038</v>
      </c>
      <c r="U12">
        <f>STDEV(N$4:N12)/SQRT(COUNT(N$4:N12))</f>
        <v>0.66345057590348411</v>
      </c>
    </row>
    <row r="13" spans="1:21" x14ac:dyDescent="0.2">
      <c r="A13">
        <v>10</v>
      </c>
      <c r="B13">
        <v>100000</v>
      </c>
      <c r="C13">
        <v>299.964</v>
      </c>
      <c r="D13">
        <v>-9180.2099999999991</v>
      </c>
      <c r="E13">
        <v>39352.6</v>
      </c>
      <c r="F13">
        <v>0.28817700000000002</v>
      </c>
      <c r="H13">
        <f>AVERAGE(D$4:D13)</f>
        <v>-9179.0790000000015</v>
      </c>
      <c r="I13">
        <f>STDEV(D$4:D13)/SQRT(COUNT(D$4:D13))</f>
        <v>0.66454738147263426</v>
      </c>
      <c r="L13">
        <v>100000</v>
      </c>
      <c r="M13">
        <v>300.19600000000003</v>
      </c>
      <c r="N13">
        <v>-9172.4699999999993</v>
      </c>
      <c r="O13">
        <v>39240.6</v>
      </c>
      <c r="P13">
        <v>0.12956400000000001</v>
      </c>
      <c r="Q13">
        <v>1539</v>
      </c>
      <c r="R13">
        <v>460</v>
      </c>
      <c r="T13">
        <f>AVERAGE(N$4:N13)</f>
        <v>-9172.8030000000035</v>
      </c>
      <c r="U13">
        <f>STDEV(N$4:N13)/SQRT(COUNT(N$4:N13))</f>
        <v>0.59456062208435578</v>
      </c>
    </row>
    <row r="14" spans="1:21" x14ac:dyDescent="0.2">
      <c r="A14">
        <v>11</v>
      </c>
      <c r="B14">
        <v>100000</v>
      </c>
      <c r="C14">
        <v>300.017</v>
      </c>
      <c r="D14">
        <v>-9178.48</v>
      </c>
      <c r="E14">
        <v>39299.1</v>
      </c>
      <c r="F14">
        <v>0.37581199999999998</v>
      </c>
      <c r="H14">
        <f>AVERAGE(D$4:D14)</f>
        <v>-9179.0245454545457</v>
      </c>
      <c r="I14">
        <f>STDEV(D$4:D14)/SQRT(COUNT(D$4:D14))</f>
        <v>0.60356721947906034</v>
      </c>
      <c r="L14">
        <v>100000</v>
      </c>
      <c r="M14">
        <v>300.077</v>
      </c>
      <c r="N14">
        <v>-9169.17</v>
      </c>
      <c r="O14">
        <v>39291.800000000003</v>
      </c>
      <c r="P14">
        <v>-3.2219499999999998E-2</v>
      </c>
      <c r="Q14">
        <v>1540</v>
      </c>
      <c r="R14">
        <v>459</v>
      </c>
      <c r="T14">
        <f>AVERAGE(N$4:N14)</f>
        <v>-9172.4727272727305</v>
      </c>
      <c r="U14">
        <f>STDEV(N$4:N14)/SQRT(COUNT(N$4:N14))</f>
        <v>0.63111746624407272</v>
      </c>
    </row>
    <row r="15" spans="1:21" x14ac:dyDescent="0.2">
      <c r="A15">
        <v>12</v>
      </c>
      <c r="B15">
        <v>100000</v>
      </c>
      <c r="C15">
        <v>300.06599999999997</v>
      </c>
      <c r="D15">
        <v>-9180.1299999999992</v>
      </c>
      <c r="E15">
        <v>39274.300000000003</v>
      </c>
      <c r="F15">
        <v>0.26258999999999999</v>
      </c>
      <c r="H15">
        <f>AVERAGE(D$4:D15)</f>
        <v>-9179.1166666666668</v>
      </c>
      <c r="I15">
        <f>STDEV(D$4:D15)/SQRT(COUNT(D$4:D15))</f>
        <v>0.55862701457598207</v>
      </c>
      <c r="L15">
        <v>100000</v>
      </c>
      <c r="M15">
        <v>299.73599999999999</v>
      </c>
      <c r="N15">
        <v>-9170.93</v>
      </c>
      <c r="O15">
        <v>39264</v>
      </c>
      <c r="P15">
        <v>0.202039</v>
      </c>
      <c r="Q15">
        <v>1540</v>
      </c>
      <c r="R15">
        <v>459</v>
      </c>
      <c r="T15">
        <f>AVERAGE(N$4:N15)</f>
        <v>-9172.3441666666695</v>
      </c>
      <c r="U15">
        <f>STDEV(N$4:N15)/SQRT(COUNT(N$4:N15))</f>
        <v>0.59029840724496607</v>
      </c>
    </row>
    <row r="16" spans="1:21" x14ac:dyDescent="0.2">
      <c r="A16">
        <v>13</v>
      </c>
      <c r="B16">
        <v>100000</v>
      </c>
      <c r="C16">
        <v>299.94400000000002</v>
      </c>
      <c r="D16">
        <v>-9179.81</v>
      </c>
      <c r="E16">
        <v>39284.699999999997</v>
      </c>
      <c r="F16">
        <v>-2.9053099999999998E-2</v>
      </c>
      <c r="H16">
        <f>AVERAGE(D$4:D16)</f>
        <v>-9179.17</v>
      </c>
      <c r="I16">
        <f>STDEV(D$4:D16)/SQRT(COUNT(D$4:D16))</f>
        <v>0.51662241332394654</v>
      </c>
      <c r="L16">
        <v>100000</v>
      </c>
      <c r="M16">
        <v>300.03899999999999</v>
      </c>
      <c r="N16">
        <v>-9172.11</v>
      </c>
      <c r="O16">
        <v>39244.5</v>
      </c>
      <c r="P16">
        <v>0.27413900000000002</v>
      </c>
      <c r="Q16">
        <v>1539</v>
      </c>
      <c r="R16">
        <v>460</v>
      </c>
      <c r="T16">
        <f>AVERAGE(N$4:N16)</f>
        <v>-9172.3261538461556</v>
      </c>
      <c r="U16">
        <f>STDEV(N$4:N16)/SQRT(COUNT(N$4:N16))</f>
        <v>0.54329424721161856</v>
      </c>
    </row>
    <row r="17" spans="1:21" x14ac:dyDescent="0.2">
      <c r="A17">
        <v>14</v>
      </c>
      <c r="B17">
        <v>100000</v>
      </c>
      <c r="C17">
        <v>300.05</v>
      </c>
      <c r="D17">
        <v>-9178</v>
      </c>
      <c r="E17">
        <v>39281.800000000003</v>
      </c>
      <c r="F17">
        <v>0.28846500000000003</v>
      </c>
      <c r="H17">
        <f>AVERAGE(D$4:D17)</f>
        <v>-9179.0864285714288</v>
      </c>
      <c r="I17">
        <f>STDEV(D$4:D17)/SQRT(COUNT(D$4:D17))</f>
        <v>0.48554558317808399</v>
      </c>
      <c r="L17">
        <v>100000</v>
      </c>
      <c r="M17">
        <v>299.702</v>
      </c>
      <c r="N17">
        <v>-9172.9500000000007</v>
      </c>
      <c r="O17">
        <v>39275.699999999997</v>
      </c>
      <c r="P17">
        <v>0.26614399999999999</v>
      </c>
      <c r="Q17">
        <v>1539</v>
      </c>
      <c r="R17">
        <v>460</v>
      </c>
      <c r="T17">
        <f>AVERAGE(N$4:N17)</f>
        <v>-9172.3707142857165</v>
      </c>
      <c r="U17">
        <f>STDEV(N$4:N17)/SQRT(COUNT(N$4:N17))</f>
        <v>0.5049626950487397</v>
      </c>
    </row>
    <row r="18" spans="1:21" x14ac:dyDescent="0.2">
      <c r="A18">
        <v>15</v>
      </c>
      <c r="B18">
        <v>100000</v>
      </c>
      <c r="C18">
        <v>300.01900000000001</v>
      </c>
      <c r="D18">
        <v>-9177.9599999999991</v>
      </c>
      <c r="E18">
        <v>39298.800000000003</v>
      </c>
      <c r="F18">
        <v>0.20095099999999999</v>
      </c>
      <c r="H18">
        <f>AVERAGE(D$4:D18)</f>
        <v>-9179.0113333333338</v>
      </c>
      <c r="I18">
        <f>STDEV(D$4:D18)/SQRT(COUNT(D$4:D18))</f>
        <v>0.45821378527477069</v>
      </c>
      <c r="L18">
        <v>100000</v>
      </c>
      <c r="M18">
        <v>299.92899999999997</v>
      </c>
      <c r="N18">
        <v>-9175.9500000000007</v>
      </c>
      <c r="O18">
        <v>39305.1</v>
      </c>
      <c r="P18">
        <v>-0.11404300000000001</v>
      </c>
      <c r="Q18">
        <v>1539</v>
      </c>
      <c r="R18">
        <v>460</v>
      </c>
      <c r="T18">
        <f>AVERAGE(N$4:N18)</f>
        <v>-9172.6093333333356</v>
      </c>
      <c r="U18">
        <f>STDEV(N$4:N18)/SQRT(COUNT(N$4:N18))</f>
        <v>0.52718883096294666</v>
      </c>
    </row>
    <row r="19" spans="1:21" x14ac:dyDescent="0.2">
      <c r="A19">
        <v>16</v>
      </c>
      <c r="B19">
        <v>100000</v>
      </c>
      <c r="C19">
        <v>299.78500000000003</v>
      </c>
      <c r="D19">
        <v>-9177.52</v>
      </c>
      <c r="E19">
        <v>39282.1</v>
      </c>
      <c r="F19">
        <v>9.8411100000000001E-2</v>
      </c>
      <c r="H19">
        <f>AVERAGE(D$4:D19)</f>
        <v>-9178.9181250000001</v>
      </c>
      <c r="I19">
        <f>STDEV(D$4:D19)/SQRT(COUNT(D$4:D19))</f>
        <v>0.43863730152783892</v>
      </c>
      <c r="L19">
        <v>100000</v>
      </c>
      <c r="M19">
        <v>300.18599999999998</v>
      </c>
      <c r="N19">
        <v>-9173.06</v>
      </c>
      <c r="O19">
        <v>39273.699999999997</v>
      </c>
      <c r="P19">
        <v>0.19068199999999999</v>
      </c>
      <c r="Q19">
        <v>1539</v>
      </c>
      <c r="R19">
        <v>460</v>
      </c>
      <c r="T19">
        <f>AVERAGE(N$4:N19)</f>
        <v>-9172.6375000000025</v>
      </c>
      <c r="U19">
        <f>STDEV(N$4:N19)/SQRT(COUNT(N$4:N19))</f>
        <v>0.4939437383616454</v>
      </c>
    </row>
    <row r="20" spans="1:21" x14ac:dyDescent="0.2">
      <c r="A20">
        <v>17</v>
      </c>
      <c r="B20">
        <v>100000</v>
      </c>
      <c r="C20">
        <v>299.904</v>
      </c>
      <c r="D20">
        <v>-9179.4699999999993</v>
      </c>
      <c r="E20">
        <v>39253.800000000003</v>
      </c>
      <c r="F20">
        <v>-5.9752399999999997E-2</v>
      </c>
      <c r="H20">
        <f>AVERAGE(D$4:D20)</f>
        <v>-9178.9505882352951</v>
      </c>
      <c r="I20">
        <f>STDEV(D$4:D20)/SQRT(COUNT(D$4:D20))</f>
        <v>0.41330489261078951</v>
      </c>
      <c r="L20">
        <v>100000</v>
      </c>
      <c r="M20">
        <v>299.92599999999999</v>
      </c>
      <c r="N20">
        <v>-9175.81</v>
      </c>
      <c r="O20">
        <v>39297.199999999997</v>
      </c>
      <c r="P20">
        <v>0.422294</v>
      </c>
      <c r="Q20">
        <v>1539</v>
      </c>
      <c r="R20">
        <v>460</v>
      </c>
      <c r="T20">
        <f>AVERAGE(N$4:N20)</f>
        <v>-9172.8241176470619</v>
      </c>
      <c r="U20">
        <f>STDEV(N$4:N20)/SQRT(COUNT(N$4:N20))</f>
        <v>0.50010297382545443</v>
      </c>
    </row>
    <row r="21" spans="1:21" x14ac:dyDescent="0.2">
      <c r="A21">
        <v>18</v>
      </c>
      <c r="B21">
        <v>100000</v>
      </c>
      <c r="C21">
        <v>299.79399999999998</v>
      </c>
      <c r="D21">
        <v>-9181.7199999999993</v>
      </c>
      <c r="E21">
        <v>39276.699999999997</v>
      </c>
      <c r="F21">
        <v>0.47046100000000002</v>
      </c>
      <c r="H21">
        <f>AVERAGE(D$4:D21)</f>
        <v>-9179.1044444444451</v>
      </c>
      <c r="I21">
        <f>STDEV(D$4:D21)/SQRT(COUNT(D$4:D21))</f>
        <v>0.41894219594580584</v>
      </c>
      <c r="L21">
        <v>100000</v>
      </c>
      <c r="M21">
        <v>299.93900000000002</v>
      </c>
      <c r="N21">
        <v>-9173.0400000000009</v>
      </c>
      <c r="O21">
        <v>39285.199999999997</v>
      </c>
      <c r="P21">
        <v>0.22920199999999999</v>
      </c>
      <c r="Q21">
        <v>1539</v>
      </c>
      <c r="R21">
        <v>460</v>
      </c>
      <c r="T21">
        <f>AVERAGE(N$4:N21)</f>
        <v>-9172.8361111111135</v>
      </c>
      <c r="U21">
        <f>STDEV(N$4:N21)/SQRT(COUNT(N$4:N21))</f>
        <v>0.47165411809600449</v>
      </c>
    </row>
    <row r="22" spans="1:21" x14ac:dyDescent="0.2">
      <c r="A22">
        <v>19</v>
      </c>
      <c r="B22">
        <v>100000</v>
      </c>
      <c r="C22">
        <v>299.95</v>
      </c>
      <c r="D22">
        <v>-9178.68</v>
      </c>
      <c r="E22">
        <v>39312.800000000003</v>
      </c>
      <c r="F22">
        <v>6.1535100000000002E-2</v>
      </c>
      <c r="H22">
        <f>AVERAGE(D$4:D22)</f>
        <v>-9179.0821052631582</v>
      </c>
      <c r="I22">
        <f>STDEV(D$4:D22)/SQRT(COUNT(D$4:D22))</f>
        <v>0.3969088004512058</v>
      </c>
      <c r="L22">
        <v>100000</v>
      </c>
      <c r="M22">
        <v>299.88400000000001</v>
      </c>
      <c r="N22">
        <v>-9178.31</v>
      </c>
      <c r="O22">
        <v>39298.1</v>
      </c>
      <c r="P22">
        <v>0.14429700000000001</v>
      </c>
      <c r="Q22">
        <v>1539</v>
      </c>
      <c r="R22">
        <v>460</v>
      </c>
      <c r="T22">
        <f>AVERAGE(N$4:N22)</f>
        <v>-9173.1242105263173</v>
      </c>
      <c r="U22">
        <f>STDEV(N$4:N22)/SQRT(COUNT(N$4:N22))</f>
        <v>0.53107653867907434</v>
      </c>
    </row>
    <row r="23" spans="1:21" x14ac:dyDescent="0.2">
      <c r="A23">
        <v>20</v>
      </c>
      <c r="B23">
        <v>100000</v>
      </c>
      <c r="C23">
        <v>299.84300000000002</v>
      </c>
      <c r="D23">
        <v>-9175.19</v>
      </c>
      <c r="E23">
        <v>39281.800000000003</v>
      </c>
      <c r="F23">
        <v>0.39182299999999998</v>
      </c>
      <c r="H23">
        <f>AVERAGE(D$4:D23)</f>
        <v>-9178.8875000000007</v>
      </c>
      <c r="I23">
        <f>STDEV(D$4:D23)/SQRT(COUNT(D$4:D23))</f>
        <v>0.42385627839728035</v>
      </c>
      <c r="L23">
        <v>100000</v>
      </c>
      <c r="M23">
        <v>299.91500000000002</v>
      </c>
      <c r="N23">
        <v>-9173.7000000000007</v>
      </c>
      <c r="O23">
        <v>39289.9</v>
      </c>
      <c r="P23">
        <v>0.221777</v>
      </c>
      <c r="Q23">
        <v>1540</v>
      </c>
      <c r="R23">
        <v>459</v>
      </c>
      <c r="T23">
        <f>AVERAGE(N$4:N23)</f>
        <v>-9173.1530000000021</v>
      </c>
      <c r="U23">
        <f>STDEV(N$4:N23)/SQRT(COUNT(N$4:N23))</f>
        <v>0.50464531577814897</v>
      </c>
    </row>
    <row r="24" spans="1:21" x14ac:dyDescent="0.2">
      <c r="A24">
        <v>21</v>
      </c>
      <c r="B24">
        <v>100000</v>
      </c>
      <c r="C24">
        <v>300.09800000000001</v>
      </c>
      <c r="D24">
        <v>-9178.0400000000009</v>
      </c>
      <c r="E24">
        <v>39302.699999999997</v>
      </c>
      <c r="F24">
        <v>0.51368199999999997</v>
      </c>
      <c r="H24">
        <f>AVERAGE(D$4:D24)</f>
        <v>-9178.8471428571429</v>
      </c>
      <c r="I24">
        <f>STDEV(D$4:D24)/SQRT(COUNT(D$4:D24))</f>
        <v>0.40518258251067441</v>
      </c>
      <c r="L24">
        <v>100000</v>
      </c>
      <c r="M24">
        <v>300.036</v>
      </c>
      <c r="N24">
        <v>-9171.4</v>
      </c>
      <c r="O24">
        <v>39288.9</v>
      </c>
      <c r="P24">
        <v>0.343524</v>
      </c>
      <c r="Q24">
        <v>1540</v>
      </c>
      <c r="R24">
        <v>459</v>
      </c>
      <c r="T24">
        <f>AVERAGE(N$4:N24)</f>
        <v>-9173.0695238095268</v>
      </c>
      <c r="U24">
        <f>STDEV(N$4:N24)/SQRT(COUNT(N$4:N24))</f>
        <v>0.48721779435721796</v>
      </c>
    </row>
    <row r="25" spans="1:21" x14ac:dyDescent="0.2">
      <c r="A25">
        <v>22</v>
      </c>
      <c r="B25">
        <v>100000</v>
      </c>
      <c r="C25">
        <v>300.39</v>
      </c>
      <c r="D25">
        <v>-9175.43</v>
      </c>
      <c r="E25">
        <v>39278.6</v>
      </c>
      <c r="F25">
        <v>0.35727500000000001</v>
      </c>
      <c r="H25">
        <f>AVERAGE(D$4:D25)</f>
        <v>-9178.6918181818182</v>
      </c>
      <c r="I25">
        <f>STDEV(D$4:D25)/SQRT(COUNT(D$4:D25))</f>
        <v>0.41638187827478346</v>
      </c>
      <c r="L25">
        <v>100000</v>
      </c>
      <c r="M25">
        <v>299.983</v>
      </c>
      <c r="N25">
        <v>-9172.3700000000008</v>
      </c>
      <c r="O25">
        <v>39259.199999999997</v>
      </c>
      <c r="P25">
        <v>0.25086900000000001</v>
      </c>
      <c r="Q25">
        <v>1539</v>
      </c>
      <c r="R25">
        <v>460</v>
      </c>
      <c r="T25">
        <f>AVERAGE(N$4:N25)</f>
        <v>-9173.0377272727292</v>
      </c>
      <c r="U25">
        <f>STDEV(N$4:N25)/SQRT(COUNT(N$4:N25))</f>
        <v>0.46563085346245214</v>
      </c>
    </row>
    <row r="26" spans="1:21" x14ac:dyDescent="0.2">
      <c r="A26">
        <v>23</v>
      </c>
      <c r="B26">
        <v>100000</v>
      </c>
      <c r="C26">
        <v>299.834</v>
      </c>
      <c r="D26">
        <v>-9177.84</v>
      </c>
      <c r="E26">
        <v>39281.599999999999</v>
      </c>
      <c r="F26">
        <v>0.21110799999999999</v>
      </c>
      <c r="H26">
        <f>AVERAGE(D$4:D26)</f>
        <v>-9178.6547826086953</v>
      </c>
      <c r="I26">
        <f>STDEV(D$4:D26)/SQRT(COUNT(D$4:D26))</f>
        <v>0.39958667853432589</v>
      </c>
      <c r="L26">
        <v>100000</v>
      </c>
      <c r="M26">
        <v>300.012</v>
      </c>
      <c r="N26">
        <v>-9173.25</v>
      </c>
      <c r="O26">
        <v>39279.199999999997</v>
      </c>
      <c r="P26">
        <v>0.57856799999999997</v>
      </c>
      <c r="Q26">
        <v>1540</v>
      </c>
      <c r="R26">
        <v>459</v>
      </c>
      <c r="T26">
        <f>AVERAGE(N$4:N26)</f>
        <v>-9173.0469565217409</v>
      </c>
      <c r="U26">
        <f>STDEV(N$4:N26)/SQRT(COUNT(N$4:N26))</f>
        <v>0.44502139877607011</v>
      </c>
    </row>
    <row r="27" spans="1:21" x14ac:dyDescent="0.2">
      <c r="A27">
        <v>24</v>
      </c>
      <c r="B27">
        <v>100000</v>
      </c>
      <c r="C27">
        <v>299.94299999999998</v>
      </c>
      <c r="D27">
        <v>-9178.1200000000008</v>
      </c>
      <c r="E27">
        <v>39273.699999999997</v>
      </c>
      <c r="F27">
        <v>0.29492200000000002</v>
      </c>
      <c r="H27">
        <f>AVERAGE(D$4:D27)</f>
        <v>-9178.6324999999997</v>
      </c>
      <c r="I27">
        <f>STDEV(D$4:D27)/SQRT(COUNT(D$4:D27))</f>
        <v>0.3832234798485108</v>
      </c>
      <c r="L27">
        <v>100000</v>
      </c>
      <c r="M27">
        <v>299.98</v>
      </c>
      <c r="N27">
        <v>-9172.24</v>
      </c>
      <c r="O27">
        <v>39267.1</v>
      </c>
      <c r="P27">
        <v>0.38528800000000002</v>
      </c>
      <c r="Q27">
        <v>1539</v>
      </c>
      <c r="R27">
        <v>460</v>
      </c>
      <c r="T27">
        <f>AVERAGE(N$4:N27)</f>
        <v>-9173.0133333333342</v>
      </c>
      <c r="U27">
        <f>STDEV(N$4:N27)/SQRT(COUNT(N$4:N27))</f>
        <v>0.42740015643398915</v>
      </c>
    </row>
    <row r="28" spans="1:21" x14ac:dyDescent="0.2">
      <c r="A28">
        <v>25</v>
      </c>
      <c r="B28">
        <v>100000</v>
      </c>
      <c r="C28">
        <v>299.84500000000003</v>
      </c>
      <c r="D28">
        <v>-9175.76</v>
      </c>
      <c r="E28">
        <v>39291</v>
      </c>
      <c r="F28">
        <v>0.142038</v>
      </c>
      <c r="H28">
        <f>AVERAGE(D$4:D28)</f>
        <v>-9178.5175999999992</v>
      </c>
      <c r="I28">
        <f>STDEV(D$4:D28)/SQRT(COUNT(D$4:D28))</f>
        <v>0.3851148227043763</v>
      </c>
      <c r="L28">
        <v>100000</v>
      </c>
      <c r="M28">
        <v>299.97199999999998</v>
      </c>
      <c r="N28">
        <v>-9169.8799999999992</v>
      </c>
      <c r="O28">
        <v>39217.800000000003</v>
      </c>
      <c r="P28">
        <v>0.352802</v>
      </c>
      <c r="Q28">
        <v>1539</v>
      </c>
      <c r="R28">
        <v>460</v>
      </c>
      <c r="T28">
        <f>AVERAGE(N$4:N28)</f>
        <v>-9172.8880000000008</v>
      </c>
      <c r="U28">
        <f>STDEV(N$4:N28)/SQRT(COUNT(N$4:N28))</f>
        <v>0.42867897856865761</v>
      </c>
    </row>
    <row r="29" spans="1:21" x14ac:dyDescent="0.2">
      <c r="A29">
        <v>26</v>
      </c>
      <c r="B29">
        <v>100000</v>
      </c>
      <c r="C29">
        <v>300.18099999999998</v>
      </c>
      <c r="D29">
        <v>-9179.58</v>
      </c>
      <c r="E29">
        <v>39309.1</v>
      </c>
      <c r="F29">
        <v>0.142349</v>
      </c>
      <c r="H29">
        <f>AVERAGE(D$4:D29)</f>
        <v>-9178.5584615384614</v>
      </c>
      <c r="I29">
        <f>STDEV(D$4:D29)/SQRT(COUNT(D$4:D29))</f>
        <v>0.37225578150495553</v>
      </c>
      <c r="L29">
        <v>100000</v>
      </c>
      <c r="M29">
        <v>299.56799999999998</v>
      </c>
      <c r="N29">
        <v>-9172.25</v>
      </c>
      <c r="O29">
        <v>39268.1</v>
      </c>
      <c r="P29">
        <v>0.38692900000000002</v>
      </c>
      <c r="Q29">
        <v>1539</v>
      </c>
      <c r="R29">
        <v>460</v>
      </c>
      <c r="T29">
        <f>AVERAGE(N$4:N29)</f>
        <v>-9172.8634615384635</v>
      </c>
      <c r="U29">
        <f>STDEV(N$4:N29)/SQRT(COUNT(N$4:N29))</f>
        <v>0.41259178645305289</v>
      </c>
    </row>
    <row r="30" spans="1:21" x14ac:dyDescent="0.2">
      <c r="A30">
        <v>27</v>
      </c>
      <c r="B30">
        <v>100000</v>
      </c>
      <c r="C30">
        <v>299.90600000000001</v>
      </c>
      <c r="D30">
        <v>-9174.07</v>
      </c>
      <c r="E30">
        <v>39253.800000000003</v>
      </c>
      <c r="F30">
        <v>-0.164909</v>
      </c>
      <c r="H30">
        <f>AVERAGE(D$4:D30)</f>
        <v>-9178.3922222222227</v>
      </c>
      <c r="I30">
        <f>STDEV(D$4:D30)/SQRT(COUNT(D$4:D30))</f>
        <v>0.39489885947131015</v>
      </c>
      <c r="L30">
        <v>100000</v>
      </c>
      <c r="M30">
        <v>299.971</v>
      </c>
      <c r="N30">
        <v>-9170.49</v>
      </c>
      <c r="O30">
        <v>39253.300000000003</v>
      </c>
      <c r="P30">
        <v>0.24005899999999999</v>
      </c>
      <c r="Q30">
        <v>1540</v>
      </c>
      <c r="R30">
        <v>459</v>
      </c>
      <c r="T30">
        <f>AVERAGE(N$4:N30)</f>
        <v>-9172.7755555555559</v>
      </c>
      <c r="U30">
        <f>STDEV(N$4:N30)/SQRT(COUNT(N$4:N30))</f>
        <v>0.40663210352397988</v>
      </c>
    </row>
    <row r="31" spans="1:21" x14ac:dyDescent="0.2">
      <c r="A31">
        <v>28</v>
      </c>
      <c r="B31">
        <v>100000</v>
      </c>
      <c r="C31">
        <v>299.858</v>
      </c>
      <c r="D31">
        <v>-9179.65</v>
      </c>
      <c r="E31">
        <v>39280.199999999997</v>
      </c>
      <c r="F31">
        <v>0.403084</v>
      </c>
      <c r="H31">
        <f>AVERAGE(D$4:D31)</f>
        <v>-9178.437142857143</v>
      </c>
      <c r="I31">
        <f>STDEV(D$4:D31)/SQRT(COUNT(D$4:D31))</f>
        <v>0.38317624702106257</v>
      </c>
      <c r="L31">
        <v>100000</v>
      </c>
      <c r="M31">
        <v>299.97300000000001</v>
      </c>
      <c r="N31">
        <v>-9175.2900000000009</v>
      </c>
      <c r="O31">
        <v>39271.800000000003</v>
      </c>
      <c r="P31">
        <v>0.30074800000000002</v>
      </c>
      <c r="Q31">
        <v>1539</v>
      </c>
      <c r="R31">
        <v>460</v>
      </c>
      <c r="T31">
        <f>AVERAGE(N$4:N31)</f>
        <v>-9172.8653571428586</v>
      </c>
      <c r="U31">
        <f>STDEV(N$4:N31)/SQRT(COUNT(N$4:N31))</f>
        <v>0.40199913203165349</v>
      </c>
    </row>
    <row r="32" spans="1:21" x14ac:dyDescent="0.2">
      <c r="A32">
        <v>29</v>
      </c>
      <c r="B32">
        <v>100000</v>
      </c>
      <c r="C32">
        <v>300.10500000000002</v>
      </c>
      <c r="D32">
        <v>-9177.92</v>
      </c>
      <c r="E32">
        <v>39308.300000000003</v>
      </c>
      <c r="F32">
        <v>0.51445300000000005</v>
      </c>
      <c r="H32">
        <f>AVERAGE(D$4:D32)</f>
        <v>-9178.419310344827</v>
      </c>
      <c r="I32">
        <f>STDEV(D$4:D32)/SQRT(COUNT(D$4:D32))</f>
        <v>0.37015704663159416</v>
      </c>
      <c r="L32">
        <v>100000</v>
      </c>
      <c r="M32">
        <v>300.07799999999997</v>
      </c>
      <c r="N32">
        <v>-9172.19</v>
      </c>
      <c r="O32">
        <v>39270.699999999997</v>
      </c>
      <c r="P32">
        <v>0.41783399999999998</v>
      </c>
      <c r="Q32">
        <v>1540</v>
      </c>
      <c r="R32">
        <v>459</v>
      </c>
      <c r="T32">
        <f>AVERAGE(N$4:N32)</f>
        <v>-9172.8420689655195</v>
      </c>
      <c r="U32">
        <f>STDEV(N$4:N32)/SQRT(COUNT(N$4:N32))</f>
        <v>0.38858793861497704</v>
      </c>
    </row>
    <row r="33" spans="1:21" x14ac:dyDescent="0.2">
      <c r="A33">
        <v>30</v>
      </c>
      <c r="B33">
        <v>100000</v>
      </c>
      <c r="C33">
        <v>300.07900000000001</v>
      </c>
      <c r="D33">
        <v>-9177.9699999999993</v>
      </c>
      <c r="E33">
        <v>39250.699999999997</v>
      </c>
      <c r="F33">
        <v>0.472881</v>
      </c>
      <c r="H33">
        <f>AVERAGE(D$4:D33)</f>
        <v>-9178.404333333332</v>
      </c>
      <c r="I33">
        <f>STDEV(D$4:D33)/SQRT(COUNT(D$4:D33))</f>
        <v>0.35791917257893408</v>
      </c>
      <c r="L33">
        <v>100000</v>
      </c>
      <c r="M33">
        <v>299.96499999999997</v>
      </c>
      <c r="N33">
        <v>-9169.1</v>
      </c>
      <c r="O33">
        <v>39263.9</v>
      </c>
      <c r="P33">
        <v>0.34510299999999999</v>
      </c>
      <c r="Q33">
        <v>1540</v>
      </c>
      <c r="R33">
        <v>459</v>
      </c>
      <c r="T33">
        <f>AVERAGE(N$4:N33)</f>
        <v>-9172.717333333334</v>
      </c>
      <c r="U33">
        <f>STDEV(N$4:N33)/SQRT(COUNT(N$4:N33))</f>
        <v>0.39559178231802472</v>
      </c>
    </row>
    <row r="34" spans="1:21" x14ac:dyDescent="0.2">
      <c r="A34">
        <v>31</v>
      </c>
      <c r="B34">
        <v>100000</v>
      </c>
      <c r="C34">
        <v>299.83999999999997</v>
      </c>
      <c r="D34">
        <v>-9177.02</v>
      </c>
      <c r="E34">
        <v>39272.300000000003</v>
      </c>
      <c r="F34">
        <v>0.37931399999999998</v>
      </c>
      <c r="H34">
        <f>AVERAGE(D$4:D34)</f>
        <v>-9178.3596774193538</v>
      </c>
      <c r="I34">
        <f>STDEV(D$4:D34)/SQRT(COUNT(D$4:D34))</f>
        <v>0.34904924133343873</v>
      </c>
      <c r="L34">
        <v>100000</v>
      </c>
      <c r="M34">
        <v>300.08499999999998</v>
      </c>
      <c r="N34">
        <v>-9169.0400000000009</v>
      </c>
      <c r="O34">
        <v>39256.9</v>
      </c>
      <c r="P34">
        <v>0.112873</v>
      </c>
      <c r="Q34">
        <v>1539</v>
      </c>
      <c r="R34">
        <v>460</v>
      </c>
      <c r="T34">
        <f>AVERAGE(N$4:N34)</f>
        <v>-9172.5987096774188</v>
      </c>
      <c r="U34">
        <f>STDEV(N$4:N34)/SQRT(COUNT(N$4:N34))</f>
        <v>0.4005847183121975</v>
      </c>
    </row>
    <row r="35" spans="1:21" x14ac:dyDescent="0.2">
      <c r="A35">
        <v>32</v>
      </c>
      <c r="B35">
        <v>100000</v>
      </c>
      <c r="C35">
        <v>299.726</v>
      </c>
      <c r="D35">
        <v>-9180.8799999999992</v>
      </c>
      <c r="E35">
        <v>39265.199999999997</v>
      </c>
      <c r="F35">
        <v>9.9936999999999998E-2</v>
      </c>
      <c r="H35">
        <f>AVERAGE(D$4:D35)</f>
        <v>-9178.4384374999991</v>
      </c>
      <c r="I35">
        <f>STDEV(D$4:D35)/SQRT(COUNT(D$4:D35))</f>
        <v>0.34702134282196867</v>
      </c>
      <c r="L35">
        <v>100000</v>
      </c>
      <c r="M35">
        <v>300.04399999999998</v>
      </c>
      <c r="N35">
        <v>-9172.3799999999992</v>
      </c>
      <c r="O35">
        <v>39295.599999999999</v>
      </c>
      <c r="P35">
        <v>0.140682</v>
      </c>
      <c r="Q35">
        <v>1539</v>
      </c>
      <c r="R35">
        <v>460</v>
      </c>
      <c r="T35">
        <f>AVERAGE(N$4:N35)</f>
        <v>-9172.5918750000001</v>
      </c>
      <c r="U35">
        <f>STDEV(N$4:N35)/SQRT(COUNT(N$4:N35))</f>
        <v>0.38792469897727661</v>
      </c>
    </row>
    <row r="36" spans="1:21" x14ac:dyDescent="0.2">
      <c r="A36">
        <v>33</v>
      </c>
      <c r="B36">
        <v>100000</v>
      </c>
      <c r="C36">
        <v>299.53899999999999</v>
      </c>
      <c r="D36">
        <v>-9179.4500000000007</v>
      </c>
      <c r="E36">
        <v>39283.199999999997</v>
      </c>
      <c r="F36">
        <v>0.225193</v>
      </c>
      <c r="H36">
        <f>AVERAGE(D$4:D36)</f>
        <v>-9178.4690909090896</v>
      </c>
      <c r="I36">
        <f>STDEV(D$4:D36)/SQRT(COUNT(D$4:D36))</f>
        <v>0.33773514918010716</v>
      </c>
      <c r="L36">
        <v>100000</v>
      </c>
      <c r="M36">
        <v>299.83199999999999</v>
      </c>
      <c r="N36">
        <v>-9175.8799999999992</v>
      </c>
      <c r="O36">
        <v>39245.4</v>
      </c>
      <c r="P36">
        <v>0.33009300000000003</v>
      </c>
      <c r="Q36">
        <v>1539</v>
      </c>
      <c r="R36">
        <v>460</v>
      </c>
      <c r="T36">
        <f>AVERAGE(N$4:N36)</f>
        <v>-9172.691515151515</v>
      </c>
      <c r="U36">
        <f>STDEV(N$4:N36)/SQRT(COUNT(N$4:N36))</f>
        <v>0.38896451530821546</v>
      </c>
    </row>
    <row r="37" spans="1:21" x14ac:dyDescent="0.2">
      <c r="A37">
        <v>34</v>
      </c>
      <c r="B37">
        <v>100000</v>
      </c>
      <c r="C37">
        <v>300.03100000000001</v>
      </c>
      <c r="D37">
        <v>-9179.18</v>
      </c>
      <c r="E37">
        <v>39317.199999999997</v>
      </c>
      <c r="F37">
        <v>0.21379000000000001</v>
      </c>
      <c r="H37">
        <f>AVERAGE(D$4:D37)</f>
        <v>-9178.49</v>
      </c>
      <c r="I37">
        <f>STDEV(D$4:D37)/SQRT(COUNT(D$4:D37))</f>
        <v>0.32831770188181997</v>
      </c>
      <c r="L37">
        <v>100000</v>
      </c>
      <c r="M37">
        <v>300.27999999999997</v>
      </c>
      <c r="N37">
        <v>-9176.7800000000007</v>
      </c>
      <c r="O37">
        <v>39283.199999999997</v>
      </c>
      <c r="P37">
        <v>0.420348</v>
      </c>
      <c r="Q37">
        <v>1539</v>
      </c>
      <c r="R37">
        <v>460</v>
      </c>
      <c r="T37">
        <f>AVERAGE(N$4:N37)</f>
        <v>-9172.8117647058825</v>
      </c>
      <c r="U37">
        <f>STDEV(N$4:N37)/SQRT(COUNT(N$4:N37))</f>
        <v>0.39604764621541005</v>
      </c>
    </row>
    <row r="38" spans="1:21" x14ac:dyDescent="0.2">
      <c r="A38">
        <v>35</v>
      </c>
      <c r="B38">
        <v>100000</v>
      </c>
      <c r="C38">
        <v>299.78800000000001</v>
      </c>
      <c r="D38">
        <v>-9178.67</v>
      </c>
      <c r="E38">
        <v>39265.4</v>
      </c>
      <c r="F38">
        <v>5.5949899999999997E-2</v>
      </c>
      <c r="H38">
        <f>AVERAGE(D$4:D38)</f>
        <v>-9178.4951428571421</v>
      </c>
      <c r="I38">
        <f>STDEV(D$4:D38)/SQRT(COUNT(D$4:D38))</f>
        <v>0.31884069714520374</v>
      </c>
      <c r="L38">
        <v>100000</v>
      </c>
      <c r="M38">
        <v>300.23099999999999</v>
      </c>
      <c r="N38">
        <v>-9174.42</v>
      </c>
      <c r="O38">
        <v>39255</v>
      </c>
      <c r="P38">
        <v>0.15053900000000001</v>
      </c>
      <c r="Q38">
        <v>1539</v>
      </c>
      <c r="R38">
        <v>460</v>
      </c>
      <c r="T38">
        <f>AVERAGE(N$4:N38)</f>
        <v>-9172.8577142857157</v>
      </c>
      <c r="U38">
        <f>STDEV(N$4:N38)/SQRT(COUNT(N$4:N38))</f>
        <v>0.3873009568959036</v>
      </c>
    </row>
    <row r="39" spans="1:21" x14ac:dyDescent="0.2">
      <c r="A39">
        <v>36</v>
      </c>
      <c r="B39">
        <v>100000</v>
      </c>
      <c r="C39">
        <v>300.029</v>
      </c>
      <c r="D39">
        <v>-9177.5400000000009</v>
      </c>
      <c r="E39">
        <v>39284.400000000001</v>
      </c>
      <c r="F39">
        <v>0.17874100000000001</v>
      </c>
      <c r="H39">
        <f>AVERAGE(D$4:D39)</f>
        <v>-9178.4686111111096</v>
      </c>
      <c r="I39">
        <f>STDEV(D$4:D39)/SQRT(COUNT(D$4:D39))</f>
        <v>0.31099128573960638</v>
      </c>
      <c r="L39">
        <v>100000</v>
      </c>
      <c r="M39">
        <v>299.93</v>
      </c>
      <c r="N39">
        <v>-9170.5400000000009</v>
      </c>
      <c r="O39">
        <v>39246.6</v>
      </c>
      <c r="P39">
        <v>0.52376400000000001</v>
      </c>
      <c r="Q39">
        <v>1539</v>
      </c>
      <c r="R39">
        <v>460</v>
      </c>
      <c r="T39">
        <f>AVERAGE(N$4:N39)</f>
        <v>-9172.7933333333331</v>
      </c>
      <c r="U39">
        <f>STDEV(N$4:N39)/SQRT(COUNT(N$4:N39))</f>
        <v>0.38185532870903716</v>
      </c>
    </row>
    <row r="40" spans="1:21" x14ac:dyDescent="0.2">
      <c r="A40">
        <v>37</v>
      </c>
      <c r="B40">
        <v>100000</v>
      </c>
      <c r="C40">
        <v>300.14800000000002</v>
      </c>
      <c r="D40">
        <v>-9179.77</v>
      </c>
      <c r="E40">
        <v>39291.9</v>
      </c>
      <c r="F40">
        <v>0.17055699999999999</v>
      </c>
      <c r="H40">
        <f>AVERAGE(D$4:D40)</f>
        <v>-9178.5037837837826</v>
      </c>
      <c r="I40">
        <f>STDEV(D$4:D40)/SQRT(COUNT(D$4:D40))</f>
        <v>0.30450751637720225</v>
      </c>
      <c r="L40">
        <v>100000</v>
      </c>
      <c r="M40">
        <v>300.17399999999998</v>
      </c>
      <c r="N40">
        <v>-9171.11</v>
      </c>
      <c r="O40">
        <v>39256.1</v>
      </c>
      <c r="P40">
        <v>0.23299600000000001</v>
      </c>
      <c r="Q40">
        <v>1539</v>
      </c>
      <c r="R40">
        <v>460</v>
      </c>
      <c r="T40">
        <f>AVERAGE(N$4:N40)</f>
        <v>-9172.7478378378382</v>
      </c>
      <c r="U40">
        <f>STDEV(N$4:N40)/SQRT(COUNT(N$4:N40))</f>
        <v>0.37416777225204229</v>
      </c>
    </row>
    <row r="41" spans="1:21" x14ac:dyDescent="0.2">
      <c r="A41">
        <v>38</v>
      </c>
      <c r="B41">
        <v>100000</v>
      </c>
      <c r="C41">
        <v>299.95299999999997</v>
      </c>
      <c r="D41">
        <v>-9176.36</v>
      </c>
      <c r="E41">
        <v>39259.199999999997</v>
      </c>
      <c r="F41">
        <v>0.36785699999999999</v>
      </c>
      <c r="H41">
        <f>AVERAGE(D$4:D41)</f>
        <v>-9178.4473684210516</v>
      </c>
      <c r="I41">
        <f>STDEV(D$4:D41)/SQRT(COUNT(D$4:D41))</f>
        <v>0.3017072531474182</v>
      </c>
      <c r="L41">
        <v>100000</v>
      </c>
      <c r="M41">
        <v>299.77600000000001</v>
      </c>
      <c r="N41">
        <v>-9173.9699999999993</v>
      </c>
      <c r="O41">
        <v>39275</v>
      </c>
      <c r="P41">
        <v>0.359491</v>
      </c>
      <c r="Q41">
        <v>1539</v>
      </c>
      <c r="R41">
        <v>460</v>
      </c>
      <c r="T41">
        <f>AVERAGE(N$4:N41)</f>
        <v>-9172.7799999999988</v>
      </c>
      <c r="U41">
        <f>STDEV(N$4:N41)/SQRT(COUNT(N$4:N41))</f>
        <v>0.3656055597499166</v>
      </c>
    </row>
    <row r="42" spans="1:21" x14ac:dyDescent="0.2">
      <c r="A42">
        <v>39</v>
      </c>
      <c r="B42">
        <v>100000</v>
      </c>
      <c r="C42">
        <v>299.923</v>
      </c>
      <c r="D42">
        <v>-9179.06</v>
      </c>
      <c r="E42">
        <v>39260.5</v>
      </c>
      <c r="F42">
        <v>0.281198</v>
      </c>
      <c r="H42">
        <f>AVERAGE(D$4:D42)</f>
        <v>-9178.4630769230753</v>
      </c>
      <c r="I42">
        <f>STDEV(D$4:D42)/SQRT(COUNT(D$4:D42))</f>
        <v>0.29428890343278424</v>
      </c>
      <c r="L42">
        <v>100000</v>
      </c>
      <c r="M42">
        <v>300.17</v>
      </c>
      <c r="N42">
        <v>-9177.24</v>
      </c>
      <c r="O42">
        <v>39271.300000000003</v>
      </c>
      <c r="P42">
        <v>0.191994</v>
      </c>
      <c r="Q42">
        <v>1539</v>
      </c>
      <c r="R42">
        <v>460</v>
      </c>
      <c r="T42">
        <f>AVERAGE(N$4:N42)</f>
        <v>-9172.8943589743576</v>
      </c>
      <c r="U42">
        <f>STDEV(N$4:N42)/SQRT(COUNT(N$4:N42))</f>
        <v>0.37401959918763894</v>
      </c>
    </row>
    <row r="43" spans="1:21" x14ac:dyDescent="0.2">
      <c r="A43">
        <v>40</v>
      </c>
      <c r="B43">
        <v>100000</v>
      </c>
      <c r="C43">
        <v>300.19299999999998</v>
      </c>
      <c r="D43">
        <v>-9180.09</v>
      </c>
      <c r="E43">
        <v>39285.699999999997</v>
      </c>
      <c r="F43">
        <v>0.25691700000000001</v>
      </c>
      <c r="H43">
        <f>AVERAGE(D$4:D43)</f>
        <v>-9178.5037499999999</v>
      </c>
      <c r="I43">
        <f>STDEV(D$4:D43)/SQRT(COUNT(D$4:D43))</f>
        <v>0.28970667913577336</v>
      </c>
      <c r="L43">
        <v>100000</v>
      </c>
      <c r="M43">
        <v>300.20100000000002</v>
      </c>
      <c r="N43">
        <v>-9172.64</v>
      </c>
      <c r="O43">
        <v>39276.400000000001</v>
      </c>
      <c r="P43">
        <v>0.29439799999999999</v>
      </c>
      <c r="Q43">
        <v>1539</v>
      </c>
      <c r="R43">
        <v>460</v>
      </c>
      <c r="T43">
        <f>AVERAGE(N$4:N43)</f>
        <v>-9172.887999999999</v>
      </c>
      <c r="U43">
        <f>STDEV(N$4:N43)/SQRT(COUNT(N$4:N43))</f>
        <v>0.36460466824021365</v>
      </c>
    </row>
    <row r="44" spans="1:21" x14ac:dyDescent="0.2">
      <c r="A44">
        <v>41</v>
      </c>
      <c r="B44">
        <v>100000</v>
      </c>
      <c r="C44">
        <v>300.09500000000003</v>
      </c>
      <c r="D44">
        <v>-9176.56</v>
      </c>
      <c r="E44">
        <v>39296.6</v>
      </c>
      <c r="F44">
        <v>0.31970100000000001</v>
      </c>
      <c r="H44">
        <f>AVERAGE(D$4:D44)</f>
        <v>-9178.456341463414</v>
      </c>
      <c r="I44">
        <f>STDEV(D$4:D44)/SQRT(COUNT(D$4:D44))</f>
        <v>0.28650198060385051</v>
      </c>
      <c r="L44">
        <v>100000</v>
      </c>
      <c r="M44">
        <v>300.16800000000001</v>
      </c>
      <c r="N44">
        <v>-9171.92</v>
      </c>
      <c r="O44">
        <v>39255.9</v>
      </c>
      <c r="P44">
        <v>0.131161</v>
      </c>
      <c r="Q44">
        <v>1539</v>
      </c>
      <c r="R44">
        <v>460</v>
      </c>
      <c r="T44">
        <f>AVERAGE(N$4:N44)</f>
        <v>-9172.8643902439017</v>
      </c>
      <c r="U44">
        <f>STDEV(N$4:N44)/SQRT(COUNT(N$4:N44))</f>
        <v>0.35638360546118758</v>
      </c>
    </row>
    <row r="45" spans="1:21" x14ac:dyDescent="0.2">
      <c r="A45">
        <v>42</v>
      </c>
      <c r="B45">
        <v>100000</v>
      </c>
      <c r="C45">
        <v>300.23099999999999</v>
      </c>
      <c r="D45">
        <v>-9176.9699999999993</v>
      </c>
      <c r="E45">
        <v>39273.9</v>
      </c>
      <c r="F45">
        <v>0.32156099999999999</v>
      </c>
      <c r="H45">
        <f>AVERAGE(D$4:D45)</f>
        <v>-9178.4209523809513</v>
      </c>
      <c r="I45">
        <f>STDEV(D$4:D45)/SQRT(COUNT(D$4:D45))</f>
        <v>0.28182803166761844</v>
      </c>
      <c r="L45">
        <v>100000</v>
      </c>
      <c r="M45">
        <v>299.95</v>
      </c>
      <c r="N45">
        <v>-9171.8799999999992</v>
      </c>
      <c r="O45">
        <v>39247.4</v>
      </c>
      <c r="P45">
        <v>7.60628E-2</v>
      </c>
      <c r="Q45">
        <v>1539</v>
      </c>
      <c r="R45">
        <v>460</v>
      </c>
      <c r="T45">
        <f>AVERAGE(N$4:N45)</f>
        <v>-9172.8409523809514</v>
      </c>
      <c r="U45">
        <f>STDEV(N$4:N45)/SQRT(COUNT(N$4:N45))</f>
        <v>0.34858362982649466</v>
      </c>
    </row>
    <row r="46" spans="1:21" x14ac:dyDescent="0.2">
      <c r="A46">
        <v>43</v>
      </c>
      <c r="B46">
        <v>100000</v>
      </c>
      <c r="C46">
        <v>300.31700000000001</v>
      </c>
      <c r="D46">
        <v>-9178.49</v>
      </c>
      <c r="E46">
        <v>39255.4</v>
      </c>
      <c r="F46">
        <v>0.27415200000000001</v>
      </c>
      <c r="H46">
        <f>AVERAGE(D$4:D46)</f>
        <v>-9178.4225581395331</v>
      </c>
      <c r="I46">
        <f>STDEV(D$4:D46)/SQRT(COUNT(D$4:D46))</f>
        <v>0.27520053958954921</v>
      </c>
      <c r="L46">
        <v>100000</v>
      </c>
      <c r="M46">
        <v>300.31</v>
      </c>
      <c r="N46">
        <v>-9173.58</v>
      </c>
      <c r="O46">
        <v>39272.699999999997</v>
      </c>
      <c r="P46">
        <v>0.17816599999999999</v>
      </c>
      <c r="Q46">
        <v>1540</v>
      </c>
      <c r="R46">
        <v>459</v>
      </c>
      <c r="T46">
        <f>AVERAGE(N$4:N46)</f>
        <v>-9172.8581395348829</v>
      </c>
      <c r="U46">
        <f>STDEV(N$4:N46)/SQRT(COUNT(N$4:N46))</f>
        <v>0.34081416035022216</v>
      </c>
    </row>
    <row r="47" spans="1:21" x14ac:dyDescent="0.2">
      <c r="A47">
        <v>44</v>
      </c>
      <c r="B47">
        <v>100000</v>
      </c>
      <c r="C47">
        <v>300.08100000000002</v>
      </c>
      <c r="D47">
        <v>-9176.44</v>
      </c>
      <c r="E47">
        <v>39265.5</v>
      </c>
      <c r="F47">
        <v>0.58461700000000005</v>
      </c>
      <c r="H47">
        <f>AVERAGE(D$4:D47)</f>
        <v>-9178.3774999999987</v>
      </c>
      <c r="I47">
        <f>STDEV(D$4:D47)/SQRT(COUNT(D$4:D47))</f>
        <v>0.27262255521320761</v>
      </c>
      <c r="L47">
        <v>100000</v>
      </c>
      <c r="M47">
        <v>300.27800000000002</v>
      </c>
      <c r="N47">
        <v>-9173.75</v>
      </c>
      <c r="O47">
        <v>39305.599999999999</v>
      </c>
      <c r="P47">
        <v>0.230597</v>
      </c>
      <c r="Q47">
        <v>1540</v>
      </c>
      <c r="R47">
        <v>459</v>
      </c>
      <c r="T47">
        <f>AVERAGE(N$4:N47)</f>
        <v>-9172.8784090909085</v>
      </c>
      <c r="U47">
        <f>STDEV(N$4:N47)/SQRT(COUNT(N$4:N47))</f>
        <v>0.33359467360256279</v>
      </c>
    </row>
    <row r="48" spans="1:21" x14ac:dyDescent="0.2">
      <c r="A48">
        <v>45</v>
      </c>
      <c r="B48">
        <v>100000</v>
      </c>
      <c r="C48">
        <v>299.7</v>
      </c>
      <c r="D48">
        <v>-9178.11</v>
      </c>
      <c r="E48">
        <v>39256.9</v>
      </c>
      <c r="F48">
        <v>0.21182400000000001</v>
      </c>
      <c r="H48">
        <f>AVERAGE(D$4:D48)</f>
        <v>-9178.3715555555536</v>
      </c>
      <c r="I48">
        <f>STDEV(D$4:D48)/SQRT(COUNT(D$4:D48))</f>
        <v>0.26656171335321016</v>
      </c>
      <c r="L48">
        <v>100000</v>
      </c>
      <c r="M48">
        <v>299.93799999999999</v>
      </c>
      <c r="N48">
        <v>-9171.92</v>
      </c>
      <c r="O48">
        <v>39293.4</v>
      </c>
      <c r="P48">
        <v>0.20761599999999999</v>
      </c>
      <c r="Q48">
        <v>1540</v>
      </c>
      <c r="R48">
        <v>459</v>
      </c>
      <c r="T48">
        <f>AVERAGE(N$4:N48)</f>
        <v>-9172.8571111111105</v>
      </c>
      <c r="U48">
        <f>STDEV(N$4:N48)/SQRT(COUNT(N$4:N48))</f>
        <v>0.32679197074538607</v>
      </c>
    </row>
    <row r="49" spans="1:21" x14ac:dyDescent="0.2">
      <c r="A49">
        <v>46</v>
      </c>
      <c r="B49">
        <v>100000</v>
      </c>
      <c r="C49">
        <v>300.03699999999998</v>
      </c>
      <c r="D49">
        <v>-9181.64</v>
      </c>
      <c r="E49">
        <v>39324.1</v>
      </c>
      <c r="F49">
        <v>0.43310999999999999</v>
      </c>
      <c r="H49">
        <f>AVERAGE(D$4:D49)</f>
        <v>-9178.4426086956501</v>
      </c>
      <c r="I49">
        <f>STDEV(D$4:D49)/SQRT(COUNT(D$4:D49))</f>
        <v>0.27021166060122931</v>
      </c>
      <c r="L49">
        <v>100000</v>
      </c>
      <c r="M49">
        <v>300.12099999999998</v>
      </c>
      <c r="N49">
        <v>-9176.0300000000007</v>
      </c>
      <c r="O49">
        <v>39267.300000000003</v>
      </c>
      <c r="P49">
        <v>0.35360900000000001</v>
      </c>
      <c r="Q49">
        <v>1539</v>
      </c>
      <c r="R49">
        <v>460</v>
      </c>
      <c r="T49">
        <f>AVERAGE(N$4:N49)</f>
        <v>-9172.9260869565205</v>
      </c>
      <c r="U49">
        <f>STDEV(N$4:N49)/SQRT(COUNT(N$4:N49))</f>
        <v>0.32696710204897195</v>
      </c>
    </row>
    <row r="50" spans="1:21" x14ac:dyDescent="0.2">
      <c r="A50">
        <v>47</v>
      </c>
      <c r="B50">
        <v>100000</v>
      </c>
      <c r="C50">
        <v>300.209</v>
      </c>
      <c r="D50">
        <v>-9177.9599999999991</v>
      </c>
      <c r="E50">
        <v>39306.400000000001</v>
      </c>
      <c r="F50">
        <v>0.43578899999999998</v>
      </c>
      <c r="H50">
        <f>AVERAGE(D$4:D50)</f>
        <v>-9178.4323404255301</v>
      </c>
      <c r="I50">
        <f>STDEV(D$4:D50)/SQRT(COUNT(D$4:D50))</f>
        <v>0.26459929259119203</v>
      </c>
      <c r="L50">
        <v>100000</v>
      </c>
      <c r="M50">
        <v>299.94</v>
      </c>
      <c r="N50">
        <v>-9173.0400000000009</v>
      </c>
      <c r="O50">
        <v>39277</v>
      </c>
      <c r="P50">
        <v>0.18087400000000001</v>
      </c>
      <c r="Q50">
        <v>1539</v>
      </c>
      <c r="R50">
        <v>460</v>
      </c>
      <c r="T50">
        <f>AVERAGE(N$4:N50)</f>
        <v>-9172.9285106382977</v>
      </c>
      <c r="U50">
        <f>STDEV(N$4:N50)/SQRT(COUNT(N$4:N50))</f>
        <v>0.31994390967763747</v>
      </c>
    </row>
    <row r="51" spans="1:21" x14ac:dyDescent="0.2">
      <c r="A51">
        <v>48</v>
      </c>
      <c r="B51">
        <v>100000</v>
      </c>
      <c r="C51">
        <v>300.04199999999997</v>
      </c>
      <c r="D51">
        <v>-9178.32</v>
      </c>
      <c r="E51">
        <v>39285.9</v>
      </c>
      <c r="F51">
        <v>0.39895700000000001</v>
      </c>
      <c r="H51">
        <f>AVERAGE(D$4:D51)</f>
        <v>-9178.4299999999985</v>
      </c>
      <c r="I51">
        <f>STDEV(D$4:D51)/SQRT(COUNT(D$4:D51))</f>
        <v>0.25903873036627767</v>
      </c>
      <c r="L51">
        <v>100000</v>
      </c>
      <c r="M51">
        <v>300</v>
      </c>
      <c r="N51">
        <v>-9176.43</v>
      </c>
      <c r="O51">
        <v>39282.199999999997</v>
      </c>
      <c r="P51">
        <v>0.15176300000000001</v>
      </c>
      <c r="Q51">
        <v>1539</v>
      </c>
      <c r="R51">
        <v>460</v>
      </c>
      <c r="T51">
        <f>AVERAGE(N$4:N51)</f>
        <v>-9173.0014583333323</v>
      </c>
      <c r="U51">
        <f>STDEV(N$4:N51)/SQRT(COUNT(N$4:N51))</f>
        <v>0.32159026803523455</v>
      </c>
    </row>
    <row r="52" spans="1:21" x14ac:dyDescent="0.2">
      <c r="A52">
        <v>49</v>
      </c>
      <c r="B52">
        <v>100000</v>
      </c>
      <c r="C52">
        <v>299.91300000000001</v>
      </c>
      <c r="D52">
        <v>-9178.09</v>
      </c>
      <c r="E52">
        <v>39316.1</v>
      </c>
      <c r="F52">
        <v>0.184998</v>
      </c>
      <c r="H52">
        <f>AVERAGE(D$4:D52)</f>
        <v>-9178.4230612244901</v>
      </c>
      <c r="I52">
        <f>STDEV(D$4:D52)/SQRT(COUNT(D$4:D52))</f>
        <v>0.25379202411330137</v>
      </c>
      <c r="L52">
        <v>100000</v>
      </c>
      <c r="M52">
        <v>300.36500000000001</v>
      </c>
      <c r="N52">
        <v>-9174.17</v>
      </c>
      <c r="O52">
        <v>39266.6</v>
      </c>
      <c r="P52">
        <v>0.29953600000000002</v>
      </c>
      <c r="Q52">
        <v>1539</v>
      </c>
      <c r="R52">
        <v>460</v>
      </c>
      <c r="T52">
        <f>AVERAGE(N$4:N52)</f>
        <v>-9173.0253061224485</v>
      </c>
      <c r="U52">
        <f>STDEV(N$4:N52)/SQRT(COUNT(N$4:N52))</f>
        <v>0.31586038179198955</v>
      </c>
    </row>
    <row r="53" spans="1:21" x14ac:dyDescent="0.2">
      <c r="A53">
        <v>50</v>
      </c>
      <c r="B53">
        <v>100000</v>
      </c>
      <c r="C53">
        <v>299.99</v>
      </c>
      <c r="D53">
        <v>-9177.01</v>
      </c>
      <c r="E53">
        <v>39252.5</v>
      </c>
      <c r="F53">
        <v>0.24284700000000001</v>
      </c>
      <c r="H53">
        <f>AVERAGE(D$4:D53)</f>
        <v>-9178.3948</v>
      </c>
      <c r="I53">
        <f>STDEV(D$4:D53)/SQRT(COUNT(D$4:D53))</f>
        <v>0.25026520463909452</v>
      </c>
      <c r="L53">
        <v>100000</v>
      </c>
      <c r="M53">
        <v>300.17200000000003</v>
      </c>
      <c r="N53">
        <v>-9171.6200000000008</v>
      </c>
      <c r="O53">
        <v>39222.6</v>
      </c>
      <c r="P53">
        <v>-4.0560700000000002E-3</v>
      </c>
      <c r="Q53">
        <v>1539</v>
      </c>
      <c r="R53">
        <v>460</v>
      </c>
      <c r="T53">
        <f>AVERAGE(N$4:N53)</f>
        <v>-9172.997199999998</v>
      </c>
      <c r="U53">
        <f>STDEV(N$4:N53)/SQRT(COUNT(N$4:N53))</f>
        <v>0.31075235103449561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7C58-0B8B-2F40-A2A4-5CEA5656F2D5}">
  <dimension ref="B1:J41"/>
  <sheetViews>
    <sheetView tabSelected="1" topLeftCell="A3" workbookViewId="0">
      <selection activeCell="J26" sqref="J26"/>
    </sheetView>
  </sheetViews>
  <sheetFormatPr baseColWidth="10" defaultRowHeight="16" x14ac:dyDescent="0.2"/>
  <sheetData>
    <row r="1" spans="2:10" x14ac:dyDescent="0.2">
      <c r="D1" t="s">
        <v>13</v>
      </c>
      <c r="E1" t="s">
        <v>14</v>
      </c>
      <c r="I1" t="s">
        <v>13</v>
      </c>
      <c r="J1" t="s">
        <v>14</v>
      </c>
    </row>
    <row r="2" spans="2:10" x14ac:dyDescent="0.2">
      <c r="B2" t="s">
        <v>7</v>
      </c>
      <c r="C2">
        <v>300</v>
      </c>
      <c r="D2">
        <v>-8292.8029999999999</v>
      </c>
      <c r="E2">
        <f>D2/2000</f>
        <v>-4.1464014999999996</v>
      </c>
      <c r="G2" t="s">
        <v>8</v>
      </c>
      <c r="H2">
        <v>300</v>
      </c>
      <c r="I2">
        <v>-13779.05</v>
      </c>
      <c r="J2">
        <f>I2/2000</f>
        <v>-6.8895249999999999</v>
      </c>
    </row>
    <row r="3" spans="2:10" x14ac:dyDescent="0.2">
      <c r="C3">
        <v>400</v>
      </c>
      <c r="H3">
        <v>400</v>
      </c>
    </row>
    <row r="4" spans="2:10" x14ac:dyDescent="0.2">
      <c r="C4">
        <v>500</v>
      </c>
      <c r="H4">
        <v>500</v>
      </c>
    </row>
    <row r="5" spans="2:10" x14ac:dyDescent="0.2">
      <c r="C5">
        <v>600</v>
      </c>
      <c r="H5">
        <v>600</v>
      </c>
    </row>
    <row r="6" spans="2:10" x14ac:dyDescent="0.2">
      <c r="C6">
        <v>700</v>
      </c>
      <c r="H6">
        <v>700</v>
      </c>
    </row>
    <row r="7" spans="2:10" x14ac:dyDescent="0.2">
      <c r="C7">
        <v>800</v>
      </c>
      <c r="H7">
        <v>800</v>
      </c>
    </row>
    <row r="15" spans="2:10" x14ac:dyDescent="0.2">
      <c r="B15" t="s">
        <v>8</v>
      </c>
    </row>
    <row r="17" spans="2:8" x14ac:dyDescent="0.2">
      <c r="B17" t="s">
        <v>0</v>
      </c>
      <c r="C17" t="s">
        <v>1</v>
      </c>
      <c r="D17" t="s">
        <v>13</v>
      </c>
      <c r="E17" t="s">
        <v>16</v>
      </c>
      <c r="F17" t="s">
        <v>17</v>
      </c>
      <c r="G17" t="s">
        <v>15</v>
      </c>
      <c r="H17" t="s">
        <v>18</v>
      </c>
    </row>
    <row r="18" spans="2:8" x14ac:dyDescent="0.2">
      <c r="C18" t="s">
        <v>4</v>
      </c>
      <c r="D18">
        <v>-9178.5267999999996</v>
      </c>
      <c r="E18">
        <v>1540</v>
      </c>
      <c r="F18">
        <v>460</v>
      </c>
      <c r="G18">
        <f>D18-(E18*$E$2)-(F18*$J$2)</f>
        <v>376.11300999999958</v>
      </c>
    </row>
    <row r="19" spans="2:8" x14ac:dyDescent="0.2">
      <c r="C19" t="s">
        <v>5</v>
      </c>
      <c r="G19">
        <f>D19-(E19*$E$2)-(F19*$J$2)</f>
        <v>0</v>
      </c>
      <c r="H19">
        <f>G19-G18</f>
        <v>-376.11300999999958</v>
      </c>
    </row>
    <row r="20" spans="2:8" x14ac:dyDescent="0.2">
      <c r="C20" t="s">
        <v>6</v>
      </c>
      <c r="D20">
        <v>-9172.9971999999998</v>
      </c>
      <c r="E20">
        <v>1539.26</v>
      </c>
      <c r="F20">
        <v>459.74</v>
      </c>
      <c r="G20">
        <f>D20-(E20*$E$2)-(F20*$J$2)</f>
        <v>376.78299638999988</v>
      </c>
      <c r="H20">
        <f>G20-G18</f>
        <v>0.6699863900003038</v>
      </c>
    </row>
    <row r="23" spans="2:8" x14ac:dyDescent="0.2">
      <c r="C23" t="s">
        <v>9</v>
      </c>
    </row>
    <row r="24" spans="2:8" x14ac:dyDescent="0.2">
      <c r="C24" t="s">
        <v>4</v>
      </c>
      <c r="D24">
        <v>-9147.7546000000002</v>
      </c>
      <c r="E24">
        <v>1540</v>
      </c>
      <c r="F24">
        <v>460</v>
      </c>
    </row>
    <row r="25" spans="2:8" x14ac:dyDescent="0.2">
      <c r="C25" t="s">
        <v>5</v>
      </c>
    </row>
    <row r="26" spans="2:8" x14ac:dyDescent="0.2">
      <c r="C26" t="s">
        <v>6</v>
      </c>
      <c r="D26">
        <v>-9141.2962000000007</v>
      </c>
      <c r="E26">
        <v>1539.32</v>
      </c>
      <c r="F26">
        <v>459.68</v>
      </c>
    </row>
    <row r="28" spans="2:8" x14ac:dyDescent="0.2">
      <c r="C28" t="s">
        <v>10</v>
      </c>
    </row>
    <row r="29" spans="2:8" x14ac:dyDescent="0.2">
      <c r="C29" t="s">
        <v>4</v>
      </c>
      <c r="D29">
        <v>-9118.82</v>
      </c>
      <c r="E29">
        <v>1540</v>
      </c>
      <c r="F29">
        <v>460</v>
      </c>
    </row>
    <row r="30" spans="2:8" x14ac:dyDescent="0.2">
      <c r="C30" t="s">
        <v>5</v>
      </c>
    </row>
    <row r="31" spans="2:8" x14ac:dyDescent="0.2">
      <c r="C31" t="s">
        <v>6</v>
      </c>
      <c r="D31">
        <v>-9113.4488000000001</v>
      </c>
      <c r="E31">
        <v>1539.26</v>
      </c>
      <c r="F31">
        <v>459.74</v>
      </c>
    </row>
    <row r="33" spans="3:3" x14ac:dyDescent="0.2">
      <c r="C33" t="s">
        <v>11</v>
      </c>
    </row>
    <row r="34" spans="3:3" x14ac:dyDescent="0.2">
      <c r="C34" t="s">
        <v>4</v>
      </c>
    </row>
    <row r="35" spans="3:3" x14ac:dyDescent="0.2">
      <c r="C35" t="s">
        <v>5</v>
      </c>
    </row>
    <row r="36" spans="3:3" x14ac:dyDescent="0.2">
      <c r="C36" t="s">
        <v>6</v>
      </c>
    </row>
    <row r="38" spans="3:3" x14ac:dyDescent="0.2">
      <c r="C38" t="s">
        <v>12</v>
      </c>
    </row>
    <row r="39" spans="3:3" x14ac:dyDescent="0.2">
      <c r="C39" t="s">
        <v>4</v>
      </c>
    </row>
    <row r="40" spans="3:3" x14ac:dyDescent="0.2">
      <c r="C40" t="s">
        <v>5</v>
      </c>
    </row>
    <row r="41" spans="3:3" x14ac:dyDescent="0.2">
      <c r="C4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2020-03-05T17:25:34Z</dcterms:created>
  <dcterms:modified xsi:type="dcterms:W3CDTF">2020-03-10T20:37:30Z</dcterms:modified>
</cp:coreProperties>
</file>