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elbw/Documents/UZr/"/>
    </mc:Choice>
  </mc:AlternateContent>
  <xr:revisionPtr revIDLastSave="0" documentId="13_ncr:1_{DFA40C06-266E-EB41-98DC-4531AE2AB350}" xr6:coauthVersionLast="45" xr6:coauthVersionMax="45" xr10:uidLastSave="{00000000-0000-0000-0000-000000000000}"/>
  <bookViews>
    <workbookView xWindow="1980" yWindow="3240" windowWidth="30540" windowHeight="16620" activeTab="1" xr2:uid="{0B3FDC77-C90D-5B4C-AEAE-493546A25E4E}"/>
  </bookViews>
  <sheets>
    <sheet name="Sheet1" sheetId="1" r:id="rId1"/>
    <sheet name="def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8" i="2" l="1"/>
  <c r="Z28" i="2" l="1"/>
  <c r="Y28" i="2"/>
  <c r="T20" i="2"/>
  <c r="U20" i="2" s="1"/>
  <c r="T19" i="2"/>
  <c r="U19" i="2" s="1"/>
  <c r="T18" i="2"/>
  <c r="U18" i="2" s="1"/>
  <c r="V20" i="2"/>
  <c r="V19" i="2"/>
  <c r="V18" i="2"/>
  <c r="V35" i="2"/>
  <c r="V34" i="2"/>
  <c r="V33" i="2"/>
  <c r="T35" i="2"/>
  <c r="U35" i="2" s="1"/>
  <c r="T34" i="2"/>
  <c r="U34" i="2" s="1"/>
  <c r="T33" i="2"/>
  <c r="U33" i="2" s="1"/>
  <c r="T30" i="2"/>
  <c r="V27" i="2"/>
  <c r="T27" i="2"/>
  <c r="T22" i="2"/>
  <c r="T32" i="2"/>
  <c r="T31" i="2"/>
  <c r="T29" i="2"/>
  <c r="T28" i="2"/>
  <c r="T26" i="2"/>
  <c r="T25" i="2"/>
  <c r="T24" i="2"/>
  <c r="T23" i="2"/>
  <c r="T21" i="2"/>
  <c r="V23" i="2"/>
  <c r="V32" i="2"/>
  <c r="V31" i="2"/>
  <c r="V30" i="2"/>
  <c r="V29" i="2"/>
  <c r="V28" i="2"/>
  <c r="V26" i="2"/>
  <c r="V25" i="2"/>
  <c r="V24" i="2"/>
  <c r="V22" i="2"/>
  <c r="V21" i="2"/>
  <c r="F32" i="2" l="1"/>
  <c r="F31" i="2"/>
  <c r="F30" i="2"/>
  <c r="F29" i="2"/>
  <c r="F28" i="2"/>
  <c r="F27" i="2"/>
  <c r="H32" i="2"/>
  <c r="H31" i="2"/>
  <c r="H30" i="2"/>
  <c r="H29" i="2"/>
  <c r="H28" i="2"/>
  <c r="H27" i="2"/>
  <c r="F26" i="2"/>
  <c r="F25" i="2"/>
  <c r="F24" i="2"/>
  <c r="H26" i="2"/>
  <c r="H25" i="2"/>
  <c r="H24" i="2"/>
  <c r="F23" i="2"/>
  <c r="E144" i="2"/>
  <c r="H22" i="2"/>
  <c r="F22" i="2"/>
  <c r="H23" i="2"/>
  <c r="H21" i="2"/>
  <c r="F21" i="2"/>
  <c r="AA110" i="1" l="1"/>
  <c r="AB110" i="1"/>
  <c r="AC110" i="1"/>
  <c r="F144" i="2"/>
  <c r="G144" i="2"/>
  <c r="D140" i="2"/>
  <c r="G140" i="2"/>
  <c r="H140" i="2"/>
  <c r="M133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4" i="2"/>
  <c r="M135" i="2"/>
  <c r="M136" i="2"/>
  <c r="M137" i="2"/>
  <c r="M138" i="2"/>
  <c r="M139" i="2"/>
  <c r="M90" i="2"/>
  <c r="M87" i="2"/>
  <c r="H88" i="2"/>
  <c r="K88" i="2" s="1"/>
  <c r="G88" i="2"/>
  <c r="D88" i="2"/>
  <c r="I88" i="2" s="1"/>
  <c r="J88" i="2" s="1"/>
  <c r="M38" i="2"/>
  <c r="M47" i="2"/>
  <c r="M46" i="2"/>
  <c r="M45" i="2"/>
  <c r="M44" i="2"/>
  <c r="M43" i="2"/>
  <c r="M42" i="2"/>
  <c r="M41" i="2"/>
  <c r="M40" i="2"/>
  <c r="M39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9" i="1"/>
  <c r="G26" i="2"/>
  <c r="G29" i="2"/>
  <c r="G32" i="2"/>
  <c r="I140" i="2" l="1"/>
  <c r="U22" i="2"/>
  <c r="U23" i="2"/>
  <c r="U21" i="2"/>
  <c r="U25" i="2"/>
  <c r="U26" i="2"/>
  <c r="U24" i="2"/>
  <c r="G28" i="2"/>
  <c r="G22" i="2"/>
  <c r="G24" i="2"/>
  <c r="G23" i="2"/>
  <c r="G25" i="2"/>
  <c r="G21" i="2"/>
  <c r="G31" i="2"/>
  <c r="G27" i="2"/>
  <c r="G30" i="2"/>
  <c r="U29" i="2"/>
  <c r="U28" i="2"/>
  <c r="U27" i="2"/>
  <c r="U31" i="2"/>
  <c r="U32" i="2"/>
  <c r="U30" i="2"/>
  <c r="J140" i="2"/>
  <c r="N112" i="2"/>
  <c r="N72" i="2"/>
  <c r="N135" i="2"/>
  <c r="N129" i="2"/>
  <c r="N111" i="2"/>
  <c r="N126" i="2"/>
  <c r="N98" i="2"/>
  <c r="N123" i="2"/>
  <c r="N107" i="2"/>
  <c r="N57" i="2"/>
  <c r="N130" i="2"/>
  <c r="N103" i="2"/>
  <c r="N124" i="2"/>
  <c r="N119" i="2"/>
  <c r="N109" i="2"/>
  <c r="N125" i="2"/>
  <c r="N120" i="2"/>
  <c r="N80" i="2"/>
  <c r="N56" i="2"/>
  <c r="N55" i="2"/>
  <c r="N92" i="2"/>
  <c r="N139" i="2"/>
  <c r="N79" i="2"/>
  <c r="N114" i="2"/>
  <c r="N115" i="2"/>
  <c r="N113" i="2"/>
  <c r="N133" i="2"/>
  <c r="N134" i="2"/>
  <c r="N132" i="2"/>
  <c r="N48" i="2"/>
  <c r="N71" i="2"/>
  <c r="N137" i="2"/>
  <c r="N53" i="2"/>
  <c r="N75" i="2"/>
  <c r="N50" i="2"/>
  <c r="N105" i="2"/>
  <c r="N102" i="2"/>
  <c r="N54" i="2"/>
  <c r="N136" i="2"/>
  <c r="N52" i="2"/>
  <c r="N108" i="2"/>
  <c r="N131" i="2"/>
  <c r="N106" i="2"/>
  <c r="N43" i="2"/>
  <c r="N78" i="2"/>
  <c r="N110" i="2"/>
  <c r="N73" i="2"/>
  <c r="N44" i="2"/>
  <c r="N41" i="2"/>
  <c r="N51" i="2"/>
  <c r="N49" i="2"/>
  <c r="N70" i="2"/>
  <c r="N69" i="2"/>
  <c r="N68" i="2"/>
  <c r="N101" i="2"/>
  <c r="N65" i="2"/>
  <c r="N39" i="2"/>
  <c r="N122" i="2"/>
  <c r="N86" i="2"/>
  <c r="N47" i="2"/>
  <c r="N104" i="2"/>
  <c r="N127" i="2"/>
  <c r="N66" i="2"/>
  <c r="N64" i="2"/>
  <c r="N96" i="2"/>
  <c r="N95" i="2"/>
  <c r="N76" i="2"/>
  <c r="N74" i="2"/>
  <c r="N46" i="2"/>
  <c r="N128" i="2"/>
  <c r="N67" i="2"/>
  <c r="N42" i="2"/>
  <c r="N40" i="2"/>
  <c r="N87" i="2"/>
  <c r="N63" i="2"/>
  <c r="N62" i="2"/>
  <c r="N121" i="2"/>
  <c r="N61" i="2"/>
  <c r="N84" i="2"/>
  <c r="N60" i="2"/>
  <c r="N83" i="2"/>
  <c r="N59" i="2"/>
  <c r="N118" i="2"/>
  <c r="N94" i="2"/>
  <c r="N138" i="2"/>
  <c r="N45" i="2"/>
  <c r="N100" i="2"/>
  <c r="N99" i="2"/>
  <c r="N85" i="2"/>
  <c r="N82" i="2"/>
  <c r="N58" i="2"/>
  <c r="N117" i="2"/>
  <c r="N93" i="2"/>
  <c r="N77" i="2"/>
  <c r="N97" i="2"/>
  <c r="N81" i="2"/>
  <c r="N91" i="2"/>
  <c r="N116" i="2"/>
  <c r="K140" i="2"/>
  <c r="K70" i="1" l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9" i="1"/>
  <c r="A81" i="1" l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9" i="1"/>
</calcChain>
</file>

<file path=xl/sharedStrings.xml><?xml version="1.0" encoding="utf-8"?>
<sst xmlns="http://schemas.openxmlformats.org/spreadsheetml/2006/main" count="103" uniqueCount="35">
  <si>
    <t>UZr Lammps diffusion</t>
  </si>
  <si>
    <t>u23zr</t>
  </si>
  <si>
    <t>vac</t>
  </si>
  <si>
    <t>TimeStep</t>
  </si>
  <si>
    <t>v_T</t>
  </si>
  <si>
    <t>v_E</t>
  </si>
  <si>
    <t>v_V</t>
  </si>
  <si>
    <t>v_P</t>
  </si>
  <si>
    <t>c_2[4]</t>
  </si>
  <si>
    <t>c_3[4]</t>
  </si>
  <si>
    <t>c_4[4]</t>
  </si>
  <si>
    <t>time (ps)</t>
  </si>
  <si>
    <t>u15zr</t>
  </si>
  <si>
    <t>Zr Frac</t>
  </si>
  <si>
    <t>Ef</t>
  </si>
  <si>
    <t>Ef/at</t>
  </si>
  <si>
    <t>int</t>
  </si>
  <si>
    <t>with a Xe</t>
  </si>
  <si>
    <t>Int</t>
  </si>
  <si>
    <t>Xe sub</t>
  </si>
  <si>
    <t xml:space="preserve">Xe sub </t>
  </si>
  <si>
    <t>totals processed</t>
  </si>
  <si>
    <t>Xesub</t>
  </si>
  <si>
    <t>E</t>
  </si>
  <si>
    <t>#U</t>
  </si>
  <si>
    <t>#Zr</t>
  </si>
  <si>
    <t>frac Zr</t>
  </si>
  <si>
    <t>U</t>
  </si>
  <si>
    <t>Zr</t>
  </si>
  <si>
    <t>Xe</t>
  </si>
  <si>
    <t>slopes</t>
  </si>
  <si>
    <t>xe sub</t>
  </si>
  <si>
    <t>U15Zr</t>
  </si>
  <si>
    <t>U23Zr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</si>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</sst>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71149744642097"/>
                  <c:y val="-8.255290122632977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Sheet1!$A$58:$A$108</c:f>
              <c:numCache>
                <c:formatCode>General</c:formatCode>
                <c:ptCount val="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</c:numCache>
            </c:numRef>
          </c:xVal>
          <c:yVal>
            <c:numRef>
              <c:f>Sheet1!$G$58:$G$108</c:f>
              <c:numCache>
                <c:formatCode>General</c:formatCode>
                <c:ptCount val="51"/>
                <c:pt idx="0">
                  <c:v>1.8862399999999999</c:v>
                </c:pt>
                <c:pt idx="1">
                  <c:v>1.88672</c:v>
                </c:pt>
                <c:pt idx="2">
                  <c:v>1.8815900000000001</c:v>
                </c:pt>
                <c:pt idx="3">
                  <c:v>1.87252</c:v>
                </c:pt>
                <c:pt idx="4">
                  <c:v>1.8747799999999999</c:v>
                </c:pt>
                <c:pt idx="5">
                  <c:v>1.87595</c:v>
                </c:pt>
                <c:pt idx="6">
                  <c:v>1.85764</c:v>
                </c:pt>
                <c:pt idx="7">
                  <c:v>1.88734</c:v>
                </c:pt>
                <c:pt idx="8">
                  <c:v>1.88167</c:v>
                </c:pt>
                <c:pt idx="9">
                  <c:v>1.8759399999999999</c:v>
                </c:pt>
                <c:pt idx="10">
                  <c:v>1.8565400000000001</c:v>
                </c:pt>
                <c:pt idx="11">
                  <c:v>1.8838299999999999</c:v>
                </c:pt>
                <c:pt idx="12">
                  <c:v>1.86517</c:v>
                </c:pt>
                <c:pt idx="13">
                  <c:v>1.887</c:v>
                </c:pt>
                <c:pt idx="14">
                  <c:v>1.8841699999999999</c:v>
                </c:pt>
                <c:pt idx="15">
                  <c:v>1.8914</c:v>
                </c:pt>
                <c:pt idx="16">
                  <c:v>1.89639</c:v>
                </c:pt>
                <c:pt idx="17">
                  <c:v>1.8839999999999999</c:v>
                </c:pt>
                <c:pt idx="18">
                  <c:v>1.84999</c:v>
                </c:pt>
                <c:pt idx="19">
                  <c:v>1.8757600000000001</c:v>
                </c:pt>
                <c:pt idx="20">
                  <c:v>1.89066</c:v>
                </c:pt>
                <c:pt idx="21">
                  <c:v>1.86375</c:v>
                </c:pt>
                <c:pt idx="22">
                  <c:v>1.8655900000000001</c:v>
                </c:pt>
                <c:pt idx="23">
                  <c:v>1.87497</c:v>
                </c:pt>
                <c:pt idx="24">
                  <c:v>1.8624799999999999</c:v>
                </c:pt>
                <c:pt idx="25">
                  <c:v>1.8332599999999999</c:v>
                </c:pt>
                <c:pt idx="26">
                  <c:v>1.8399099999999999</c:v>
                </c:pt>
                <c:pt idx="27">
                  <c:v>1.9019600000000001</c:v>
                </c:pt>
                <c:pt idx="28">
                  <c:v>1.90116</c:v>
                </c:pt>
                <c:pt idx="29">
                  <c:v>1.90503</c:v>
                </c:pt>
                <c:pt idx="30">
                  <c:v>1.8645</c:v>
                </c:pt>
                <c:pt idx="31">
                  <c:v>1.91621</c:v>
                </c:pt>
                <c:pt idx="32">
                  <c:v>1.88266</c:v>
                </c:pt>
                <c:pt idx="33">
                  <c:v>1.8849199999999999</c:v>
                </c:pt>
                <c:pt idx="34">
                  <c:v>1.8862099999999999</c:v>
                </c:pt>
                <c:pt idx="35">
                  <c:v>1.8825799999999999</c:v>
                </c:pt>
                <c:pt idx="36">
                  <c:v>1.8897200000000001</c:v>
                </c:pt>
                <c:pt idx="37">
                  <c:v>1.86819</c:v>
                </c:pt>
                <c:pt idx="38">
                  <c:v>1.8587</c:v>
                </c:pt>
                <c:pt idx="39">
                  <c:v>1.8764799999999999</c:v>
                </c:pt>
                <c:pt idx="40">
                  <c:v>1.8992500000000001</c:v>
                </c:pt>
                <c:pt idx="41">
                  <c:v>1.8833899999999999</c:v>
                </c:pt>
                <c:pt idx="42">
                  <c:v>1.8938600000000001</c:v>
                </c:pt>
                <c:pt idx="43">
                  <c:v>1.89472</c:v>
                </c:pt>
                <c:pt idx="44">
                  <c:v>1.87687</c:v>
                </c:pt>
                <c:pt idx="45">
                  <c:v>1.8608100000000001</c:v>
                </c:pt>
                <c:pt idx="46">
                  <c:v>1.88984</c:v>
                </c:pt>
                <c:pt idx="47">
                  <c:v>1.8820399999999999</c:v>
                </c:pt>
                <c:pt idx="48">
                  <c:v>1.8758999999999999</c:v>
                </c:pt>
                <c:pt idx="49">
                  <c:v>1.8686</c:v>
                </c:pt>
                <c:pt idx="50">
                  <c:v>1.9005000000000001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6-D145-8C06-7368101B0A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148764713342017E-2"/>
                  <c:y val="0.2086916677788157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Sheet1!$A$58:$A$108</c:f>
              <c:numCache>
                <c:formatCode>General</c:formatCode>
                <c:ptCount val="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</c:numCache>
            </c:numRef>
          </c:xVal>
          <c:yVal>
            <c:numRef>
              <c:f>Sheet1!$H$58:$H$108</c:f>
              <c:numCache>
                <c:formatCode>General</c:formatCode>
                <c:ptCount val="51"/>
                <c:pt idx="0">
                  <c:v>1.4719599999999999</c:v>
                </c:pt>
                <c:pt idx="1">
                  <c:v>1.4879899999999999</c:v>
                </c:pt>
                <c:pt idx="2">
                  <c:v>1.4983900000000001</c:v>
                </c:pt>
                <c:pt idx="3">
                  <c:v>1.4847999999999999</c:v>
                </c:pt>
                <c:pt idx="4">
                  <c:v>1.4935700000000001</c:v>
                </c:pt>
                <c:pt idx="5">
                  <c:v>1.5129999999999999</c:v>
                </c:pt>
                <c:pt idx="6">
                  <c:v>1.4881599999999999</c:v>
                </c:pt>
                <c:pt idx="7">
                  <c:v>1.4715199999999999</c:v>
                </c:pt>
                <c:pt idx="8">
                  <c:v>1.4872099999999999</c:v>
                </c:pt>
                <c:pt idx="9">
                  <c:v>1.44547</c:v>
                </c:pt>
                <c:pt idx="10">
                  <c:v>1.4763200000000001</c:v>
                </c:pt>
                <c:pt idx="11">
                  <c:v>1.4903500000000001</c:v>
                </c:pt>
                <c:pt idx="12">
                  <c:v>1.43041</c:v>
                </c:pt>
                <c:pt idx="13">
                  <c:v>1.4578100000000001</c:v>
                </c:pt>
                <c:pt idx="14">
                  <c:v>1.4770399999999999</c:v>
                </c:pt>
                <c:pt idx="15">
                  <c:v>1.52176</c:v>
                </c:pt>
                <c:pt idx="16">
                  <c:v>1.47593</c:v>
                </c:pt>
                <c:pt idx="17">
                  <c:v>1.4985200000000001</c:v>
                </c:pt>
                <c:pt idx="18">
                  <c:v>1.47804</c:v>
                </c:pt>
                <c:pt idx="19">
                  <c:v>1.4447399999999999</c:v>
                </c:pt>
                <c:pt idx="20">
                  <c:v>1.4903599999999999</c:v>
                </c:pt>
                <c:pt idx="21">
                  <c:v>1.48942</c:v>
                </c:pt>
                <c:pt idx="22">
                  <c:v>1.46749</c:v>
                </c:pt>
                <c:pt idx="23">
                  <c:v>1.4855799999999999</c:v>
                </c:pt>
                <c:pt idx="24">
                  <c:v>1.4379</c:v>
                </c:pt>
                <c:pt idx="25">
                  <c:v>1.50573</c:v>
                </c:pt>
                <c:pt idx="26">
                  <c:v>1.4577</c:v>
                </c:pt>
                <c:pt idx="27">
                  <c:v>1.4850099999999999</c:v>
                </c:pt>
                <c:pt idx="28">
                  <c:v>1.50841</c:v>
                </c:pt>
                <c:pt idx="29">
                  <c:v>1.52121</c:v>
                </c:pt>
                <c:pt idx="30">
                  <c:v>1.46909</c:v>
                </c:pt>
                <c:pt idx="31">
                  <c:v>1.5255700000000001</c:v>
                </c:pt>
                <c:pt idx="32">
                  <c:v>1.4752000000000001</c:v>
                </c:pt>
                <c:pt idx="33">
                  <c:v>1.5108900000000001</c:v>
                </c:pt>
                <c:pt idx="34">
                  <c:v>1.4682599999999999</c:v>
                </c:pt>
                <c:pt idx="35">
                  <c:v>1.48244</c:v>
                </c:pt>
                <c:pt idx="36">
                  <c:v>1.4694100000000001</c:v>
                </c:pt>
                <c:pt idx="37">
                  <c:v>1.43825</c:v>
                </c:pt>
                <c:pt idx="38">
                  <c:v>1.4951099999999999</c:v>
                </c:pt>
                <c:pt idx="39">
                  <c:v>1.49529</c:v>
                </c:pt>
                <c:pt idx="40">
                  <c:v>1.51776</c:v>
                </c:pt>
                <c:pt idx="41">
                  <c:v>1.4733499999999999</c:v>
                </c:pt>
                <c:pt idx="42">
                  <c:v>1.4901</c:v>
                </c:pt>
                <c:pt idx="43">
                  <c:v>1.5016499999999999</c:v>
                </c:pt>
                <c:pt idx="44">
                  <c:v>1.4718899999999999</c:v>
                </c:pt>
                <c:pt idx="45">
                  <c:v>1.4604200000000001</c:v>
                </c:pt>
                <c:pt idx="46">
                  <c:v>1.5362100000000001</c:v>
                </c:pt>
                <c:pt idx="47">
                  <c:v>1.4971099999999999</c:v>
                </c:pt>
                <c:pt idx="48">
                  <c:v>1.4849300000000001</c:v>
                </c:pt>
                <c:pt idx="49">
                  <c:v>1.48146</c:v>
                </c:pt>
                <c:pt idx="50">
                  <c:v>1.49074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6-D145-8C06-7368101B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77616"/>
        <c:axId val="992589248"/>
      </c:scatterChart>
      <c:valAx>
        <c:axId val="9927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89248"/>
        <c:crosses val="autoZero"/>
        <c:crossBetween val="midCat"/>
      </c:valAx>
      <c:valAx>
        <c:axId val="99258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283464566929138E-2"/>
                  <c:y val="-5.775464507614513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Sheet1!$B$58:$B$108</c:f>
              <c:numCache>
                <c:formatCode>General</c:formatCode>
                <c:ptCount val="51"/>
                <c:pt idx="0">
                  <c:v>500000</c:v>
                </c:pt>
                <c:pt idx="1">
                  <c:v>510000</c:v>
                </c:pt>
                <c:pt idx="2">
                  <c:v>520000</c:v>
                </c:pt>
                <c:pt idx="3">
                  <c:v>530000</c:v>
                </c:pt>
                <c:pt idx="4">
                  <c:v>540000</c:v>
                </c:pt>
                <c:pt idx="5">
                  <c:v>550000</c:v>
                </c:pt>
                <c:pt idx="6">
                  <c:v>560000</c:v>
                </c:pt>
                <c:pt idx="7">
                  <c:v>570000</c:v>
                </c:pt>
                <c:pt idx="8">
                  <c:v>580000</c:v>
                </c:pt>
                <c:pt idx="9">
                  <c:v>590000</c:v>
                </c:pt>
                <c:pt idx="10">
                  <c:v>600000</c:v>
                </c:pt>
                <c:pt idx="11">
                  <c:v>610000</c:v>
                </c:pt>
                <c:pt idx="12">
                  <c:v>620000</c:v>
                </c:pt>
                <c:pt idx="13">
                  <c:v>630000</c:v>
                </c:pt>
                <c:pt idx="14">
                  <c:v>640000</c:v>
                </c:pt>
                <c:pt idx="15">
                  <c:v>650000</c:v>
                </c:pt>
                <c:pt idx="16">
                  <c:v>660000</c:v>
                </c:pt>
                <c:pt idx="17">
                  <c:v>670000</c:v>
                </c:pt>
                <c:pt idx="18">
                  <c:v>680000</c:v>
                </c:pt>
                <c:pt idx="19">
                  <c:v>690000</c:v>
                </c:pt>
                <c:pt idx="20">
                  <c:v>700000</c:v>
                </c:pt>
                <c:pt idx="21">
                  <c:v>710000</c:v>
                </c:pt>
                <c:pt idx="22">
                  <c:v>720000</c:v>
                </c:pt>
                <c:pt idx="23">
                  <c:v>730000</c:v>
                </c:pt>
                <c:pt idx="24">
                  <c:v>740000</c:v>
                </c:pt>
                <c:pt idx="25">
                  <c:v>750000</c:v>
                </c:pt>
                <c:pt idx="26">
                  <c:v>760000</c:v>
                </c:pt>
                <c:pt idx="27">
                  <c:v>770000</c:v>
                </c:pt>
                <c:pt idx="28">
                  <c:v>780000</c:v>
                </c:pt>
                <c:pt idx="29">
                  <c:v>790000</c:v>
                </c:pt>
                <c:pt idx="30">
                  <c:v>800000</c:v>
                </c:pt>
                <c:pt idx="31">
                  <c:v>810000</c:v>
                </c:pt>
                <c:pt idx="32">
                  <c:v>820000</c:v>
                </c:pt>
                <c:pt idx="33">
                  <c:v>830000</c:v>
                </c:pt>
                <c:pt idx="34">
                  <c:v>840000</c:v>
                </c:pt>
                <c:pt idx="35">
                  <c:v>850000</c:v>
                </c:pt>
                <c:pt idx="36">
                  <c:v>860000</c:v>
                </c:pt>
                <c:pt idx="37">
                  <c:v>870000</c:v>
                </c:pt>
                <c:pt idx="38">
                  <c:v>880000</c:v>
                </c:pt>
                <c:pt idx="39">
                  <c:v>890000</c:v>
                </c:pt>
                <c:pt idx="40">
                  <c:v>900000</c:v>
                </c:pt>
                <c:pt idx="41">
                  <c:v>910000</c:v>
                </c:pt>
                <c:pt idx="42">
                  <c:v>920000</c:v>
                </c:pt>
                <c:pt idx="43">
                  <c:v>930000</c:v>
                </c:pt>
                <c:pt idx="44">
                  <c:v>940000</c:v>
                </c:pt>
                <c:pt idx="45">
                  <c:v>950000</c:v>
                </c:pt>
                <c:pt idx="46">
                  <c:v>960000</c:v>
                </c:pt>
                <c:pt idx="47">
                  <c:v>970000</c:v>
                </c:pt>
                <c:pt idx="48">
                  <c:v>980000</c:v>
                </c:pt>
                <c:pt idx="49">
                  <c:v>990000</c:v>
                </c:pt>
                <c:pt idx="50">
                  <c:v>1000000</c:v>
                </c:pt>
              </c:numCache>
            </c:numRef>
          </c:xVal>
          <c:yVal>
            <c:numRef>
              <c:f>Sheet1!$Q$58:$Q$108</c:f>
              <c:numCache>
                <c:formatCode>General</c:formatCode>
                <c:ptCount val="51"/>
                <c:pt idx="0">
                  <c:v>2.6126800000000001</c:v>
                </c:pt>
                <c:pt idx="1">
                  <c:v>2.6079300000000001</c:v>
                </c:pt>
                <c:pt idx="2">
                  <c:v>2.6123099999999999</c:v>
                </c:pt>
                <c:pt idx="3">
                  <c:v>2.6125099999999999</c:v>
                </c:pt>
                <c:pt idx="4">
                  <c:v>2.6213700000000002</c:v>
                </c:pt>
                <c:pt idx="5">
                  <c:v>2.6472199999999999</c:v>
                </c:pt>
                <c:pt idx="6">
                  <c:v>2.6585999999999999</c:v>
                </c:pt>
                <c:pt idx="7">
                  <c:v>2.6275499999999998</c:v>
                </c:pt>
                <c:pt idx="8">
                  <c:v>2.6988400000000001</c:v>
                </c:pt>
                <c:pt idx="9">
                  <c:v>2.7304400000000002</c:v>
                </c:pt>
                <c:pt idx="10">
                  <c:v>2.7211599999999998</c:v>
                </c:pt>
                <c:pt idx="11">
                  <c:v>2.7715100000000001</c:v>
                </c:pt>
                <c:pt idx="12">
                  <c:v>2.7301899999999999</c:v>
                </c:pt>
                <c:pt idx="13">
                  <c:v>2.7943500000000001</c:v>
                </c:pt>
                <c:pt idx="14">
                  <c:v>2.78932</c:v>
                </c:pt>
                <c:pt idx="15">
                  <c:v>2.78565</c:v>
                </c:pt>
                <c:pt idx="16">
                  <c:v>2.8308800000000001</c:v>
                </c:pt>
                <c:pt idx="17">
                  <c:v>2.9051</c:v>
                </c:pt>
                <c:pt idx="18">
                  <c:v>2.8286199999999999</c:v>
                </c:pt>
                <c:pt idx="19">
                  <c:v>2.8295599999999999</c:v>
                </c:pt>
                <c:pt idx="20">
                  <c:v>2.90571</c:v>
                </c:pt>
                <c:pt idx="21">
                  <c:v>2.8928099999999999</c:v>
                </c:pt>
                <c:pt idx="22">
                  <c:v>2.8418899999999998</c:v>
                </c:pt>
                <c:pt idx="23">
                  <c:v>2.8409499999999999</c:v>
                </c:pt>
                <c:pt idx="24">
                  <c:v>2.8590100000000001</c:v>
                </c:pt>
                <c:pt idx="25">
                  <c:v>2.9201600000000001</c:v>
                </c:pt>
                <c:pt idx="26">
                  <c:v>2.8927299999999998</c:v>
                </c:pt>
                <c:pt idx="27">
                  <c:v>2.9228900000000002</c:v>
                </c:pt>
                <c:pt idx="28">
                  <c:v>2.9034</c:v>
                </c:pt>
                <c:pt idx="29">
                  <c:v>2.93018</c:v>
                </c:pt>
                <c:pt idx="30">
                  <c:v>2.87723</c:v>
                </c:pt>
                <c:pt idx="31">
                  <c:v>2.8980399999999999</c:v>
                </c:pt>
                <c:pt idx="32">
                  <c:v>2.9324499999999998</c:v>
                </c:pt>
                <c:pt idx="33">
                  <c:v>3.0684300000000002</c:v>
                </c:pt>
                <c:pt idx="34">
                  <c:v>3.0364100000000001</c:v>
                </c:pt>
                <c:pt idx="35">
                  <c:v>3.04677</c:v>
                </c:pt>
                <c:pt idx="36">
                  <c:v>3.0765400000000001</c:v>
                </c:pt>
                <c:pt idx="37">
                  <c:v>3.0481799999999999</c:v>
                </c:pt>
                <c:pt idx="38">
                  <c:v>3.0702799999999999</c:v>
                </c:pt>
                <c:pt idx="39">
                  <c:v>3.04027</c:v>
                </c:pt>
                <c:pt idx="40">
                  <c:v>3.0628199999999999</c:v>
                </c:pt>
                <c:pt idx="41">
                  <c:v>3.12358</c:v>
                </c:pt>
                <c:pt idx="42">
                  <c:v>3.11531</c:v>
                </c:pt>
                <c:pt idx="43">
                  <c:v>3.17963</c:v>
                </c:pt>
                <c:pt idx="44">
                  <c:v>3.0824400000000001</c:v>
                </c:pt>
                <c:pt idx="45">
                  <c:v>3.1428799999999999</c:v>
                </c:pt>
                <c:pt idx="46">
                  <c:v>3.2161900000000001</c:v>
                </c:pt>
                <c:pt idx="47">
                  <c:v>3.17774</c:v>
                </c:pt>
                <c:pt idx="48">
                  <c:v>3.2121400000000002</c:v>
                </c:pt>
                <c:pt idx="49">
                  <c:v>3.2082999999999999</c:v>
                </c:pt>
                <c:pt idx="50">
                  <c:v>3.26505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E-5447-A052-7E315F07C9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990327526775111E-2"/>
                  <c:y val="0.141883239171374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Sheet1!$B$58:$B$108</c:f>
              <c:numCache>
                <c:formatCode>General</c:formatCode>
                <c:ptCount val="51"/>
                <c:pt idx="0">
                  <c:v>500000</c:v>
                </c:pt>
                <c:pt idx="1">
                  <c:v>510000</c:v>
                </c:pt>
                <c:pt idx="2">
                  <c:v>520000</c:v>
                </c:pt>
                <c:pt idx="3">
                  <c:v>530000</c:v>
                </c:pt>
                <c:pt idx="4">
                  <c:v>540000</c:v>
                </c:pt>
                <c:pt idx="5">
                  <c:v>550000</c:v>
                </c:pt>
                <c:pt idx="6">
                  <c:v>560000</c:v>
                </c:pt>
                <c:pt idx="7">
                  <c:v>570000</c:v>
                </c:pt>
                <c:pt idx="8">
                  <c:v>580000</c:v>
                </c:pt>
                <c:pt idx="9">
                  <c:v>590000</c:v>
                </c:pt>
                <c:pt idx="10">
                  <c:v>600000</c:v>
                </c:pt>
                <c:pt idx="11">
                  <c:v>610000</c:v>
                </c:pt>
                <c:pt idx="12">
                  <c:v>620000</c:v>
                </c:pt>
                <c:pt idx="13">
                  <c:v>630000</c:v>
                </c:pt>
                <c:pt idx="14">
                  <c:v>640000</c:v>
                </c:pt>
                <c:pt idx="15">
                  <c:v>650000</c:v>
                </c:pt>
                <c:pt idx="16">
                  <c:v>660000</c:v>
                </c:pt>
                <c:pt idx="17">
                  <c:v>670000</c:v>
                </c:pt>
                <c:pt idx="18">
                  <c:v>680000</c:v>
                </c:pt>
                <c:pt idx="19">
                  <c:v>690000</c:v>
                </c:pt>
                <c:pt idx="20">
                  <c:v>700000</c:v>
                </c:pt>
                <c:pt idx="21">
                  <c:v>710000</c:v>
                </c:pt>
                <c:pt idx="22">
                  <c:v>720000</c:v>
                </c:pt>
                <c:pt idx="23">
                  <c:v>730000</c:v>
                </c:pt>
                <c:pt idx="24">
                  <c:v>740000</c:v>
                </c:pt>
                <c:pt idx="25">
                  <c:v>750000</c:v>
                </c:pt>
                <c:pt idx="26">
                  <c:v>760000</c:v>
                </c:pt>
                <c:pt idx="27">
                  <c:v>770000</c:v>
                </c:pt>
                <c:pt idx="28">
                  <c:v>780000</c:v>
                </c:pt>
                <c:pt idx="29">
                  <c:v>790000</c:v>
                </c:pt>
                <c:pt idx="30">
                  <c:v>800000</c:v>
                </c:pt>
                <c:pt idx="31">
                  <c:v>810000</c:v>
                </c:pt>
                <c:pt idx="32">
                  <c:v>820000</c:v>
                </c:pt>
                <c:pt idx="33">
                  <c:v>830000</c:v>
                </c:pt>
                <c:pt idx="34">
                  <c:v>840000</c:v>
                </c:pt>
                <c:pt idx="35">
                  <c:v>850000</c:v>
                </c:pt>
                <c:pt idx="36">
                  <c:v>860000</c:v>
                </c:pt>
                <c:pt idx="37">
                  <c:v>870000</c:v>
                </c:pt>
                <c:pt idx="38">
                  <c:v>880000</c:v>
                </c:pt>
                <c:pt idx="39">
                  <c:v>890000</c:v>
                </c:pt>
                <c:pt idx="40">
                  <c:v>900000</c:v>
                </c:pt>
                <c:pt idx="41">
                  <c:v>910000</c:v>
                </c:pt>
                <c:pt idx="42">
                  <c:v>920000</c:v>
                </c:pt>
                <c:pt idx="43">
                  <c:v>930000</c:v>
                </c:pt>
                <c:pt idx="44">
                  <c:v>940000</c:v>
                </c:pt>
                <c:pt idx="45">
                  <c:v>950000</c:v>
                </c:pt>
                <c:pt idx="46">
                  <c:v>960000</c:v>
                </c:pt>
                <c:pt idx="47">
                  <c:v>970000</c:v>
                </c:pt>
                <c:pt idx="48">
                  <c:v>980000</c:v>
                </c:pt>
                <c:pt idx="49">
                  <c:v>990000</c:v>
                </c:pt>
                <c:pt idx="50">
                  <c:v>1000000</c:v>
                </c:pt>
              </c:numCache>
            </c:numRef>
          </c:xVal>
          <c:yVal>
            <c:numRef>
              <c:f>Sheet1!$R$58:$R$108</c:f>
              <c:numCache>
                <c:formatCode>General</c:formatCode>
                <c:ptCount val="51"/>
                <c:pt idx="0">
                  <c:v>1.5767800000000001</c:v>
                </c:pt>
                <c:pt idx="1">
                  <c:v>1.5882700000000001</c:v>
                </c:pt>
                <c:pt idx="2">
                  <c:v>1.58473</c:v>
                </c:pt>
                <c:pt idx="3">
                  <c:v>1.57429</c:v>
                </c:pt>
                <c:pt idx="4">
                  <c:v>1.59866</c:v>
                </c:pt>
                <c:pt idx="5">
                  <c:v>1.6341300000000001</c:v>
                </c:pt>
                <c:pt idx="6">
                  <c:v>1.5791200000000001</c:v>
                </c:pt>
                <c:pt idx="7">
                  <c:v>1.55453</c:v>
                </c:pt>
                <c:pt idx="8">
                  <c:v>1.5749599999999999</c:v>
                </c:pt>
                <c:pt idx="9">
                  <c:v>1.59348</c:v>
                </c:pt>
                <c:pt idx="10">
                  <c:v>1.5988800000000001</c:v>
                </c:pt>
                <c:pt idx="11">
                  <c:v>1.5951200000000001</c:v>
                </c:pt>
                <c:pt idx="12">
                  <c:v>1.5266</c:v>
                </c:pt>
                <c:pt idx="13">
                  <c:v>1.6073</c:v>
                </c:pt>
                <c:pt idx="14">
                  <c:v>1.53318</c:v>
                </c:pt>
                <c:pt idx="15">
                  <c:v>1.6190100000000001</c:v>
                </c:pt>
                <c:pt idx="16">
                  <c:v>1.5900099999999999</c:v>
                </c:pt>
                <c:pt idx="17">
                  <c:v>1.55288</c:v>
                </c:pt>
                <c:pt idx="18">
                  <c:v>1.64029</c:v>
                </c:pt>
                <c:pt idx="19">
                  <c:v>1.5333600000000001</c:v>
                </c:pt>
                <c:pt idx="20">
                  <c:v>1.6557299999999999</c:v>
                </c:pt>
                <c:pt idx="21">
                  <c:v>1.5932999999999999</c:v>
                </c:pt>
                <c:pt idx="22">
                  <c:v>1.5994600000000001</c:v>
                </c:pt>
                <c:pt idx="23">
                  <c:v>1.59117</c:v>
                </c:pt>
                <c:pt idx="24">
                  <c:v>1.58721</c:v>
                </c:pt>
                <c:pt idx="25">
                  <c:v>1.55227</c:v>
                </c:pt>
                <c:pt idx="26">
                  <c:v>1.5789899999999999</c:v>
                </c:pt>
                <c:pt idx="27">
                  <c:v>1.5765400000000001</c:v>
                </c:pt>
                <c:pt idx="28">
                  <c:v>1.5900700000000001</c:v>
                </c:pt>
                <c:pt idx="29">
                  <c:v>1.6059000000000001</c:v>
                </c:pt>
                <c:pt idx="30">
                  <c:v>1.55775</c:v>
                </c:pt>
                <c:pt idx="31">
                  <c:v>1.5584100000000001</c:v>
                </c:pt>
                <c:pt idx="32">
                  <c:v>1.5950500000000001</c:v>
                </c:pt>
                <c:pt idx="33">
                  <c:v>1.62856</c:v>
                </c:pt>
                <c:pt idx="34">
                  <c:v>1.5706500000000001</c:v>
                </c:pt>
                <c:pt idx="35">
                  <c:v>1.57952</c:v>
                </c:pt>
                <c:pt idx="36">
                  <c:v>1.6255299999999999</c:v>
                </c:pt>
                <c:pt idx="37">
                  <c:v>1.6328400000000001</c:v>
                </c:pt>
                <c:pt idx="38">
                  <c:v>1.6465700000000001</c:v>
                </c:pt>
                <c:pt idx="39">
                  <c:v>1.56345</c:v>
                </c:pt>
                <c:pt idx="40">
                  <c:v>1.58989</c:v>
                </c:pt>
                <c:pt idx="41">
                  <c:v>1.6714899999999999</c:v>
                </c:pt>
                <c:pt idx="42">
                  <c:v>1.62096</c:v>
                </c:pt>
                <c:pt idx="43">
                  <c:v>1.64171</c:v>
                </c:pt>
                <c:pt idx="44">
                  <c:v>1.5882000000000001</c:v>
                </c:pt>
                <c:pt idx="45">
                  <c:v>1.54931</c:v>
                </c:pt>
                <c:pt idx="46">
                  <c:v>1.6700299999999999</c:v>
                </c:pt>
                <c:pt idx="47">
                  <c:v>1.6571800000000001</c:v>
                </c:pt>
                <c:pt idx="48">
                  <c:v>1.6418999999999999</c:v>
                </c:pt>
                <c:pt idx="49">
                  <c:v>1.6015999999999999</c:v>
                </c:pt>
                <c:pt idx="50">
                  <c:v>1.67547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E-5447-A052-7E315F07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77616"/>
        <c:axId val="992589248"/>
      </c:scatterChart>
      <c:valAx>
        <c:axId val="9927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89248"/>
        <c:crosses val="autoZero"/>
        <c:crossBetween val="midCat"/>
      </c:valAx>
      <c:valAx>
        <c:axId val="99258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258967629046368E-2"/>
                  <c:y val="-0.1374901574803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Sheet1!$U$58:$U$108</c:f>
              <c:numCache>
                <c:formatCode>General</c:formatCode>
                <c:ptCount val="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</c:numCache>
            </c:numRef>
          </c:xVal>
          <c:yVal>
            <c:numRef>
              <c:f>Sheet1!$AA$58:$AA$108</c:f>
              <c:numCache>
                <c:formatCode>General</c:formatCode>
                <c:ptCount val="51"/>
                <c:pt idx="0">
                  <c:v>0.95722300000000005</c:v>
                </c:pt>
                <c:pt idx="1">
                  <c:v>0.95316699999999999</c:v>
                </c:pt>
                <c:pt idx="2">
                  <c:v>0.94610000000000005</c:v>
                </c:pt>
                <c:pt idx="3">
                  <c:v>0.98791099999999998</c:v>
                </c:pt>
                <c:pt idx="4">
                  <c:v>1.03809</c:v>
                </c:pt>
                <c:pt idx="5">
                  <c:v>1.01007</c:v>
                </c:pt>
                <c:pt idx="6">
                  <c:v>1.0285</c:v>
                </c:pt>
                <c:pt idx="7">
                  <c:v>1.03555</c:v>
                </c:pt>
                <c:pt idx="8">
                  <c:v>1.0067299999999999</c:v>
                </c:pt>
                <c:pt idx="9">
                  <c:v>1.0218700000000001</c:v>
                </c:pt>
                <c:pt idx="10">
                  <c:v>1.04108</c:v>
                </c:pt>
                <c:pt idx="11">
                  <c:v>1.04691</c:v>
                </c:pt>
                <c:pt idx="12">
                  <c:v>1.0284800000000001</c:v>
                </c:pt>
                <c:pt idx="13">
                  <c:v>1.02145</c:v>
                </c:pt>
                <c:pt idx="14">
                  <c:v>1.03512</c:v>
                </c:pt>
                <c:pt idx="15">
                  <c:v>1.04756</c:v>
                </c:pt>
                <c:pt idx="16">
                  <c:v>1.0170699999999999</c:v>
                </c:pt>
                <c:pt idx="17">
                  <c:v>1.0687</c:v>
                </c:pt>
                <c:pt idx="18">
                  <c:v>1.0241100000000001</c:v>
                </c:pt>
                <c:pt idx="19">
                  <c:v>1.0651299999999999</c:v>
                </c:pt>
                <c:pt idx="20">
                  <c:v>1.05281</c:v>
                </c:pt>
                <c:pt idx="21">
                  <c:v>1.00979</c:v>
                </c:pt>
                <c:pt idx="22">
                  <c:v>1.0569299999999999</c:v>
                </c:pt>
                <c:pt idx="23">
                  <c:v>1.0571699999999999</c:v>
                </c:pt>
                <c:pt idx="24">
                  <c:v>1.0007999999999999</c:v>
                </c:pt>
                <c:pt idx="25">
                  <c:v>1.0462100000000001</c:v>
                </c:pt>
                <c:pt idx="26">
                  <c:v>1.06796</c:v>
                </c:pt>
                <c:pt idx="27">
                  <c:v>1.0693900000000001</c:v>
                </c:pt>
                <c:pt idx="28">
                  <c:v>1.0922700000000001</c:v>
                </c:pt>
                <c:pt idx="29">
                  <c:v>1.1051</c:v>
                </c:pt>
                <c:pt idx="30">
                  <c:v>1.0951900000000001</c:v>
                </c:pt>
                <c:pt idx="31">
                  <c:v>1.09771</c:v>
                </c:pt>
                <c:pt idx="32">
                  <c:v>1.1042099999999999</c:v>
                </c:pt>
                <c:pt idx="33">
                  <c:v>1.10948</c:v>
                </c:pt>
                <c:pt idx="34">
                  <c:v>1.1602600000000001</c:v>
                </c:pt>
                <c:pt idx="35">
                  <c:v>1.1900500000000001</c:v>
                </c:pt>
                <c:pt idx="36">
                  <c:v>1.2155499999999999</c:v>
                </c:pt>
                <c:pt idx="37">
                  <c:v>1.1831799999999999</c:v>
                </c:pt>
                <c:pt idx="38">
                  <c:v>1.2514799999999999</c:v>
                </c:pt>
                <c:pt idx="39">
                  <c:v>1.1962600000000001</c:v>
                </c:pt>
                <c:pt idx="40">
                  <c:v>1.22383</c:v>
                </c:pt>
                <c:pt idx="41">
                  <c:v>1.2456</c:v>
                </c:pt>
                <c:pt idx="42">
                  <c:v>1.23258</c:v>
                </c:pt>
                <c:pt idx="43">
                  <c:v>1.2724</c:v>
                </c:pt>
                <c:pt idx="44">
                  <c:v>1.26498</c:v>
                </c:pt>
                <c:pt idx="45">
                  <c:v>1.25535</c:v>
                </c:pt>
                <c:pt idx="46">
                  <c:v>1.2995699999999999</c:v>
                </c:pt>
                <c:pt idx="47">
                  <c:v>1.2953399999999999</c:v>
                </c:pt>
                <c:pt idx="48">
                  <c:v>1.26274</c:v>
                </c:pt>
                <c:pt idx="49">
                  <c:v>1.24888</c:v>
                </c:pt>
                <c:pt idx="50">
                  <c:v>1.28033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E-9440-AD38-92DD5BCBF5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662992125984251"/>
                  <c:y val="-0.12059237386993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Sheet1!$U$58:$U$108</c:f>
              <c:numCache>
                <c:formatCode>General</c:formatCode>
                <c:ptCount val="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</c:numCache>
            </c:numRef>
          </c:xVal>
          <c:yVal>
            <c:numRef>
              <c:f>Sheet1!$AB$58:$AB$108</c:f>
              <c:numCache>
                <c:formatCode>General</c:formatCode>
                <c:ptCount val="51"/>
                <c:pt idx="0">
                  <c:v>0.34209800000000001</c:v>
                </c:pt>
                <c:pt idx="1">
                  <c:v>0.36302899999999999</c:v>
                </c:pt>
                <c:pt idx="2">
                  <c:v>0.38006800000000002</c:v>
                </c:pt>
                <c:pt idx="3">
                  <c:v>0.39504600000000001</c:v>
                </c:pt>
                <c:pt idx="4">
                  <c:v>0.43506800000000001</c:v>
                </c:pt>
                <c:pt idx="5">
                  <c:v>0.39921400000000001</c:v>
                </c:pt>
                <c:pt idx="6">
                  <c:v>0.40853800000000001</c:v>
                </c:pt>
                <c:pt idx="7">
                  <c:v>0.42228199999999999</c:v>
                </c:pt>
                <c:pt idx="8">
                  <c:v>0.435247</c:v>
                </c:pt>
                <c:pt idx="9">
                  <c:v>0.43301400000000001</c:v>
                </c:pt>
                <c:pt idx="10">
                  <c:v>0.43342399999999998</c:v>
                </c:pt>
                <c:pt idx="11">
                  <c:v>0.46899600000000002</c:v>
                </c:pt>
                <c:pt idx="12">
                  <c:v>0.42311100000000001</c:v>
                </c:pt>
                <c:pt idx="13">
                  <c:v>0.42614299999999999</c:v>
                </c:pt>
                <c:pt idx="14">
                  <c:v>0.421734</c:v>
                </c:pt>
                <c:pt idx="15">
                  <c:v>0.443608</c:v>
                </c:pt>
                <c:pt idx="16">
                  <c:v>0.41443099999999999</c:v>
                </c:pt>
                <c:pt idx="17">
                  <c:v>0.44738699999999998</c:v>
                </c:pt>
                <c:pt idx="18">
                  <c:v>0.43247999999999998</c:v>
                </c:pt>
                <c:pt idx="19">
                  <c:v>0.43136799999999997</c:v>
                </c:pt>
                <c:pt idx="20">
                  <c:v>0.45811499999999999</c:v>
                </c:pt>
                <c:pt idx="21">
                  <c:v>0.40365800000000002</c:v>
                </c:pt>
                <c:pt idx="22">
                  <c:v>0.44795299999999999</c:v>
                </c:pt>
                <c:pt idx="23">
                  <c:v>0.441133</c:v>
                </c:pt>
                <c:pt idx="24">
                  <c:v>0.42523100000000003</c:v>
                </c:pt>
                <c:pt idx="25">
                  <c:v>0.45252199999999998</c:v>
                </c:pt>
                <c:pt idx="26">
                  <c:v>0.42879499999999998</c:v>
                </c:pt>
                <c:pt idx="27">
                  <c:v>0.47909600000000002</c:v>
                </c:pt>
                <c:pt idx="28">
                  <c:v>0.47557100000000002</c:v>
                </c:pt>
                <c:pt idx="29">
                  <c:v>0.47622999999999999</c:v>
                </c:pt>
                <c:pt idx="30">
                  <c:v>0.48171900000000001</c:v>
                </c:pt>
                <c:pt idx="31">
                  <c:v>0.48831799999999997</c:v>
                </c:pt>
                <c:pt idx="32">
                  <c:v>0.49596400000000002</c:v>
                </c:pt>
                <c:pt idx="33">
                  <c:v>0.46310200000000001</c:v>
                </c:pt>
                <c:pt idx="34">
                  <c:v>0.46975299999999998</c:v>
                </c:pt>
                <c:pt idx="35">
                  <c:v>0.47878100000000001</c:v>
                </c:pt>
                <c:pt idx="36">
                  <c:v>0.46948200000000001</c:v>
                </c:pt>
                <c:pt idx="37">
                  <c:v>0.51371599999999995</c:v>
                </c:pt>
                <c:pt idx="38">
                  <c:v>0.551871</c:v>
                </c:pt>
                <c:pt idx="39">
                  <c:v>0.52298699999999998</c:v>
                </c:pt>
                <c:pt idx="40">
                  <c:v>0.52881699999999998</c:v>
                </c:pt>
                <c:pt idx="41">
                  <c:v>0.55869800000000003</c:v>
                </c:pt>
                <c:pt idx="42">
                  <c:v>0.54805999999999999</c:v>
                </c:pt>
                <c:pt idx="43">
                  <c:v>0.55969800000000003</c:v>
                </c:pt>
                <c:pt idx="44">
                  <c:v>0.54913500000000004</c:v>
                </c:pt>
                <c:pt idx="45">
                  <c:v>0.57018400000000002</c:v>
                </c:pt>
                <c:pt idx="46">
                  <c:v>0.54053600000000002</c:v>
                </c:pt>
                <c:pt idx="47">
                  <c:v>0.56313400000000002</c:v>
                </c:pt>
                <c:pt idx="48">
                  <c:v>0.55361099999999996</c:v>
                </c:pt>
                <c:pt idx="49">
                  <c:v>0.55886100000000005</c:v>
                </c:pt>
                <c:pt idx="50">
                  <c:v>0.52276199999999995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E-9440-AD38-92DD5BCBF5F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179133858267715E-2"/>
                  <c:y val="-0.16771908719743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Sheet1!$U$58:$U$108</c:f>
              <c:numCache>
                <c:formatCode>General</c:formatCode>
                <c:ptCount val="5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</c:numCache>
            </c:numRef>
          </c:xVal>
          <c:yVal>
            <c:numRef>
              <c:f>Sheet1!$AC$58:$AC$108</c:f>
              <c:numCache>
                <c:formatCode>General</c:formatCode>
                <c:ptCount val="51"/>
                <c:pt idx="0">
                  <c:v>0.60772300000000001</c:v>
                </c:pt>
                <c:pt idx="1">
                  <c:v>1.40324</c:v>
                </c:pt>
                <c:pt idx="2">
                  <c:v>0.126607</c:v>
                </c:pt>
                <c:pt idx="3">
                  <c:v>0.602298</c:v>
                </c:pt>
                <c:pt idx="4">
                  <c:v>0.116887</c:v>
                </c:pt>
                <c:pt idx="5">
                  <c:v>0.99299999999999999</c:v>
                </c:pt>
                <c:pt idx="6">
                  <c:v>4.2746800000000001E-2</c:v>
                </c:pt>
                <c:pt idx="7">
                  <c:v>0.69924299999999995</c:v>
                </c:pt>
                <c:pt idx="8">
                  <c:v>0.95081199999999999</c:v>
                </c:pt>
                <c:pt idx="9">
                  <c:v>0.29328900000000002</c:v>
                </c:pt>
                <c:pt idx="10">
                  <c:v>0.84087400000000001</c:v>
                </c:pt>
                <c:pt idx="11">
                  <c:v>0.24462999999999999</c:v>
                </c:pt>
                <c:pt idx="12">
                  <c:v>1.1184099999999999</c:v>
                </c:pt>
                <c:pt idx="13">
                  <c:v>0.52314499999999997</c:v>
                </c:pt>
                <c:pt idx="14">
                  <c:v>0.59645599999999999</c:v>
                </c:pt>
                <c:pt idx="15">
                  <c:v>0.77379500000000001</c:v>
                </c:pt>
                <c:pt idx="16">
                  <c:v>0.93792699999999996</c:v>
                </c:pt>
                <c:pt idx="17">
                  <c:v>0.77176500000000003</c:v>
                </c:pt>
                <c:pt idx="18">
                  <c:v>0.240338</c:v>
                </c:pt>
                <c:pt idx="19">
                  <c:v>0.38298300000000002</c:v>
                </c:pt>
                <c:pt idx="20">
                  <c:v>0.83089599999999997</c:v>
                </c:pt>
                <c:pt idx="21">
                  <c:v>0.745008</c:v>
                </c:pt>
                <c:pt idx="22">
                  <c:v>0.78215400000000002</c:v>
                </c:pt>
                <c:pt idx="23">
                  <c:v>0.48188500000000001</c:v>
                </c:pt>
                <c:pt idx="24">
                  <c:v>0.96931599999999996</c:v>
                </c:pt>
                <c:pt idx="25">
                  <c:v>2.4920200000000001</c:v>
                </c:pt>
                <c:pt idx="26">
                  <c:v>6.2607899999999994E-2</c:v>
                </c:pt>
                <c:pt idx="27">
                  <c:v>0.38239499999999998</c:v>
                </c:pt>
                <c:pt idx="28">
                  <c:v>0.89800400000000002</c:v>
                </c:pt>
                <c:pt idx="29">
                  <c:v>0.31403799999999998</c:v>
                </c:pt>
                <c:pt idx="30">
                  <c:v>0.88268400000000002</c:v>
                </c:pt>
                <c:pt idx="31">
                  <c:v>0.56135199999999996</c:v>
                </c:pt>
                <c:pt idx="32">
                  <c:v>0.377216</c:v>
                </c:pt>
                <c:pt idx="33">
                  <c:v>0.66813100000000003</c:v>
                </c:pt>
                <c:pt idx="34">
                  <c:v>0.23116300000000001</c:v>
                </c:pt>
                <c:pt idx="35">
                  <c:v>0.59952000000000005</c:v>
                </c:pt>
                <c:pt idx="36">
                  <c:v>0.53271599999999997</c:v>
                </c:pt>
                <c:pt idx="37">
                  <c:v>2.9201899999999998</c:v>
                </c:pt>
                <c:pt idx="38">
                  <c:v>0.232681</c:v>
                </c:pt>
                <c:pt idx="39">
                  <c:v>6.93463E-2</c:v>
                </c:pt>
                <c:pt idx="40">
                  <c:v>0.13627300000000001</c:v>
                </c:pt>
                <c:pt idx="41">
                  <c:v>2.37833E-2</c:v>
                </c:pt>
                <c:pt idx="42">
                  <c:v>3.5191300000000001</c:v>
                </c:pt>
                <c:pt idx="43">
                  <c:v>2.9531700000000001</c:v>
                </c:pt>
                <c:pt idx="44">
                  <c:v>1.0553999999999999</c:v>
                </c:pt>
                <c:pt idx="45">
                  <c:v>5.8995699999999998</c:v>
                </c:pt>
                <c:pt idx="46">
                  <c:v>0.12895999999999999</c:v>
                </c:pt>
                <c:pt idx="47">
                  <c:v>0.14491200000000001</c:v>
                </c:pt>
                <c:pt idx="48">
                  <c:v>6.2137199999999997E-2</c:v>
                </c:pt>
                <c:pt idx="49">
                  <c:v>6.0546900000000001E-2</c:v>
                </c:pt>
                <c:pt idx="50">
                  <c:v>0.40538099999999999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E-9440-AD38-92DD5BCB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78816"/>
        <c:axId val="288958096"/>
      </c:scatterChart>
      <c:valAx>
        <c:axId val="4028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58096"/>
        <c:crosses val="autoZero"/>
        <c:crossBetween val="midCat"/>
      </c:valAx>
      <c:valAx>
        <c:axId val="2889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3.1253280839895013E-3"/>
                  <c:y val="-0.17455344123651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defects!$B$3:$B$15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defects!$K$3:$K$15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1.3297819194098559E-2</c:v>
                </c:pt>
                <c:pt idx="2">
                  <c:v>1.2257349625800829E-2</c:v>
                </c:pt>
                <c:pt idx="3">
                  <c:v>2.8406003551998404E-3</c:v>
                </c:pt>
                <c:pt idx="4">
                  <c:v>-2.0447410493400486E-2</c:v>
                </c:pt>
                <c:pt idx="5">
                  <c:v>-4.4154208518719429E-2</c:v>
                </c:pt>
                <c:pt idx="6">
                  <c:v>-7.3279921589600061E-2</c:v>
                </c:pt>
                <c:pt idx="7">
                  <c:v>-9.325975389479968E-2</c:v>
                </c:pt>
                <c:pt idx="8">
                  <c:v>-0.10290991091759993</c:v>
                </c:pt>
                <c:pt idx="9">
                  <c:v>-0.10178059699959974</c:v>
                </c:pt>
                <c:pt idx="10">
                  <c:v>-8.2471843925601362E-2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7-FE42-B8F5-E639B5CF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37392"/>
        <c:axId val="330967904"/>
      </c:scatterChart>
      <c:valAx>
        <c:axId val="76243739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67904"/>
        <c:crosses val="autoZero"/>
        <c:crossBetween val="midCat"/>
      </c:valAx>
      <c:valAx>
        <c:axId val="33096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3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defects!$N$91:$N$139</c:f>
              <c:numCache>
                <c:formatCode>General</c:formatCode>
                <c:ptCount val="49"/>
                <c:pt idx="0">
                  <c:v>2.6632803597799945E-3</c:v>
                </c:pt>
                <c:pt idx="1">
                  <c:v>2.3783696959479863E-3</c:v>
                </c:pt>
                <c:pt idx="2">
                  <c:v>1.8074002664832192E-3</c:v>
                </c:pt>
                <c:pt idx="3">
                  <c:v>2.2074712749374724E-3</c:v>
                </c:pt>
                <c:pt idx="4">
                  <c:v>2.3919107568118572E-3</c:v>
                </c:pt>
                <c:pt idx="5">
                  <c:v>2.692481335339148E-3</c:v>
                </c:pt>
                <c:pt idx="6">
                  <c:v>2.4578782169584696E-3</c:v>
                </c:pt>
                <c:pt idx="7">
                  <c:v>2.1852077242954602E-3</c:v>
                </c:pt>
                <c:pt idx="8">
                  <c:v>2.484331555277676E-3</c:v>
                </c:pt>
                <c:pt idx="9">
                  <c:v>2.9801403992996828E-3</c:v>
                </c:pt>
                <c:pt idx="10">
                  <c:v>2.9920795281974904E-3</c:v>
                </c:pt>
                <c:pt idx="11">
                  <c:v>3.0474202890138236E-3</c:v>
                </c:pt>
                <c:pt idx="12">
                  <c:v>2.7988781200172512E-3</c:v>
                </c:pt>
                <c:pt idx="13">
                  <c:v>2.7555743537436193E-3</c:v>
                </c:pt>
                <c:pt idx="14">
                  <c:v>2.7844673488995305E-3</c:v>
                </c:pt>
                <c:pt idx="15">
                  <c:v>2.7549331850455602E-3</c:v>
                </c:pt>
                <c:pt idx="16">
                  <c:v>2.637334904385588E-3</c:v>
                </c:pt>
                <c:pt idx="17">
                  <c:v>2.7484661576525934E-3</c:v>
                </c:pt>
                <c:pt idx="18">
                  <c:v>2.790435165332718E-3</c:v>
                </c:pt>
                <c:pt idx="19">
                  <c:v>2.8754211382406038E-3</c:v>
                </c:pt>
                <c:pt idx="20">
                  <c:v>2.9707448069126387E-3</c:v>
                </c:pt>
                <c:pt idx="21">
                  <c:v>3.1104756654980227E-3</c:v>
                </c:pt>
                <c:pt idx="22">
                  <c:v>3.224988380331899E-3</c:v>
                </c:pt>
                <c:pt idx="23">
                  <c:v>3.1694274685543527E-3</c:v>
                </c:pt>
                <c:pt idx="24">
                  <c:v>3.1259829417247809E-3</c:v>
                </c:pt>
                <c:pt idx="25">
                  <c:v>3.1980795688474682E-3</c:v>
                </c:pt>
                <c:pt idx="26">
                  <c:v>3.2573724617952727E-3</c:v>
                </c:pt>
                <c:pt idx="27">
                  <c:v>3.2975065639337668E-3</c:v>
                </c:pt>
                <c:pt idx="28">
                  <c:v>3.3842699881941724E-3</c:v>
                </c:pt>
                <c:pt idx="29">
                  <c:v>3.3304582664268382E-3</c:v>
                </c:pt>
                <c:pt idx="30">
                  <c:v>3.486869885980559E-3</c:v>
                </c:pt>
                <c:pt idx="31">
                  <c:v>3.478802953789079E-3</c:v>
                </c:pt>
                <c:pt idx="32">
                  <c:v>3.4840936186446639E-3</c:v>
                </c:pt>
                <c:pt idx="33">
                  <c:v>3.5195542476524366E-3</c:v>
                </c:pt>
                <c:pt idx="34">
                  <c:v>3.4462801355844915E-3</c:v>
                </c:pt>
                <c:pt idx="35">
                  <c:v>3.3979882026878693E-3</c:v>
                </c:pt>
                <c:pt idx="36">
                  <c:v>3.2939138165082957E-3</c:v>
                </c:pt>
                <c:pt idx="37">
                  <c:v>3.2355712900784153E-3</c:v>
                </c:pt>
                <c:pt idx="38">
                  <c:v>3.1381198530265374E-3</c:v>
                </c:pt>
                <c:pt idx="39">
                  <c:v>3.1865904842689947E-3</c:v>
                </c:pt>
                <c:pt idx="40">
                  <c:v>3.1414881734724755E-3</c:v>
                </c:pt>
                <c:pt idx="41">
                  <c:v>3.098637202305837E-3</c:v>
                </c:pt>
                <c:pt idx="42">
                  <c:v>2.9854613140752589E-3</c:v>
                </c:pt>
                <c:pt idx="43">
                  <c:v>3.1024017458618504E-3</c:v>
                </c:pt>
                <c:pt idx="44">
                  <c:v>3.0980169709768201E-3</c:v>
                </c:pt>
                <c:pt idx="45">
                  <c:v>3.1847537947207855E-3</c:v>
                </c:pt>
                <c:pt idx="46">
                  <c:v>3.2430599493455353E-3</c:v>
                </c:pt>
                <c:pt idx="47">
                  <c:v>3.2448365417790778E-3</c:v>
                </c:pt>
                <c:pt idx="48">
                  <c:v>3.1846431146573518E-3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1-4447-998E-AE405AF4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99808"/>
        <c:axId val="405001440"/>
      </c:scatterChart>
      <c:valAx>
        <c:axId val="4049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01440"/>
        <c:crosses val="autoZero"/>
        <c:crossBetween val="midCat"/>
      </c:valAx>
      <c:valAx>
        <c:axId val="40500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defects!$N$39:$N$87</c:f>
              <c:numCache>
                <c:formatCode>General</c:formatCode>
                <c:ptCount val="49"/>
                <c:pt idx="0">
                  <c:v>5.8773719969015658E-3</c:v>
                </c:pt>
                <c:pt idx="1">
                  <c:v>4.235390223121578E-3</c:v>
                </c:pt>
                <c:pt idx="2">
                  <c:v>5.0044583739629524E-3</c:v>
                </c:pt>
                <c:pt idx="3">
                  <c:v>3.2633558787605716E-3</c:v>
                </c:pt>
                <c:pt idx="4">
                  <c:v>3.6413544393471015E-3</c:v>
                </c:pt>
                <c:pt idx="5">
                  <c:v>3.9250890815022664E-3</c:v>
                </c:pt>
                <c:pt idx="6">
                  <c:v>4.2317187469017581E-3</c:v>
                </c:pt>
                <c:pt idx="7">
                  <c:v>4.1205824844357149E-3</c:v>
                </c:pt>
                <c:pt idx="8">
                  <c:v>4.0840074350826407E-3</c:v>
                </c:pt>
                <c:pt idx="9">
                  <c:v>4.2052980729545405E-3</c:v>
                </c:pt>
                <c:pt idx="10">
                  <c:v>4.2851502980011356E-3</c:v>
                </c:pt>
                <c:pt idx="11">
                  <c:v>4.5291993159344724E-3</c:v>
                </c:pt>
                <c:pt idx="12">
                  <c:v>4.4588661666025474E-3</c:v>
                </c:pt>
                <c:pt idx="13">
                  <c:v>4.3614488313511012E-3</c:v>
                </c:pt>
                <c:pt idx="14">
                  <c:v>4.3364413058721617E-3</c:v>
                </c:pt>
                <c:pt idx="15">
                  <c:v>4.6553354872153211E-3</c:v>
                </c:pt>
                <c:pt idx="16">
                  <c:v>4.7387853447832537E-3</c:v>
                </c:pt>
                <c:pt idx="17">
                  <c:v>4.8315156754833747E-3</c:v>
                </c:pt>
                <c:pt idx="18">
                  <c:v>4.7173314429785696E-3</c:v>
                </c:pt>
                <c:pt idx="19">
                  <c:v>4.6494520463054917E-3</c:v>
                </c:pt>
                <c:pt idx="20">
                  <c:v>4.5843996632502805E-3</c:v>
                </c:pt>
                <c:pt idx="21">
                  <c:v>4.435466086204801E-3</c:v>
                </c:pt>
                <c:pt idx="22">
                  <c:v>4.4198749346410606E-3</c:v>
                </c:pt>
                <c:pt idx="23">
                  <c:v>4.4220507898251353E-3</c:v>
                </c:pt>
                <c:pt idx="24">
                  <c:v>4.4708436330066189E-3</c:v>
                </c:pt>
                <c:pt idx="25">
                  <c:v>4.5171029908120559E-3</c:v>
                </c:pt>
                <c:pt idx="26">
                  <c:v>4.5236549159777904E-3</c:v>
                </c:pt>
                <c:pt idx="27">
                  <c:v>4.2591313453653103E-3</c:v>
                </c:pt>
                <c:pt idx="28">
                  <c:v>4.3527396293187312E-3</c:v>
                </c:pt>
                <c:pt idx="29">
                  <c:v>4.3245406540891665E-3</c:v>
                </c:pt>
                <c:pt idx="30">
                  <c:v>4.2927377788231783E-3</c:v>
                </c:pt>
                <c:pt idx="31">
                  <c:v>4.2608938794755063E-3</c:v>
                </c:pt>
                <c:pt idx="32">
                  <c:v>4.2117032831702891E-3</c:v>
                </c:pt>
                <c:pt idx="33">
                  <c:v>4.1767464380810752E-3</c:v>
                </c:pt>
                <c:pt idx="34">
                  <c:v>4.1217814241880325E-3</c:v>
                </c:pt>
                <c:pt idx="35">
                  <c:v>4.0953747674623269E-3</c:v>
                </c:pt>
                <c:pt idx="36">
                  <c:v>4.0833356648308505E-3</c:v>
                </c:pt>
                <c:pt idx="37">
                  <c:v>4.167999553431086E-3</c:v>
                </c:pt>
                <c:pt idx="38">
                  <c:v>4.1754215366317828E-3</c:v>
                </c:pt>
                <c:pt idx="39">
                  <c:v>4.1707506118868459E-3</c:v>
                </c:pt>
                <c:pt idx="40">
                  <c:v>4.1986098741059212E-3</c:v>
                </c:pt>
                <c:pt idx="41">
                  <c:v>4.2598445712191593E-3</c:v>
                </c:pt>
                <c:pt idx="42">
                  <c:v>4.3069786376040385E-3</c:v>
                </c:pt>
                <c:pt idx="43">
                  <c:v>4.256865361952464E-3</c:v>
                </c:pt>
                <c:pt idx="44">
                  <c:v>4.2139327920692853E-3</c:v>
                </c:pt>
                <c:pt idx="45">
                  <c:v>4.166506841649497E-3</c:v>
                </c:pt>
                <c:pt idx="46">
                  <c:v>4.2030535871690243E-3</c:v>
                </c:pt>
                <c:pt idx="47">
                  <c:v>4.1724678495875427E-3</c:v>
                </c:pt>
                <c:pt idx="48">
                  <c:v>4.1923090737232176E-3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D-9F45-842B-1A18EDF8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99808"/>
        <c:axId val="405001440"/>
      </c:scatterChart>
      <c:valAx>
        <c:axId val="4049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01440"/>
        <c:crosses val="autoZero"/>
        <c:crossBetween val="midCat"/>
      </c:valAx>
      <c:valAx>
        <c:axId val="405001440"/>
        <c:scaling>
          <c:orientation val="minMax"/>
          <c:max val="6.0000000000000019E-3"/>
          <c:min val="3.0000000000000009E-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defects!$K$21</c:f>
              <c:strCache>
                <c:ptCount val="1"/>
                <c:pt idx="0">
                  <c:v>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defects!$J$22:$J$25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defects!$K$22:$K$25</c:f>
              <c:numCache>
                <c:formatCode>General</c:formatCode>
                <c:ptCount val="4"/>
                <c:pt idx="0">
                  <c:v>1.9718715184732878</c:v>
                </c:pt>
                <c:pt idx="1">
                  <c:v>1.8221768766237028</c:v>
                </c:pt>
                <c:pt idx="2">
                  <c:v>4.5240113437662171</c:v>
                </c:pt>
                <c:pt idx="3">
                  <c:v>3.7561294320578482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1A43-96FA-EE445C63FE64}"/>
            </c:ext>
          </c:extLst>
        </c:ser>
        <c:ser>
          <c:idx val="1"/>
          <c:order val="1"/>
          <c:tx>
            <c:strRef>
              <c:f>defects!$L$21</c:f>
              <c:strCache>
                <c:ptCount val="1"/>
                <c:pt idx="0">
                  <c:v>vac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defects!$J$22:$J$25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defects!$L$22:$L$25</c:f>
              <c:numCache>
                <c:formatCode>General</c:formatCode>
                <c:ptCount val="4"/>
                <c:pt idx="0">
                  <c:v>-4.2495207670864642E-2</c:v>
                </c:pt>
                <c:pt idx="1">
                  <c:v>0.93285425785167286</c:v>
                </c:pt>
                <c:pt idx="2">
                  <c:v>4.7511657260783862</c:v>
                </c:pt>
                <c:pt idx="3">
                  <c:v>2.8817857182226017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D-1A43-96FA-EE445C63FE64}"/>
            </c:ext>
          </c:extLst>
        </c:ser>
        <c:ser>
          <c:idx val="2"/>
          <c:order val="2"/>
          <c:tx>
            <c:strRef>
              <c:f>defects!$M$21</c:f>
              <c:strCache>
                <c:ptCount val="1"/>
                <c:pt idx="0">
                  <c:v>xe sub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defects!$J$22:$J$25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defects!$M$22:$M$25</c:f>
              <c:numCache>
                <c:formatCode>General</c:formatCode>
                <c:ptCount val="4"/>
                <c:pt idx="0">
                  <c:v>4.5093082760802838</c:v>
                </c:pt>
                <c:pt idx="1">
                  <c:v>3.3293842256436994</c:v>
                </c:pt>
                <c:pt idx="2">
                  <c:v>8.365552222598204</c:v>
                </c:pt>
                <c:pt idx="3">
                  <c:v>7.3296942878248759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D-1A43-96FA-EE445C63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08688"/>
        <c:axId val="406476784"/>
      </c:scatterChart>
      <c:valAx>
        <c:axId val="406308688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6784"/>
        <c:crosses val="autoZero"/>
        <c:crossBetween val="midCat"/>
      </c:valAx>
      <c:valAx>
        <c:axId val="40647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defects!$Y$20</c:f>
              <c:strCache>
                <c:ptCount val="1"/>
                <c:pt idx="0">
                  <c:v>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defects!$X$21:$X$26</c:f>
              <c:numCache>
                <c:formatCode>General</c:formatCode>
                <c:ptCount val="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</c:numCache>
            </c:numRef>
          </c:xVal>
          <c:yVal>
            <c:numRef>
              <c:f>defects!$Y$21:$Y$26</c:f>
              <c:numCache>
                <c:formatCode>General</c:formatCode>
                <c:ptCount val="6"/>
                <c:pt idx="0">
                  <c:v>3.8591050417995669</c:v>
                </c:pt>
                <c:pt idx="1">
                  <c:v>2.7112108409356233</c:v>
                </c:pt>
                <c:pt idx="2">
                  <c:v>3.5919696112168999</c:v>
                </c:pt>
                <c:pt idx="3">
                  <c:v>5.0717528097268572</c:v>
                </c:pt>
                <c:pt idx="4">
                  <c:v>3.2501165862509538</c:v>
                </c:pt>
                <c:pt idx="5">
                  <c:v>2.4533768108046941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3-604C-90CC-2FFAE95B5B68}"/>
            </c:ext>
          </c:extLst>
        </c:ser>
        <c:ser>
          <c:idx val="1"/>
          <c:order val="1"/>
          <c:tx>
            <c:strRef>
              <c:f>defects!$Z$20</c:f>
              <c:strCache>
                <c:ptCount val="1"/>
                <c:pt idx="0">
                  <c:v>vac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defects!$X$21:$X$26</c:f>
              <c:numCache>
                <c:formatCode>General</c:formatCode>
                <c:ptCount val="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</c:numCache>
            </c:numRef>
          </c:xVal>
          <c:yVal>
            <c:numRef>
              <c:f>defects!$Z$21:$Z$26</c:f>
              <c:numCache>
                <c:formatCode>General</c:formatCode>
                <c:ptCount val="6"/>
                <c:pt idx="0">
                  <c:v>1.9766419582002352</c:v>
                </c:pt>
                <c:pt idx="1">
                  <c:v>0.224967277227516</c:v>
                </c:pt>
                <c:pt idx="2">
                  <c:v>3.0072759043679627</c:v>
                </c:pt>
                <c:pt idx="3">
                  <c:v>4.0299656052738539</c:v>
                </c:pt>
                <c:pt idx="4">
                  <c:v>0.11631271204501058</c:v>
                </c:pt>
                <c:pt idx="5">
                  <c:v>0.14088931017981834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3-604C-90CC-2FFAE95B5B68}"/>
            </c:ext>
          </c:extLst>
        </c:ser>
        <c:ser>
          <c:idx val="2"/>
          <c:order val="2"/>
          <c:tx>
            <c:strRef>
              <c:f>defects!$AA$20</c:f>
              <c:strCache>
                <c:ptCount val="1"/>
                <c:pt idx="0">
                  <c:v>xe sub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defects!$X$21:$X$26</c:f>
              <c:numCache>
                <c:formatCode>General</c:formatCode>
                <c:ptCount val="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</c:numCache>
            </c:numRef>
          </c:xVal>
          <c:yVal>
            <c:numRef>
              <c:f>defects!$AA$21:$AA$26</c:f>
              <c:numCache>
                <c:formatCode>General</c:formatCode>
                <c:ptCount val="6"/>
                <c:pt idx="0">
                  <c:v>5.2648965199994926</c:v>
                </c:pt>
                <c:pt idx="1">
                  <c:v>6.2237677340400905</c:v>
                </c:pt>
                <c:pt idx="2">
                  <c:v>7.683112463877789</c:v>
                </c:pt>
                <c:pt idx="3">
                  <c:v>7.8389753376001057</c:v>
                </c:pt>
                <c:pt idx="4">
                  <c:v>6.3630465500228715</c:v>
                </c:pt>
                <c:pt idx="5">
                  <c:v>4.8654298916730108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3-604C-90CC-2FFAE95B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08688"/>
        <c:axId val="406476784"/>
      </c:scatterChart>
      <c:valAx>
        <c:axId val="406308688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6784"/>
        <c:crosses val="autoZero"/>
        <c:crossBetween val="midCat"/>
      </c:valAx>
      <c:valAx>
        <c:axId val="40647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61</xdr:row>
      <xdr:rowOff>69850</xdr:rowOff>
    </xdr:from>
    <xdr:to>
      <xdr:col>7</xdr:col>
      <xdr:colOff>127000</xdr:colOff>
      <xdr:row>77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F0A32-2EF4-7148-9C72-13C19373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215900</xdr:colOff>
      <xdr:row>60</xdr:row>
      <xdr:rowOff>38100</xdr:rowOff>
    </xdr:from>
    <xdr:to>
      <xdr:col>17</xdr:col>
      <xdr:colOff>425450</xdr:colOff>
      <xdr:row>76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C327F-BDA5-EC45-B132-6A5B2639C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260350</xdr:colOff>
      <xdr:row>14</xdr:row>
      <xdr:rowOff>25400</xdr:rowOff>
    </xdr:from>
    <xdr:to>
      <xdr:col>26</xdr:col>
      <xdr:colOff>704850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C924D-2B44-A844-ABE8-4FD31BBD1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387350</xdr:colOff>
      <xdr:row>1</xdr:row>
      <xdr:rowOff>0</xdr:rowOff>
    </xdr:from>
    <xdr:to>
      <xdr:col>20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310CA-273E-CB41-8F21-51B58058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100</xdr:row>
      <xdr:rowOff>25400</xdr:rowOff>
    </xdr:from>
    <xdr:to>
      <xdr:col>15</xdr:col>
      <xdr:colOff>558800</xdr:colOff>
      <xdr:row>114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0674A-7712-1447-8FDB-3E490F362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622300</xdr:colOff>
      <xdr:row>44</xdr:row>
      <xdr:rowOff>38100</xdr:rowOff>
    </xdr:from>
    <xdr:to>
      <xdr:col>16</xdr:col>
      <xdr:colOff>241300</xdr:colOff>
      <xdr:row>57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F227E-9B0E-8C4A-98B3-1FDAEC87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749300</xdr:colOff>
      <xdr:row>20</xdr:row>
      <xdr:rowOff>177800</xdr:rowOff>
    </xdr:from>
    <xdr:to>
      <xdr:col>12</xdr:col>
      <xdr:colOff>565150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DF7518-4B54-3C44-933D-E87B5EDD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673100</xdr:colOff>
      <xdr:row>29</xdr:row>
      <xdr:rowOff>165100</xdr:rowOff>
    </xdr:from>
    <xdr:to>
      <xdr:col>27</xdr:col>
      <xdr:colOff>488950</xdr:colOff>
      <xdr:row>44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272F38-9CE3-D242-A9F0-80A3EFB84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C0AD-1906-174E-A9CD-EC2EFAA8CF89}">
  <dimension ref="A2:AC116"/>
  <sheetViews>
    <sheetView topLeftCell="A82" workbookViewId="0">
      <selection activeCell="G112" sqref="G112"/>
    </sheetView>
  </sheetViews>
  <sheetFormatPr baseColWidth="10" defaultRowHeight="16" x14ac:dyDescent="0.2"/>
  <sheetData>
    <row r="2" spans="1:29" x14ac:dyDescent="0.2">
      <c r="B2" t="s">
        <v>0</v>
      </c>
    </row>
    <row r="4" spans="1:29" x14ac:dyDescent="0.2">
      <c r="B4">
        <v>1200</v>
      </c>
    </row>
    <row r="5" spans="1:29" x14ac:dyDescent="0.2">
      <c r="B5" t="s">
        <v>1</v>
      </c>
    </row>
    <row r="6" spans="1:29" x14ac:dyDescent="0.2">
      <c r="V6" t="s">
        <v>17</v>
      </c>
    </row>
    <row r="7" spans="1:29" x14ac:dyDescent="0.2">
      <c r="B7" t="s">
        <v>16</v>
      </c>
      <c r="L7" t="s">
        <v>2</v>
      </c>
    </row>
    <row r="8" spans="1:29" x14ac:dyDescent="0.2">
      <c r="A8" t="s">
        <v>11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K8" t="s">
        <v>11</v>
      </c>
      <c r="L8" t="s">
        <v>3</v>
      </c>
      <c r="M8" t="s">
        <v>4</v>
      </c>
      <c r="N8" t="s">
        <v>5</v>
      </c>
      <c r="O8" t="s">
        <v>6</v>
      </c>
      <c r="P8" t="s">
        <v>7</v>
      </c>
      <c r="Q8" t="s">
        <v>8</v>
      </c>
      <c r="R8" t="s">
        <v>9</v>
      </c>
      <c r="S8" t="s">
        <v>10</v>
      </c>
      <c r="U8" t="s">
        <v>11</v>
      </c>
      <c r="V8" t="s">
        <v>3</v>
      </c>
      <c r="W8" t="s">
        <v>4</v>
      </c>
      <c r="X8" t="s">
        <v>5</v>
      </c>
      <c r="Y8" t="s">
        <v>6</v>
      </c>
      <c r="Z8" t="s">
        <v>7</v>
      </c>
      <c r="AA8" t="s">
        <v>8</v>
      </c>
      <c r="AB8" t="s">
        <v>9</v>
      </c>
      <c r="AC8" t="s">
        <v>10</v>
      </c>
    </row>
    <row r="9" spans="1:29" x14ac:dyDescent="0.2">
      <c r="A9">
        <f>B9*0.001</f>
        <v>10</v>
      </c>
      <c r="B9">
        <v>10000</v>
      </c>
      <c r="C9">
        <v>1235.46</v>
      </c>
      <c r="D9">
        <v>-10676.5</v>
      </c>
      <c r="E9">
        <v>43728.4</v>
      </c>
      <c r="F9">
        <v>2196.9299999999998</v>
      </c>
      <c r="G9">
        <v>0.360842</v>
      </c>
      <c r="H9">
        <v>0.27853099999999997</v>
      </c>
      <c r="I9">
        <v>0</v>
      </c>
      <c r="K9">
        <f>L9*0.001</f>
        <v>10</v>
      </c>
      <c r="L9">
        <v>10000</v>
      </c>
      <c r="M9">
        <v>1183.8</v>
      </c>
      <c r="N9">
        <v>-10688.7</v>
      </c>
      <c r="O9">
        <v>43728.4</v>
      </c>
      <c r="P9">
        <v>1567.4</v>
      </c>
      <c r="Q9">
        <v>1.1166199999999999</v>
      </c>
      <c r="R9">
        <v>1.2351799999999999</v>
      </c>
      <c r="S9">
        <v>0</v>
      </c>
      <c r="U9">
        <f>V9*0.001</f>
        <v>10</v>
      </c>
      <c r="V9">
        <v>10000</v>
      </c>
      <c r="W9">
        <v>1199.73</v>
      </c>
      <c r="X9">
        <v>-10681.1</v>
      </c>
      <c r="Y9">
        <v>43738</v>
      </c>
      <c r="Z9">
        <v>729.26199999999994</v>
      </c>
      <c r="AA9">
        <v>0.33612500000000001</v>
      </c>
      <c r="AB9">
        <v>0.25666800000000001</v>
      </c>
      <c r="AC9">
        <v>0.21498600000000001</v>
      </c>
    </row>
    <row r="10" spans="1:29" x14ac:dyDescent="0.2">
      <c r="A10">
        <f t="shared" ref="A10:A73" si="0">B10*0.001</f>
        <v>20</v>
      </c>
      <c r="B10">
        <v>20000</v>
      </c>
      <c r="C10">
        <v>1208.83</v>
      </c>
      <c r="D10">
        <v>-10675.4</v>
      </c>
      <c r="E10">
        <v>43728.4</v>
      </c>
      <c r="F10">
        <v>913.51400000000001</v>
      </c>
      <c r="G10">
        <v>0.35019</v>
      </c>
      <c r="H10">
        <v>0.26926</v>
      </c>
      <c r="I10">
        <v>0</v>
      </c>
      <c r="K10">
        <f t="shared" ref="K10:K73" si="1">L10*0.001</f>
        <v>20</v>
      </c>
      <c r="L10">
        <v>20000</v>
      </c>
      <c r="M10">
        <v>1199.1300000000001</v>
      </c>
      <c r="N10">
        <v>-10690.5</v>
      </c>
      <c r="O10">
        <v>43728.4</v>
      </c>
      <c r="P10">
        <v>1564.05</v>
      </c>
      <c r="Q10">
        <v>1.22333</v>
      </c>
      <c r="R10">
        <v>1.2581</v>
      </c>
      <c r="S10">
        <v>0</v>
      </c>
      <c r="U10">
        <f t="shared" ref="U10:U73" si="2">V10*0.001</f>
        <v>20</v>
      </c>
      <c r="V10">
        <v>20000</v>
      </c>
      <c r="W10">
        <v>1181.1300000000001</v>
      </c>
      <c r="X10">
        <v>-10680.1</v>
      </c>
      <c r="Y10">
        <v>43738</v>
      </c>
      <c r="Z10">
        <v>1447.25</v>
      </c>
      <c r="AA10">
        <v>0.33789599999999997</v>
      </c>
      <c r="AB10">
        <v>0.25941799999999998</v>
      </c>
      <c r="AC10">
        <v>0.915076</v>
      </c>
    </row>
    <row r="11" spans="1:29" x14ac:dyDescent="0.2">
      <c r="A11">
        <f t="shared" si="0"/>
        <v>30</v>
      </c>
      <c r="B11">
        <v>30000</v>
      </c>
      <c r="C11">
        <v>1240.29</v>
      </c>
      <c r="D11">
        <v>-10683.4</v>
      </c>
      <c r="E11">
        <v>43728.4</v>
      </c>
      <c r="F11">
        <v>636.67200000000003</v>
      </c>
      <c r="G11">
        <v>0.403111</v>
      </c>
      <c r="H11">
        <v>0.30157899999999999</v>
      </c>
      <c r="I11">
        <v>0</v>
      </c>
      <c r="K11">
        <f t="shared" si="1"/>
        <v>30</v>
      </c>
      <c r="L11">
        <v>30000</v>
      </c>
      <c r="M11">
        <v>1218.99</v>
      </c>
      <c r="N11">
        <v>-10680.5</v>
      </c>
      <c r="O11">
        <v>43728.4</v>
      </c>
      <c r="P11">
        <v>4006.55</v>
      </c>
      <c r="Q11">
        <v>1.22193</v>
      </c>
      <c r="R11">
        <v>1.2936099999999999</v>
      </c>
      <c r="S11">
        <v>0</v>
      </c>
      <c r="U11">
        <f t="shared" si="2"/>
        <v>30</v>
      </c>
      <c r="V11">
        <v>30000</v>
      </c>
      <c r="W11">
        <v>1182.24</v>
      </c>
      <c r="X11">
        <v>-10676.5</v>
      </c>
      <c r="Y11">
        <v>43738</v>
      </c>
      <c r="Z11">
        <v>1634.79</v>
      </c>
      <c r="AA11">
        <v>0.39260699999999998</v>
      </c>
      <c r="AB11">
        <v>0.295207</v>
      </c>
      <c r="AC11">
        <v>0.31225900000000001</v>
      </c>
    </row>
    <row r="12" spans="1:29" x14ac:dyDescent="0.2">
      <c r="A12">
        <f t="shared" si="0"/>
        <v>40</v>
      </c>
      <c r="B12">
        <v>40000</v>
      </c>
      <c r="C12">
        <v>1229.92</v>
      </c>
      <c r="D12">
        <v>-10684.7</v>
      </c>
      <c r="E12">
        <v>43728.4</v>
      </c>
      <c r="F12">
        <v>279.30099999999999</v>
      </c>
      <c r="G12">
        <v>0.39806900000000001</v>
      </c>
      <c r="H12">
        <v>0.28226099999999998</v>
      </c>
      <c r="I12">
        <v>0</v>
      </c>
      <c r="K12">
        <f t="shared" si="1"/>
        <v>40</v>
      </c>
      <c r="L12">
        <v>40000</v>
      </c>
      <c r="M12">
        <v>1231.7</v>
      </c>
      <c r="N12">
        <v>-10689</v>
      </c>
      <c r="O12">
        <v>43728.4</v>
      </c>
      <c r="P12">
        <v>2886.33</v>
      </c>
      <c r="Q12">
        <v>1.29027</v>
      </c>
      <c r="R12">
        <v>1.23651</v>
      </c>
      <c r="S12">
        <v>0</v>
      </c>
      <c r="U12">
        <f t="shared" si="2"/>
        <v>40</v>
      </c>
      <c r="V12">
        <v>40000</v>
      </c>
      <c r="W12">
        <v>1204.52</v>
      </c>
      <c r="X12">
        <v>-10684.4</v>
      </c>
      <c r="Y12">
        <v>43738</v>
      </c>
      <c r="Z12">
        <v>1221.4100000000001</v>
      </c>
      <c r="AA12">
        <v>0.33082899999999998</v>
      </c>
      <c r="AB12">
        <v>0.230791</v>
      </c>
      <c r="AC12">
        <v>0.35454799999999997</v>
      </c>
    </row>
    <row r="13" spans="1:29" x14ac:dyDescent="0.2">
      <c r="A13">
        <f t="shared" si="0"/>
        <v>50</v>
      </c>
      <c r="B13">
        <v>50000</v>
      </c>
      <c r="C13">
        <v>1184.3800000000001</v>
      </c>
      <c r="D13">
        <v>-10677.5</v>
      </c>
      <c r="E13">
        <v>43728.4</v>
      </c>
      <c r="F13">
        <v>1366.57</v>
      </c>
      <c r="G13">
        <v>0.42402000000000001</v>
      </c>
      <c r="H13">
        <v>0.31074800000000002</v>
      </c>
      <c r="I13">
        <v>0</v>
      </c>
      <c r="K13">
        <f t="shared" si="1"/>
        <v>50</v>
      </c>
      <c r="L13">
        <v>50000</v>
      </c>
      <c r="M13">
        <v>1229.1300000000001</v>
      </c>
      <c r="N13">
        <v>-10690.4</v>
      </c>
      <c r="O13">
        <v>43728.4</v>
      </c>
      <c r="P13">
        <v>2005.44</v>
      </c>
      <c r="Q13">
        <v>1.3847499999999999</v>
      </c>
      <c r="R13">
        <v>1.2711600000000001</v>
      </c>
      <c r="S13">
        <v>0</v>
      </c>
      <c r="U13">
        <f t="shared" si="2"/>
        <v>50</v>
      </c>
      <c r="V13">
        <v>50000</v>
      </c>
      <c r="W13">
        <v>1230.8</v>
      </c>
      <c r="X13">
        <v>-10692.1</v>
      </c>
      <c r="Y13">
        <v>43738</v>
      </c>
      <c r="Z13">
        <v>-721.56399999999996</v>
      </c>
      <c r="AA13">
        <v>0.37413999999999997</v>
      </c>
      <c r="AB13">
        <v>0.26139000000000001</v>
      </c>
      <c r="AC13">
        <v>0.28825499999999998</v>
      </c>
    </row>
    <row r="14" spans="1:29" x14ac:dyDescent="0.2">
      <c r="A14">
        <f t="shared" si="0"/>
        <v>60</v>
      </c>
      <c r="B14">
        <v>60000</v>
      </c>
      <c r="C14">
        <v>1209.29</v>
      </c>
      <c r="D14">
        <v>-10687.9</v>
      </c>
      <c r="E14">
        <v>43728.4</v>
      </c>
      <c r="F14">
        <v>-679.53300000000002</v>
      </c>
      <c r="G14">
        <v>0.40550700000000001</v>
      </c>
      <c r="H14">
        <v>0.27690100000000001</v>
      </c>
      <c r="I14">
        <v>0</v>
      </c>
      <c r="K14">
        <f t="shared" si="1"/>
        <v>60</v>
      </c>
      <c r="L14">
        <v>60000</v>
      </c>
      <c r="M14">
        <v>1157.67</v>
      </c>
      <c r="N14">
        <v>-10674.4</v>
      </c>
      <c r="O14">
        <v>43728.4</v>
      </c>
      <c r="P14">
        <v>3809.59</v>
      </c>
      <c r="Q14">
        <v>1.4487399999999999</v>
      </c>
      <c r="R14">
        <v>1.2614799999999999</v>
      </c>
      <c r="S14">
        <v>0</v>
      </c>
      <c r="U14">
        <f t="shared" si="2"/>
        <v>60</v>
      </c>
      <c r="V14">
        <v>60000</v>
      </c>
      <c r="W14">
        <v>1189.1400000000001</v>
      </c>
      <c r="X14">
        <v>-10678.8</v>
      </c>
      <c r="Y14">
        <v>43738</v>
      </c>
      <c r="Z14">
        <v>736.72299999999996</v>
      </c>
      <c r="AA14">
        <v>0.37423000000000001</v>
      </c>
      <c r="AB14">
        <v>0.25193100000000002</v>
      </c>
      <c r="AC14">
        <v>1.9187700000000001</v>
      </c>
    </row>
    <row r="15" spans="1:29" x14ac:dyDescent="0.2">
      <c r="A15">
        <f t="shared" si="0"/>
        <v>70</v>
      </c>
      <c r="B15">
        <v>70000</v>
      </c>
      <c r="C15">
        <v>1179.99</v>
      </c>
      <c r="D15">
        <v>-10680.7</v>
      </c>
      <c r="E15">
        <v>43728.4</v>
      </c>
      <c r="F15">
        <v>1650.19</v>
      </c>
      <c r="G15">
        <v>0.42229800000000001</v>
      </c>
      <c r="H15">
        <v>0.26852799999999999</v>
      </c>
      <c r="I15">
        <v>0</v>
      </c>
      <c r="K15">
        <f t="shared" si="1"/>
        <v>70</v>
      </c>
      <c r="L15">
        <v>70000</v>
      </c>
      <c r="M15">
        <v>1196.92</v>
      </c>
      <c r="N15">
        <v>-10682.7</v>
      </c>
      <c r="O15">
        <v>43728.4</v>
      </c>
      <c r="P15">
        <v>3136.16</v>
      </c>
      <c r="Q15">
        <v>1.47837</v>
      </c>
      <c r="R15">
        <v>1.3562099999999999</v>
      </c>
      <c r="S15">
        <v>0</v>
      </c>
      <c r="U15">
        <f t="shared" si="2"/>
        <v>70</v>
      </c>
      <c r="V15">
        <v>70000</v>
      </c>
      <c r="W15">
        <v>1187.8399999999999</v>
      </c>
      <c r="X15">
        <v>-10685.8</v>
      </c>
      <c r="Y15">
        <v>43738</v>
      </c>
      <c r="Z15">
        <v>1091.73</v>
      </c>
      <c r="AA15">
        <v>0.37919700000000001</v>
      </c>
      <c r="AB15">
        <v>0.24094299999999999</v>
      </c>
      <c r="AC15">
        <v>3.5235799999999998E-2</v>
      </c>
    </row>
    <row r="16" spans="1:29" x14ac:dyDescent="0.2">
      <c r="A16">
        <f t="shared" si="0"/>
        <v>80</v>
      </c>
      <c r="B16">
        <v>80000</v>
      </c>
      <c r="C16">
        <v>1182.73</v>
      </c>
      <c r="D16">
        <v>-10677.4</v>
      </c>
      <c r="E16">
        <v>43728.4</v>
      </c>
      <c r="F16">
        <v>1733.67</v>
      </c>
      <c r="G16">
        <v>0.42636000000000002</v>
      </c>
      <c r="H16">
        <v>0.293771</v>
      </c>
      <c r="I16">
        <v>0</v>
      </c>
      <c r="K16">
        <f t="shared" si="1"/>
        <v>80</v>
      </c>
      <c r="L16">
        <v>80000</v>
      </c>
      <c r="M16">
        <v>1209.72</v>
      </c>
      <c r="N16">
        <v>-10693.3</v>
      </c>
      <c r="O16">
        <v>43728.4</v>
      </c>
      <c r="P16">
        <v>1665.41</v>
      </c>
      <c r="Q16">
        <v>1.5073000000000001</v>
      </c>
      <c r="R16">
        <v>1.3063499999999999</v>
      </c>
      <c r="S16">
        <v>0</v>
      </c>
      <c r="U16">
        <f t="shared" si="2"/>
        <v>80</v>
      </c>
      <c r="V16">
        <v>80000</v>
      </c>
      <c r="W16">
        <v>1185.54</v>
      </c>
      <c r="X16">
        <v>-10681.1</v>
      </c>
      <c r="Y16">
        <v>43738</v>
      </c>
      <c r="Z16">
        <v>1534.45</v>
      </c>
      <c r="AA16">
        <v>0.36683399999999999</v>
      </c>
      <c r="AB16">
        <v>0.24832099999999999</v>
      </c>
      <c r="AC16">
        <v>0.25104500000000002</v>
      </c>
    </row>
    <row r="17" spans="1:29" x14ac:dyDescent="0.2">
      <c r="A17">
        <f t="shared" si="0"/>
        <v>90</v>
      </c>
      <c r="B17">
        <v>90000</v>
      </c>
      <c r="C17">
        <v>1193.8399999999999</v>
      </c>
      <c r="D17">
        <v>-10675.6</v>
      </c>
      <c r="E17">
        <v>43728.4</v>
      </c>
      <c r="F17">
        <v>2180.86</v>
      </c>
      <c r="G17">
        <v>0.39819199999999999</v>
      </c>
      <c r="H17">
        <v>0.26761099999999999</v>
      </c>
      <c r="I17">
        <v>0</v>
      </c>
      <c r="K17">
        <f t="shared" si="1"/>
        <v>90</v>
      </c>
      <c r="L17">
        <v>90000</v>
      </c>
      <c r="M17">
        <v>1187.3</v>
      </c>
      <c r="N17">
        <v>-10693.3</v>
      </c>
      <c r="O17">
        <v>43728.4</v>
      </c>
      <c r="P17">
        <v>2483.71</v>
      </c>
      <c r="Q17">
        <v>1.6050800000000001</v>
      </c>
      <c r="R17">
        <v>1.3271599999999999</v>
      </c>
      <c r="S17">
        <v>0</v>
      </c>
      <c r="U17">
        <f t="shared" si="2"/>
        <v>90</v>
      </c>
      <c r="V17">
        <v>90000</v>
      </c>
      <c r="W17">
        <v>1188.67</v>
      </c>
      <c r="X17">
        <v>-10683.7</v>
      </c>
      <c r="Y17">
        <v>43738</v>
      </c>
      <c r="Z17">
        <v>482.36700000000002</v>
      </c>
      <c r="AA17">
        <v>0.38145299999999999</v>
      </c>
      <c r="AB17">
        <v>0.23253499999999999</v>
      </c>
      <c r="AC17">
        <v>0.15759200000000001</v>
      </c>
    </row>
    <row r="18" spans="1:29" x14ac:dyDescent="0.2">
      <c r="A18">
        <f t="shared" si="0"/>
        <v>100</v>
      </c>
      <c r="B18">
        <v>100000</v>
      </c>
      <c r="C18">
        <v>1211.6500000000001</v>
      </c>
      <c r="D18">
        <v>-10684</v>
      </c>
      <c r="E18">
        <v>43728.4</v>
      </c>
      <c r="F18">
        <v>1287.8699999999999</v>
      </c>
      <c r="G18">
        <v>0.405138</v>
      </c>
      <c r="H18">
        <v>0.26835900000000001</v>
      </c>
      <c r="I18">
        <v>0</v>
      </c>
      <c r="K18">
        <f t="shared" si="1"/>
        <v>100</v>
      </c>
      <c r="L18">
        <v>100000</v>
      </c>
      <c r="M18">
        <v>1216.6099999999999</v>
      </c>
      <c r="N18">
        <v>-10687.9</v>
      </c>
      <c r="O18">
        <v>43728.4</v>
      </c>
      <c r="P18">
        <v>2291.92</v>
      </c>
      <c r="Q18">
        <v>1.67645</v>
      </c>
      <c r="R18">
        <v>1.4386000000000001</v>
      </c>
      <c r="S18">
        <v>0</v>
      </c>
      <c r="U18">
        <f t="shared" si="2"/>
        <v>100</v>
      </c>
      <c r="V18">
        <v>100000</v>
      </c>
      <c r="W18">
        <v>1205.46</v>
      </c>
      <c r="X18">
        <v>-10675.7</v>
      </c>
      <c r="Y18">
        <v>43738</v>
      </c>
      <c r="Z18">
        <v>2594.4899999999998</v>
      </c>
      <c r="AA18">
        <v>0.39221200000000001</v>
      </c>
      <c r="AB18">
        <v>0.23774200000000001</v>
      </c>
      <c r="AC18">
        <v>0.24543899999999999</v>
      </c>
    </row>
    <row r="19" spans="1:29" x14ac:dyDescent="0.2">
      <c r="A19">
        <f t="shared" si="0"/>
        <v>110</v>
      </c>
      <c r="B19">
        <v>110000</v>
      </c>
      <c r="C19">
        <v>1220.5</v>
      </c>
      <c r="D19">
        <v>-10669.4</v>
      </c>
      <c r="E19">
        <v>43728.4</v>
      </c>
      <c r="F19">
        <v>3389.88</v>
      </c>
      <c r="G19">
        <v>0.42394900000000002</v>
      </c>
      <c r="H19">
        <v>0.27176800000000001</v>
      </c>
      <c r="I19">
        <v>0</v>
      </c>
      <c r="K19">
        <f t="shared" si="1"/>
        <v>110</v>
      </c>
      <c r="L19">
        <v>110000</v>
      </c>
      <c r="M19">
        <v>1195.21</v>
      </c>
      <c r="N19">
        <v>-10692.6</v>
      </c>
      <c r="O19">
        <v>43728.4</v>
      </c>
      <c r="P19">
        <v>2035.6</v>
      </c>
      <c r="Q19">
        <v>1.7408600000000001</v>
      </c>
      <c r="R19">
        <v>1.41578</v>
      </c>
      <c r="S19">
        <v>0</v>
      </c>
      <c r="U19">
        <f t="shared" si="2"/>
        <v>110</v>
      </c>
      <c r="V19">
        <v>110000</v>
      </c>
      <c r="W19">
        <v>1187.08</v>
      </c>
      <c r="X19">
        <v>-10677.8</v>
      </c>
      <c r="Y19">
        <v>43738</v>
      </c>
      <c r="Z19">
        <v>1922.22</v>
      </c>
      <c r="AA19">
        <v>0.37901400000000002</v>
      </c>
      <c r="AB19">
        <v>0.25418099999999999</v>
      </c>
      <c r="AC19">
        <v>0.494753</v>
      </c>
    </row>
    <row r="20" spans="1:29" x14ac:dyDescent="0.2">
      <c r="A20">
        <f t="shared" si="0"/>
        <v>120</v>
      </c>
      <c r="B20">
        <v>120000</v>
      </c>
      <c r="C20">
        <v>1170.0999999999999</v>
      </c>
      <c r="D20">
        <v>-10680.5</v>
      </c>
      <c r="E20">
        <v>43728.4</v>
      </c>
      <c r="F20">
        <v>430.74099999999999</v>
      </c>
      <c r="G20">
        <v>0.44042900000000001</v>
      </c>
      <c r="H20">
        <v>0.29216599999999998</v>
      </c>
      <c r="I20">
        <v>0</v>
      </c>
      <c r="K20">
        <f t="shared" si="1"/>
        <v>120</v>
      </c>
      <c r="L20">
        <v>120000</v>
      </c>
      <c r="M20">
        <v>1172.55</v>
      </c>
      <c r="N20">
        <v>-10678.5</v>
      </c>
      <c r="O20">
        <v>43728.4</v>
      </c>
      <c r="P20">
        <v>3763.66</v>
      </c>
      <c r="Q20">
        <v>1.7133700000000001</v>
      </c>
      <c r="R20">
        <v>1.4064700000000001</v>
      </c>
      <c r="S20">
        <v>0</v>
      </c>
      <c r="U20">
        <f t="shared" si="2"/>
        <v>120</v>
      </c>
      <c r="V20">
        <v>120000</v>
      </c>
      <c r="W20">
        <v>1201.6500000000001</v>
      </c>
      <c r="X20">
        <v>-10669.2</v>
      </c>
      <c r="Y20">
        <v>43738</v>
      </c>
      <c r="Z20">
        <v>3144.47</v>
      </c>
      <c r="AA20">
        <v>0.400698</v>
      </c>
      <c r="AB20">
        <v>0.25258399999999998</v>
      </c>
      <c r="AC20">
        <v>0.12543699999999999</v>
      </c>
    </row>
    <row r="21" spans="1:29" x14ac:dyDescent="0.2">
      <c r="A21">
        <f t="shared" si="0"/>
        <v>130</v>
      </c>
      <c r="B21">
        <v>130000</v>
      </c>
      <c r="C21">
        <v>1189.43</v>
      </c>
      <c r="D21">
        <v>-10681.5</v>
      </c>
      <c r="E21">
        <v>43728.4</v>
      </c>
      <c r="F21">
        <v>866.21699999999998</v>
      </c>
      <c r="G21">
        <v>0.419877</v>
      </c>
      <c r="H21">
        <v>0.28989100000000001</v>
      </c>
      <c r="I21">
        <v>0</v>
      </c>
      <c r="K21">
        <f t="shared" si="1"/>
        <v>130</v>
      </c>
      <c r="L21">
        <v>130000</v>
      </c>
      <c r="M21">
        <v>1202.92</v>
      </c>
      <c r="N21">
        <v>-10680.9</v>
      </c>
      <c r="O21">
        <v>43728.4</v>
      </c>
      <c r="P21">
        <v>3168.68</v>
      </c>
      <c r="Q21">
        <v>1.7703</v>
      </c>
      <c r="R21">
        <v>1.50359</v>
      </c>
      <c r="S21">
        <v>0</v>
      </c>
      <c r="U21">
        <f t="shared" si="2"/>
        <v>130</v>
      </c>
      <c r="V21">
        <v>130000</v>
      </c>
      <c r="W21">
        <v>1211.3499999999999</v>
      </c>
      <c r="X21">
        <v>-10674.7</v>
      </c>
      <c r="Y21">
        <v>43738</v>
      </c>
      <c r="Z21">
        <v>1852.37</v>
      </c>
      <c r="AA21">
        <v>0.41814800000000002</v>
      </c>
      <c r="AB21">
        <v>0.24420500000000001</v>
      </c>
      <c r="AC21">
        <v>0.52155099999999999</v>
      </c>
    </row>
    <row r="22" spans="1:29" x14ac:dyDescent="0.2">
      <c r="A22">
        <f t="shared" si="0"/>
        <v>140</v>
      </c>
      <c r="B22">
        <v>140000</v>
      </c>
      <c r="C22">
        <v>1235.68</v>
      </c>
      <c r="D22">
        <v>-10682.4</v>
      </c>
      <c r="E22">
        <v>43728.4</v>
      </c>
      <c r="F22">
        <v>1505.13</v>
      </c>
      <c r="G22">
        <v>0.434421</v>
      </c>
      <c r="H22">
        <v>0.27243899999999999</v>
      </c>
      <c r="I22">
        <v>0</v>
      </c>
      <c r="K22">
        <f t="shared" si="1"/>
        <v>140</v>
      </c>
      <c r="L22">
        <v>140000</v>
      </c>
      <c r="M22">
        <v>1159.0999999999999</v>
      </c>
      <c r="N22">
        <v>-10691.3</v>
      </c>
      <c r="O22">
        <v>43728.4</v>
      </c>
      <c r="P22">
        <v>1066.7</v>
      </c>
      <c r="Q22">
        <v>1.93936</v>
      </c>
      <c r="R22">
        <v>1.5475699999999999</v>
      </c>
      <c r="S22">
        <v>0</v>
      </c>
      <c r="U22">
        <f t="shared" si="2"/>
        <v>140</v>
      </c>
      <c r="V22">
        <v>140000</v>
      </c>
      <c r="W22">
        <v>1172.18</v>
      </c>
      <c r="X22">
        <v>-10675.5</v>
      </c>
      <c r="Y22">
        <v>43738</v>
      </c>
      <c r="Z22">
        <v>870.875</v>
      </c>
      <c r="AA22">
        <v>0.44030399999999997</v>
      </c>
      <c r="AB22">
        <v>0.24684</v>
      </c>
      <c r="AC22">
        <v>0.153534</v>
      </c>
    </row>
    <row r="23" spans="1:29" x14ac:dyDescent="0.2">
      <c r="A23">
        <f t="shared" si="0"/>
        <v>150</v>
      </c>
      <c r="B23">
        <v>150000</v>
      </c>
      <c r="C23">
        <v>1207.54</v>
      </c>
      <c r="D23">
        <v>-10681.6</v>
      </c>
      <c r="E23">
        <v>43728.4</v>
      </c>
      <c r="F23">
        <v>554.03200000000004</v>
      </c>
      <c r="G23">
        <v>0.44193300000000002</v>
      </c>
      <c r="H23">
        <v>0.26593299999999997</v>
      </c>
      <c r="I23">
        <v>0</v>
      </c>
      <c r="K23">
        <f t="shared" si="1"/>
        <v>150</v>
      </c>
      <c r="L23">
        <v>150000</v>
      </c>
      <c r="M23">
        <v>1250.33</v>
      </c>
      <c r="N23">
        <v>-10689.6</v>
      </c>
      <c r="O23">
        <v>43728.4</v>
      </c>
      <c r="P23">
        <v>3093.3</v>
      </c>
      <c r="Q23">
        <v>1.94861</v>
      </c>
      <c r="R23">
        <v>1.4929699999999999</v>
      </c>
      <c r="S23">
        <v>0</v>
      </c>
      <c r="U23">
        <f t="shared" si="2"/>
        <v>150</v>
      </c>
      <c r="V23">
        <v>150000</v>
      </c>
      <c r="W23">
        <v>1172.96</v>
      </c>
      <c r="X23">
        <v>-10666.1</v>
      </c>
      <c r="Y23">
        <v>43738</v>
      </c>
      <c r="Z23">
        <v>2365.77</v>
      </c>
      <c r="AA23">
        <v>0.46210200000000001</v>
      </c>
      <c r="AB23">
        <v>0.26164300000000001</v>
      </c>
      <c r="AC23">
        <v>0.72395399999999999</v>
      </c>
    </row>
    <row r="24" spans="1:29" x14ac:dyDescent="0.2">
      <c r="A24">
        <f t="shared" si="0"/>
        <v>160</v>
      </c>
      <c r="B24">
        <v>160000</v>
      </c>
      <c r="C24">
        <v>1186.33</v>
      </c>
      <c r="D24">
        <v>-10682</v>
      </c>
      <c r="E24">
        <v>43728.4</v>
      </c>
      <c r="F24">
        <v>923.96600000000001</v>
      </c>
      <c r="G24">
        <v>0.46563399999999999</v>
      </c>
      <c r="H24">
        <v>0.32302700000000001</v>
      </c>
      <c r="I24">
        <v>0</v>
      </c>
      <c r="K24">
        <f t="shared" si="1"/>
        <v>160</v>
      </c>
      <c r="L24">
        <v>160000</v>
      </c>
      <c r="M24">
        <v>1218.28</v>
      </c>
      <c r="N24">
        <v>-10686</v>
      </c>
      <c r="O24">
        <v>43728.4</v>
      </c>
      <c r="P24">
        <v>2717.38</v>
      </c>
      <c r="Q24">
        <v>1.9330099999999999</v>
      </c>
      <c r="R24">
        <v>1.51149</v>
      </c>
      <c r="S24">
        <v>0</v>
      </c>
      <c r="U24">
        <f t="shared" si="2"/>
        <v>160</v>
      </c>
      <c r="V24">
        <v>160000</v>
      </c>
      <c r="W24">
        <v>1202.21</v>
      </c>
      <c r="X24">
        <v>-10683.8</v>
      </c>
      <c r="Y24">
        <v>43738</v>
      </c>
      <c r="Z24">
        <v>1114.2</v>
      </c>
      <c r="AA24">
        <v>0.46379599999999999</v>
      </c>
      <c r="AB24">
        <v>0.249807</v>
      </c>
      <c r="AC24">
        <v>1.6266099999999999</v>
      </c>
    </row>
    <row r="25" spans="1:29" x14ac:dyDescent="0.2">
      <c r="A25">
        <f t="shared" si="0"/>
        <v>170</v>
      </c>
      <c r="B25">
        <v>170000</v>
      </c>
      <c r="C25">
        <v>1207.19</v>
      </c>
      <c r="D25">
        <v>-10673.4</v>
      </c>
      <c r="E25">
        <v>43728.4</v>
      </c>
      <c r="F25">
        <v>2123.0700000000002</v>
      </c>
      <c r="G25">
        <v>0.48551100000000003</v>
      </c>
      <c r="H25">
        <v>0.315863</v>
      </c>
      <c r="I25">
        <v>0</v>
      </c>
      <c r="K25">
        <f t="shared" si="1"/>
        <v>170</v>
      </c>
      <c r="L25">
        <v>170000</v>
      </c>
      <c r="M25">
        <v>1215.6199999999999</v>
      </c>
      <c r="N25">
        <v>-10693.5</v>
      </c>
      <c r="O25">
        <v>43728.4</v>
      </c>
      <c r="P25">
        <v>2290.27</v>
      </c>
      <c r="Q25">
        <v>1.9777</v>
      </c>
      <c r="R25">
        <v>1.4981800000000001</v>
      </c>
      <c r="S25">
        <v>0</v>
      </c>
      <c r="U25">
        <f t="shared" si="2"/>
        <v>170</v>
      </c>
      <c r="V25">
        <v>170000</v>
      </c>
      <c r="W25">
        <v>1202.49</v>
      </c>
      <c r="X25">
        <v>-10677.7</v>
      </c>
      <c r="Y25">
        <v>43738</v>
      </c>
      <c r="Z25">
        <v>1484.72</v>
      </c>
      <c r="AA25">
        <v>0.51527500000000004</v>
      </c>
      <c r="AB25">
        <v>0.266235</v>
      </c>
      <c r="AC25">
        <v>0.62006399999999995</v>
      </c>
    </row>
    <row r="26" spans="1:29" x14ac:dyDescent="0.2">
      <c r="A26">
        <f t="shared" si="0"/>
        <v>180</v>
      </c>
      <c r="B26">
        <v>180000</v>
      </c>
      <c r="C26">
        <v>1191.77</v>
      </c>
      <c r="D26">
        <v>-10681.6</v>
      </c>
      <c r="E26">
        <v>43728.4</v>
      </c>
      <c r="F26">
        <v>1653.45</v>
      </c>
      <c r="G26">
        <v>0.469609</v>
      </c>
      <c r="H26">
        <v>0.29153200000000001</v>
      </c>
      <c r="I26">
        <v>0</v>
      </c>
      <c r="K26">
        <f t="shared" si="1"/>
        <v>180</v>
      </c>
      <c r="L26">
        <v>180000</v>
      </c>
      <c r="M26">
        <v>1211.98</v>
      </c>
      <c r="N26">
        <v>-10694.6</v>
      </c>
      <c r="O26">
        <v>43728.4</v>
      </c>
      <c r="P26">
        <v>1624.18</v>
      </c>
      <c r="Q26">
        <v>2.0188799999999998</v>
      </c>
      <c r="R26">
        <v>1.50762</v>
      </c>
      <c r="S26">
        <v>0</v>
      </c>
      <c r="U26">
        <f t="shared" si="2"/>
        <v>180</v>
      </c>
      <c r="V26">
        <v>180000</v>
      </c>
      <c r="W26">
        <v>1209.6400000000001</v>
      </c>
      <c r="X26">
        <v>-10682.5</v>
      </c>
      <c r="Y26">
        <v>43738</v>
      </c>
      <c r="Z26">
        <v>786.49599999999998</v>
      </c>
      <c r="AA26">
        <v>0.55696299999999999</v>
      </c>
      <c r="AB26">
        <v>0.28751399999999999</v>
      </c>
      <c r="AC26">
        <v>1.3577600000000001</v>
      </c>
    </row>
    <row r="27" spans="1:29" x14ac:dyDescent="0.2">
      <c r="A27">
        <f t="shared" si="0"/>
        <v>190</v>
      </c>
      <c r="B27">
        <v>190000</v>
      </c>
      <c r="C27">
        <v>1223.73</v>
      </c>
      <c r="D27">
        <v>-10672.7</v>
      </c>
      <c r="E27">
        <v>43728.4</v>
      </c>
      <c r="F27">
        <v>2355.0700000000002</v>
      </c>
      <c r="G27">
        <v>0.53301699999999996</v>
      </c>
      <c r="H27">
        <v>0.31573400000000001</v>
      </c>
      <c r="I27">
        <v>0</v>
      </c>
      <c r="K27">
        <f t="shared" si="1"/>
        <v>190</v>
      </c>
      <c r="L27">
        <v>190000</v>
      </c>
      <c r="M27">
        <v>1189.18</v>
      </c>
      <c r="N27">
        <v>-10700</v>
      </c>
      <c r="O27">
        <v>43728.4</v>
      </c>
      <c r="P27">
        <v>959.31100000000004</v>
      </c>
      <c r="Q27">
        <v>2.0527000000000002</v>
      </c>
      <c r="R27">
        <v>1.5271399999999999</v>
      </c>
      <c r="S27">
        <v>0</v>
      </c>
      <c r="U27">
        <f t="shared" si="2"/>
        <v>190</v>
      </c>
      <c r="V27">
        <v>190000</v>
      </c>
      <c r="W27">
        <v>1202.95</v>
      </c>
      <c r="X27">
        <v>-10676.7</v>
      </c>
      <c r="Y27">
        <v>43738</v>
      </c>
      <c r="Z27">
        <v>2123.19</v>
      </c>
      <c r="AA27">
        <v>0.52010199999999995</v>
      </c>
      <c r="AB27">
        <v>0.29482900000000001</v>
      </c>
      <c r="AC27">
        <v>0.53665799999999997</v>
      </c>
    </row>
    <row r="28" spans="1:29" x14ac:dyDescent="0.2">
      <c r="A28">
        <f t="shared" si="0"/>
        <v>200</v>
      </c>
      <c r="B28">
        <v>200000</v>
      </c>
      <c r="C28">
        <v>1231.67</v>
      </c>
      <c r="D28">
        <v>-10677.2</v>
      </c>
      <c r="E28">
        <v>43728.4</v>
      </c>
      <c r="F28">
        <v>1963.28</v>
      </c>
      <c r="G28">
        <v>0.50994099999999998</v>
      </c>
      <c r="H28">
        <v>0.29324099999999997</v>
      </c>
      <c r="I28">
        <v>0</v>
      </c>
      <c r="K28">
        <f t="shared" si="1"/>
        <v>200</v>
      </c>
      <c r="L28">
        <v>200000</v>
      </c>
      <c r="M28">
        <v>1202.0899999999999</v>
      </c>
      <c r="N28">
        <v>-10690.4</v>
      </c>
      <c r="O28">
        <v>43728.4</v>
      </c>
      <c r="P28">
        <v>1697.8</v>
      </c>
      <c r="Q28">
        <v>2.0497100000000001</v>
      </c>
      <c r="R28">
        <v>1.5644</v>
      </c>
      <c r="S28">
        <v>0</v>
      </c>
      <c r="U28">
        <f t="shared" si="2"/>
        <v>200</v>
      </c>
      <c r="V28">
        <v>200000</v>
      </c>
      <c r="W28">
        <v>1196.3499999999999</v>
      </c>
      <c r="X28">
        <v>-10684.2</v>
      </c>
      <c r="Y28">
        <v>43738</v>
      </c>
      <c r="Z28">
        <v>1294.45</v>
      </c>
      <c r="AA28">
        <v>0.55196599999999996</v>
      </c>
      <c r="AB28">
        <v>0.28088200000000002</v>
      </c>
      <c r="AC28">
        <v>0.51304499999999997</v>
      </c>
    </row>
    <row r="29" spans="1:29" x14ac:dyDescent="0.2">
      <c r="A29">
        <f t="shared" si="0"/>
        <v>210</v>
      </c>
      <c r="B29">
        <v>210000</v>
      </c>
      <c r="C29">
        <v>1198.3900000000001</v>
      </c>
      <c r="D29">
        <v>-10686.9</v>
      </c>
      <c r="E29">
        <v>43728.4</v>
      </c>
      <c r="F29">
        <v>710.01900000000001</v>
      </c>
      <c r="G29">
        <v>0.53055399999999997</v>
      </c>
      <c r="H29">
        <v>0.28426899999999999</v>
      </c>
      <c r="I29">
        <v>0</v>
      </c>
      <c r="K29">
        <f t="shared" si="1"/>
        <v>210</v>
      </c>
      <c r="L29">
        <v>210000</v>
      </c>
      <c r="M29">
        <v>1229.76</v>
      </c>
      <c r="N29">
        <v>-10697.7</v>
      </c>
      <c r="O29">
        <v>43728.4</v>
      </c>
      <c r="P29">
        <v>1196.06</v>
      </c>
      <c r="Q29">
        <v>2.0730300000000002</v>
      </c>
      <c r="R29">
        <v>1.5654999999999999</v>
      </c>
      <c r="S29">
        <v>0</v>
      </c>
      <c r="U29">
        <f t="shared" si="2"/>
        <v>210</v>
      </c>
      <c r="V29">
        <v>210000</v>
      </c>
      <c r="W29">
        <v>1213.97</v>
      </c>
      <c r="X29">
        <v>-10675.5</v>
      </c>
      <c r="Y29">
        <v>43738</v>
      </c>
      <c r="Z29">
        <v>1914.63</v>
      </c>
      <c r="AA29">
        <v>0.60233599999999998</v>
      </c>
      <c r="AB29">
        <v>0.29587799999999997</v>
      </c>
      <c r="AC29">
        <v>0.80590200000000001</v>
      </c>
    </row>
    <row r="30" spans="1:29" x14ac:dyDescent="0.2">
      <c r="A30">
        <f t="shared" si="0"/>
        <v>220</v>
      </c>
      <c r="B30">
        <v>220000</v>
      </c>
      <c r="C30">
        <v>1187.22</v>
      </c>
      <c r="D30">
        <v>-10674</v>
      </c>
      <c r="E30">
        <v>43728.4</v>
      </c>
      <c r="F30">
        <v>1974.18</v>
      </c>
      <c r="G30">
        <v>0.53344499999999995</v>
      </c>
      <c r="H30">
        <v>0.30934299999999998</v>
      </c>
      <c r="I30">
        <v>0</v>
      </c>
      <c r="K30">
        <f t="shared" si="1"/>
        <v>220</v>
      </c>
      <c r="L30">
        <v>220000</v>
      </c>
      <c r="M30">
        <v>1199.32</v>
      </c>
      <c r="N30">
        <v>-10690.3</v>
      </c>
      <c r="O30">
        <v>43728.4</v>
      </c>
      <c r="P30">
        <v>1947.97</v>
      </c>
      <c r="Q30">
        <v>2.1194199999999999</v>
      </c>
      <c r="R30">
        <v>1.5109600000000001</v>
      </c>
      <c r="S30">
        <v>0</v>
      </c>
      <c r="U30">
        <f t="shared" si="2"/>
        <v>220</v>
      </c>
      <c r="V30">
        <v>220000</v>
      </c>
      <c r="W30">
        <v>1218.42</v>
      </c>
      <c r="X30">
        <v>-10675</v>
      </c>
      <c r="Y30">
        <v>43738</v>
      </c>
      <c r="Z30">
        <v>2323.9299999999998</v>
      </c>
      <c r="AA30">
        <v>0.61041400000000001</v>
      </c>
      <c r="AB30">
        <v>0.28794399999999998</v>
      </c>
      <c r="AC30">
        <v>3.7730700000000001</v>
      </c>
    </row>
    <row r="31" spans="1:29" x14ac:dyDescent="0.2">
      <c r="A31">
        <f t="shared" si="0"/>
        <v>230</v>
      </c>
      <c r="B31">
        <v>230000</v>
      </c>
      <c r="C31">
        <v>1214.3399999999999</v>
      </c>
      <c r="D31">
        <v>-10674.2</v>
      </c>
      <c r="E31">
        <v>43728.4</v>
      </c>
      <c r="F31">
        <v>2774.07</v>
      </c>
      <c r="G31">
        <v>0.53838900000000001</v>
      </c>
      <c r="H31">
        <v>0.31873299999999999</v>
      </c>
      <c r="I31">
        <v>0</v>
      </c>
      <c r="K31">
        <f t="shared" si="1"/>
        <v>230</v>
      </c>
      <c r="L31">
        <v>230000</v>
      </c>
      <c r="M31">
        <v>1192.05</v>
      </c>
      <c r="N31">
        <v>-10688.5</v>
      </c>
      <c r="O31">
        <v>43728.4</v>
      </c>
      <c r="P31">
        <v>3132.86</v>
      </c>
      <c r="Q31">
        <v>2.1247500000000001</v>
      </c>
      <c r="R31">
        <v>1.56084</v>
      </c>
      <c r="S31">
        <v>0</v>
      </c>
      <c r="U31">
        <f t="shared" si="2"/>
        <v>230</v>
      </c>
      <c r="V31">
        <v>230000</v>
      </c>
      <c r="W31">
        <v>1227.8</v>
      </c>
      <c r="X31">
        <v>-10672.1</v>
      </c>
      <c r="Y31">
        <v>43738</v>
      </c>
      <c r="Z31">
        <v>2387.9699999999998</v>
      </c>
      <c r="AA31">
        <v>0.61133199999999999</v>
      </c>
      <c r="AB31">
        <v>0.26898300000000003</v>
      </c>
      <c r="AC31">
        <v>3.6688900000000002</v>
      </c>
    </row>
    <row r="32" spans="1:29" x14ac:dyDescent="0.2">
      <c r="A32">
        <f t="shared" si="0"/>
        <v>240</v>
      </c>
      <c r="B32">
        <v>240000</v>
      </c>
      <c r="C32">
        <v>1210.58</v>
      </c>
      <c r="D32">
        <v>-10663.6</v>
      </c>
      <c r="E32">
        <v>43728.4</v>
      </c>
      <c r="F32">
        <v>3239.13</v>
      </c>
      <c r="G32">
        <v>0.53740299999999996</v>
      </c>
      <c r="H32">
        <v>0.28022000000000002</v>
      </c>
      <c r="I32">
        <v>0</v>
      </c>
      <c r="K32">
        <f t="shared" si="1"/>
        <v>240</v>
      </c>
      <c r="L32">
        <v>240000</v>
      </c>
      <c r="M32">
        <v>1269.72</v>
      </c>
      <c r="N32">
        <v>-10690.6</v>
      </c>
      <c r="O32">
        <v>43728.4</v>
      </c>
      <c r="P32">
        <v>3051.92</v>
      </c>
      <c r="Q32">
        <v>2.23143</v>
      </c>
      <c r="R32">
        <v>1.50112</v>
      </c>
      <c r="S32">
        <v>0</v>
      </c>
      <c r="U32">
        <f t="shared" si="2"/>
        <v>240</v>
      </c>
      <c r="V32">
        <v>240000</v>
      </c>
      <c r="W32">
        <v>1192.83</v>
      </c>
      <c r="X32">
        <v>-10688.1</v>
      </c>
      <c r="Y32">
        <v>43738</v>
      </c>
      <c r="Z32">
        <v>-247.666</v>
      </c>
      <c r="AA32">
        <v>0.63660300000000003</v>
      </c>
      <c r="AB32">
        <v>0.29430200000000001</v>
      </c>
      <c r="AC32">
        <v>0.46140799999999998</v>
      </c>
    </row>
    <row r="33" spans="1:29" x14ac:dyDescent="0.2">
      <c r="A33">
        <f t="shared" si="0"/>
        <v>250</v>
      </c>
      <c r="B33">
        <v>250000</v>
      </c>
      <c r="C33">
        <v>1190.25</v>
      </c>
      <c r="D33">
        <v>-10678.5</v>
      </c>
      <c r="E33">
        <v>43728.4</v>
      </c>
      <c r="F33">
        <v>1737.43</v>
      </c>
      <c r="G33">
        <v>0.56715700000000002</v>
      </c>
      <c r="H33">
        <v>0.33262599999999998</v>
      </c>
      <c r="I33">
        <v>0</v>
      </c>
      <c r="K33">
        <f t="shared" si="1"/>
        <v>250</v>
      </c>
      <c r="L33">
        <v>250000</v>
      </c>
      <c r="M33">
        <v>1191.6199999999999</v>
      </c>
      <c r="N33">
        <v>-10688.2</v>
      </c>
      <c r="O33">
        <v>43728.4</v>
      </c>
      <c r="P33">
        <v>2919.37</v>
      </c>
      <c r="Q33">
        <v>2.2341099999999998</v>
      </c>
      <c r="R33">
        <v>1.5490299999999999</v>
      </c>
      <c r="S33">
        <v>0</v>
      </c>
      <c r="U33">
        <f t="shared" si="2"/>
        <v>250</v>
      </c>
      <c r="V33">
        <v>250000</v>
      </c>
      <c r="W33">
        <v>1175.7</v>
      </c>
      <c r="X33">
        <v>-10672.6</v>
      </c>
      <c r="Y33">
        <v>43738</v>
      </c>
      <c r="Z33">
        <v>2667.47</v>
      </c>
      <c r="AA33">
        <v>0.64371400000000001</v>
      </c>
      <c r="AB33">
        <v>0.279756</v>
      </c>
      <c r="AC33">
        <v>1.1064499999999999</v>
      </c>
    </row>
    <row r="34" spans="1:29" x14ac:dyDescent="0.2">
      <c r="A34">
        <f t="shared" si="0"/>
        <v>260</v>
      </c>
      <c r="B34">
        <v>260000</v>
      </c>
      <c r="C34">
        <v>1206.32</v>
      </c>
      <c r="D34">
        <v>-10688.2</v>
      </c>
      <c r="E34">
        <v>43728.4</v>
      </c>
      <c r="F34">
        <v>-324.52699999999999</v>
      </c>
      <c r="G34">
        <v>0.57733100000000004</v>
      </c>
      <c r="H34">
        <v>0.29197200000000001</v>
      </c>
      <c r="I34">
        <v>0</v>
      </c>
      <c r="K34">
        <f t="shared" si="1"/>
        <v>260</v>
      </c>
      <c r="L34">
        <v>260000</v>
      </c>
      <c r="M34">
        <v>1173.1400000000001</v>
      </c>
      <c r="N34">
        <v>-10690</v>
      </c>
      <c r="O34">
        <v>43728.4</v>
      </c>
      <c r="P34">
        <v>2875.78</v>
      </c>
      <c r="Q34">
        <v>2.29365</v>
      </c>
      <c r="R34">
        <v>1.59337</v>
      </c>
      <c r="S34">
        <v>0</v>
      </c>
      <c r="U34">
        <f t="shared" si="2"/>
        <v>260</v>
      </c>
      <c r="V34">
        <v>260000</v>
      </c>
      <c r="W34">
        <v>1163.8699999999999</v>
      </c>
      <c r="X34">
        <v>-10678.8</v>
      </c>
      <c r="Y34">
        <v>43738</v>
      </c>
      <c r="Z34">
        <v>1519.25</v>
      </c>
      <c r="AA34">
        <v>0.63162799999999997</v>
      </c>
      <c r="AB34">
        <v>0.25857400000000003</v>
      </c>
      <c r="AC34">
        <v>0.76646400000000003</v>
      </c>
    </row>
    <row r="35" spans="1:29" x14ac:dyDescent="0.2">
      <c r="A35">
        <f t="shared" si="0"/>
        <v>270</v>
      </c>
      <c r="B35">
        <v>270000</v>
      </c>
      <c r="C35">
        <v>1161.29</v>
      </c>
      <c r="D35">
        <v>-10684.4</v>
      </c>
      <c r="E35">
        <v>43728.4</v>
      </c>
      <c r="F35">
        <v>214.11199999999999</v>
      </c>
      <c r="G35">
        <v>0.58079400000000003</v>
      </c>
      <c r="H35">
        <v>0.33606900000000001</v>
      </c>
      <c r="I35">
        <v>0</v>
      </c>
      <c r="K35">
        <f t="shared" si="1"/>
        <v>270</v>
      </c>
      <c r="L35">
        <v>270000</v>
      </c>
      <c r="M35">
        <v>1196.79</v>
      </c>
      <c r="N35">
        <v>-10690.1</v>
      </c>
      <c r="O35">
        <v>43728.4</v>
      </c>
      <c r="P35">
        <v>1810.38</v>
      </c>
      <c r="Q35">
        <v>2.4021300000000001</v>
      </c>
      <c r="R35">
        <v>1.5539799999999999</v>
      </c>
      <c r="S35">
        <v>0</v>
      </c>
      <c r="U35">
        <f t="shared" si="2"/>
        <v>270</v>
      </c>
      <c r="V35">
        <v>270000</v>
      </c>
      <c r="W35">
        <v>1205.3399999999999</v>
      </c>
      <c r="X35">
        <v>-10680.4</v>
      </c>
      <c r="Y35">
        <v>43738</v>
      </c>
      <c r="Z35">
        <v>1122.8</v>
      </c>
      <c r="AA35">
        <v>0.67779999999999996</v>
      </c>
      <c r="AB35">
        <v>0.279391</v>
      </c>
      <c r="AC35">
        <v>1.76685</v>
      </c>
    </row>
    <row r="36" spans="1:29" x14ac:dyDescent="0.2">
      <c r="A36">
        <f t="shared" si="0"/>
        <v>280</v>
      </c>
      <c r="B36">
        <v>280000</v>
      </c>
      <c r="C36">
        <v>1208.68</v>
      </c>
      <c r="D36">
        <v>-10684.2</v>
      </c>
      <c r="E36">
        <v>43728.4</v>
      </c>
      <c r="F36">
        <v>949.15300000000002</v>
      </c>
      <c r="G36">
        <v>0.58780600000000005</v>
      </c>
      <c r="H36">
        <v>0.32596799999999998</v>
      </c>
      <c r="I36">
        <v>0</v>
      </c>
      <c r="K36">
        <f t="shared" si="1"/>
        <v>280</v>
      </c>
      <c r="L36">
        <v>280000</v>
      </c>
      <c r="M36">
        <v>1216.03</v>
      </c>
      <c r="N36">
        <v>-10683.3</v>
      </c>
      <c r="O36">
        <v>43728.4</v>
      </c>
      <c r="P36">
        <v>4090.1</v>
      </c>
      <c r="Q36">
        <v>2.3785599999999998</v>
      </c>
      <c r="R36">
        <v>1.5536099999999999</v>
      </c>
      <c r="S36">
        <v>0</v>
      </c>
      <c r="U36">
        <f t="shared" si="2"/>
        <v>280</v>
      </c>
      <c r="V36">
        <v>280000</v>
      </c>
      <c r="W36">
        <v>1211.08</v>
      </c>
      <c r="X36">
        <v>-10678.9</v>
      </c>
      <c r="Y36">
        <v>43738</v>
      </c>
      <c r="Z36">
        <v>979.02800000000002</v>
      </c>
      <c r="AA36">
        <v>0.66441099999999997</v>
      </c>
      <c r="AB36">
        <v>0.26058100000000001</v>
      </c>
      <c r="AC36">
        <v>1.14578</v>
      </c>
    </row>
    <row r="37" spans="1:29" x14ac:dyDescent="0.2">
      <c r="A37">
        <f t="shared" si="0"/>
        <v>290</v>
      </c>
      <c r="B37">
        <v>290000</v>
      </c>
      <c r="C37">
        <v>1218.3</v>
      </c>
      <c r="D37">
        <v>-10688.8</v>
      </c>
      <c r="E37">
        <v>43728.4</v>
      </c>
      <c r="F37">
        <v>26.998200000000001</v>
      </c>
      <c r="G37">
        <v>0.58755299999999999</v>
      </c>
      <c r="H37">
        <v>0.29947000000000001</v>
      </c>
      <c r="I37">
        <v>0</v>
      </c>
      <c r="K37">
        <f t="shared" si="1"/>
        <v>290</v>
      </c>
      <c r="L37">
        <v>290000</v>
      </c>
      <c r="M37">
        <v>1220.6400000000001</v>
      </c>
      <c r="N37">
        <v>-10688</v>
      </c>
      <c r="O37">
        <v>43728.4</v>
      </c>
      <c r="P37">
        <v>3322.99</v>
      </c>
      <c r="Q37">
        <v>2.4243399999999999</v>
      </c>
      <c r="R37">
        <v>1.5891200000000001</v>
      </c>
      <c r="S37">
        <v>0</v>
      </c>
      <c r="U37">
        <f t="shared" si="2"/>
        <v>290</v>
      </c>
      <c r="V37">
        <v>290000</v>
      </c>
      <c r="W37">
        <v>1187.57</v>
      </c>
      <c r="X37">
        <v>-10675</v>
      </c>
      <c r="Y37">
        <v>43738</v>
      </c>
      <c r="Z37">
        <v>2087.9299999999998</v>
      </c>
      <c r="AA37">
        <v>0.74072199999999999</v>
      </c>
      <c r="AB37">
        <v>0.29319600000000001</v>
      </c>
      <c r="AC37">
        <v>1.1093299999999999</v>
      </c>
    </row>
    <row r="38" spans="1:29" x14ac:dyDescent="0.2">
      <c r="A38">
        <f t="shared" si="0"/>
        <v>300</v>
      </c>
      <c r="B38">
        <v>300000</v>
      </c>
      <c r="C38">
        <v>1237.23</v>
      </c>
      <c r="D38">
        <v>-10674.3</v>
      </c>
      <c r="E38">
        <v>43728.4</v>
      </c>
      <c r="F38">
        <v>2198.46</v>
      </c>
      <c r="G38">
        <v>0.60252099999999997</v>
      </c>
      <c r="H38">
        <v>0.32351600000000003</v>
      </c>
      <c r="I38">
        <v>0</v>
      </c>
      <c r="K38">
        <f t="shared" si="1"/>
        <v>300</v>
      </c>
      <c r="L38">
        <v>300000</v>
      </c>
      <c r="M38">
        <v>1208.21</v>
      </c>
      <c r="N38">
        <v>-10680.5</v>
      </c>
      <c r="O38">
        <v>43728.4</v>
      </c>
      <c r="P38">
        <v>3859.19</v>
      </c>
      <c r="Q38">
        <v>2.4007399999999999</v>
      </c>
      <c r="R38">
        <v>1.6122300000000001</v>
      </c>
      <c r="S38">
        <v>0</v>
      </c>
      <c r="U38">
        <f t="shared" si="2"/>
        <v>300</v>
      </c>
      <c r="V38">
        <v>300000</v>
      </c>
      <c r="W38">
        <v>1205.52</v>
      </c>
      <c r="X38">
        <v>-10678.5</v>
      </c>
      <c r="Y38">
        <v>43738</v>
      </c>
      <c r="Z38">
        <v>1131.3900000000001</v>
      </c>
      <c r="AA38">
        <v>0.72714999999999996</v>
      </c>
      <c r="AB38">
        <v>0.32466699999999998</v>
      </c>
      <c r="AC38">
        <v>0.49181200000000003</v>
      </c>
    </row>
    <row r="39" spans="1:29" x14ac:dyDescent="0.2">
      <c r="A39">
        <f t="shared" si="0"/>
        <v>310</v>
      </c>
      <c r="B39">
        <v>310000</v>
      </c>
      <c r="C39">
        <v>1188.8900000000001</v>
      </c>
      <c r="D39">
        <v>-10674.3</v>
      </c>
      <c r="E39">
        <v>43728.4</v>
      </c>
      <c r="F39">
        <v>1994.67</v>
      </c>
      <c r="G39">
        <v>0.59840099999999996</v>
      </c>
      <c r="H39">
        <v>0.34687000000000001</v>
      </c>
      <c r="I39">
        <v>0</v>
      </c>
      <c r="K39">
        <f t="shared" si="1"/>
        <v>310</v>
      </c>
      <c r="L39">
        <v>310000</v>
      </c>
      <c r="M39">
        <v>1199.83</v>
      </c>
      <c r="N39">
        <v>-10703</v>
      </c>
      <c r="O39">
        <v>43728.4</v>
      </c>
      <c r="P39">
        <v>1536.59</v>
      </c>
      <c r="Q39">
        <v>2.4046400000000001</v>
      </c>
      <c r="R39">
        <v>1.56237</v>
      </c>
      <c r="S39">
        <v>0</v>
      </c>
      <c r="U39">
        <f t="shared" si="2"/>
        <v>310</v>
      </c>
      <c r="V39">
        <v>310000</v>
      </c>
      <c r="W39">
        <v>1216.52</v>
      </c>
      <c r="X39">
        <v>-10677.2</v>
      </c>
      <c r="Y39">
        <v>43738</v>
      </c>
      <c r="Z39">
        <v>1864.23</v>
      </c>
      <c r="AA39">
        <v>0.75095400000000001</v>
      </c>
      <c r="AB39">
        <v>0.33021499999999998</v>
      </c>
      <c r="AC39">
        <v>2.1852</v>
      </c>
    </row>
    <row r="40" spans="1:29" x14ac:dyDescent="0.2">
      <c r="A40">
        <f t="shared" si="0"/>
        <v>320</v>
      </c>
      <c r="B40">
        <v>320000</v>
      </c>
      <c r="C40">
        <v>1210.1500000000001</v>
      </c>
      <c r="D40">
        <v>-10675.6</v>
      </c>
      <c r="E40">
        <v>43728.4</v>
      </c>
      <c r="F40">
        <v>1259.56</v>
      </c>
      <c r="G40">
        <v>0.59215899999999999</v>
      </c>
      <c r="H40">
        <v>0.340584</v>
      </c>
      <c r="I40">
        <v>0</v>
      </c>
      <c r="K40">
        <f t="shared" si="1"/>
        <v>320</v>
      </c>
      <c r="L40">
        <v>320000</v>
      </c>
      <c r="M40">
        <v>1191.82</v>
      </c>
      <c r="N40">
        <v>-10696.3</v>
      </c>
      <c r="O40">
        <v>43728.4</v>
      </c>
      <c r="P40">
        <v>1595.87</v>
      </c>
      <c r="Q40">
        <v>2.4422299999999999</v>
      </c>
      <c r="R40">
        <v>1.5576099999999999</v>
      </c>
      <c r="S40">
        <v>0</v>
      </c>
      <c r="U40">
        <f t="shared" si="2"/>
        <v>320</v>
      </c>
      <c r="V40">
        <v>320000</v>
      </c>
      <c r="W40">
        <v>1156.3</v>
      </c>
      <c r="X40">
        <v>-10685.4</v>
      </c>
      <c r="Y40">
        <v>43738</v>
      </c>
      <c r="Z40">
        <v>141.09399999999999</v>
      </c>
      <c r="AA40">
        <v>0.73937399999999998</v>
      </c>
      <c r="AB40">
        <v>0.33411800000000003</v>
      </c>
      <c r="AC40">
        <v>0.84424600000000005</v>
      </c>
    </row>
    <row r="41" spans="1:29" x14ac:dyDescent="0.2">
      <c r="A41">
        <f t="shared" si="0"/>
        <v>330</v>
      </c>
      <c r="B41">
        <v>330000</v>
      </c>
      <c r="C41">
        <v>1179.6199999999999</v>
      </c>
      <c r="D41">
        <v>-10676.8</v>
      </c>
      <c r="E41">
        <v>43728.4</v>
      </c>
      <c r="F41">
        <v>739.16899999999998</v>
      </c>
      <c r="G41">
        <v>0.62590900000000005</v>
      </c>
      <c r="H41">
        <v>0.38908799999999999</v>
      </c>
      <c r="I41">
        <v>0</v>
      </c>
      <c r="K41">
        <f t="shared" si="1"/>
        <v>330</v>
      </c>
      <c r="L41">
        <v>330000</v>
      </c>
      <c r="M41">
        <v>1155.73</v>
      </c>
      <c r="N41">
        <v>-10693.6</v>
      </c>
      <c r="O41">
        <v>43728.4</v>
      </c>
      <c r="P41">
        <v>2549.79</v>
      </c>
      <c r="Q41">
        <v>2.4363899999999998</v>
      </c>
      <c r="R41">
        <v>1.5687800000000001</v>
      </c>
      <c r="S41">
        <v>0</v>
      </c>
      <c r="U41">
        <f t="shared" si="2"/>
        <v>330</v>
      </c>
      <c r="V41">
        <v>330000</v>
      </c>
      <c r="W41">
        <v>1199.3599999999999</v>
      </c>
      <c r="X41">
        <v>-10673.3</v>
      </c>
      <c r="Y41">
        <v>43738</v>
      </c>
      <c r="Z41">
        <v>1984.57</v>
      </c>
      <c r="AA41">
        <v>0.76300299999999999</v>
      </c>
      <c r="AB41">
        <v>0.320442</v>
      </c>
      <c r="AC41">
        <v>0.558284</v>
      </c>
    </row>
    <row r="42" spans="1:29" x14ac:dyDescent="0.2">
      <c r="A42">
        <f t="shared" si="0"/>
        <v>340</v>
      </c>
      <c r="B42">
        <v>340000</v>
      </c>
      <c r="C42">
        <v>1212.3399999999999</v>
      </c>
      <c r="D42">
        <v>-10674.9</v>
      </c>
      <c r="E42">
        <v>43728.4</v>
      </c>
      <c r="F42">
        <v>1998.48</v>
      </c>
      <c r="G42">
        <v>0.62572700000000003</v>
      </c>
      <c r="H42">
        <v>0.34912500000000002</v>
      </c>
      <c r="I42">
        <v>0</v>
      </c>
      <c r="K42">
        <f t="shared" si="1"/>
        <v>340</v>
      </c>
      <c r="L42">
        <v>340000</v>
      </c>
      <c r="M42">
        <v>1180.1500000000001</v>
      </c>
      <c r="N42">
        <v>-10691.8</v>
      </c>
      <c r="O42">
        <v>43728.4</v>
      </c>
      <c r="P42">
        <v>1717.53</v>
      </c>
      <c r="Q42">
        <v>2.4753799999999999</v>
      </c>
      <c r="R42">
        <v>1.5942000000000001</v>
      </c>
      <c r="S42">
        <v>0</v>
      </c>
      <c r="U42">
        <f t="shared" si="2"/>
        <v>340</v>
      </c>
      <c r="V42">
        <v>340000</v>
      </c>
      <c r="W42">
        <v>1208.78</v>
      </c>
      <c r="X42">
        <v>-10673.1</v>
      </c>
      <c r="Y42">
        <v>43738</v>
      </c>
      <c r="Z42">
        <v>2726.91</v>
      </c>
      <c r="AA42">
        <v>0.77002000000000004</v>
      </c>
      <c r="AB42">
        <v>0.36438199999999998</v>
      </c>
      <c r="AC42">
        <v>0.77799499999999999</v>
      </c>
    </row>
    <row r="43" spans="1:29" x14ac:dyDescent="0.2">
      <c r="A43">
        <f t="shared" si="0"/>
        <v>350</v>
      </c>
      <c r="B43">
        <v>350000</v>
      </c>
      <c r="C43">
        <v>1183.8599999999999</v>
      </c>
      <c r="D43">
        <v>-10683.3</v>
      </c>
      <c r="E43">
        <v>43728.4</v>
      </c>
      <c r="F43">
        <v>1064.1300000000001</v>
      </c>
      <c r="G43">
        <v>0.61394099999999996</v>
      </c>
      <c r="H43">
        <v>0.36329600000000001</v>
      </c>
      <c r="I43">
        <v>0</v>
      </c>
      <c r="K43">
        <f t="shared" si="1"/>
        <v>350</v>
      </c>
      <c r="L43">
        <v>350000</v>
      </c>
      <c r="M43">
        <v>1144.5</v>
      </c>
      <c r="N43">
        <v>-10684.8</v>
      </c>
      <c r="O43">
        <v>43728.4</v>
      </c>
      <c r="P43">
        <v>2421.17</v>
      </c>
      <c r="Q43">
        <v>2.4155099999999998</v>
      </c>
      <c r="R43">
        <v>1.5675699999999999</v>
      </c>
      <c r="S43">
        <v>0</v>
      </c>
      <c r="U43">
        <f t="shared" si="2"/>
        <v>350</v>
      </c>
      <c r="V43">
        <v>350000</v>
      </c>
      <c r="W43">
        <v>1225.71</v>
      </c>
      <c r="X43">
        <v>-10677.3</v>
      </c>
      <c r="Y43">
        <v>43738</v>
      </c>
      <c r="Z43">
        <v>1792.26</v>
      </c>
      <c r="AA43">
        <v>0.750197</v>
      </c>
      <c r="AB43">
        <v>0.34125299999999997</v>
      </c>
      <c r="AC43">
        <v>3.3287800000000001</v>
      </c>
    </row>
    <row r="44" spans="1:29" x14ac:dyDescent="0.2">
      <c r="A44">
        <f t="shared" si="0"/>
        <v>360</v>
      </c>
      <c r="B44">
        <v>360000</v>
      </c>
      <c r="C44">
        <v>1208.93</v>
      </c>
      <c r="D44">
        <v>-10690.8</v>
      </c>
      <c r="E44">
        <v>43728.4</v>
      </c>
      <c r="F44">
        <v>-646.18799999999999</v>
      </c>
      <c r="G44">
        <v>0.61941199999999996</v>
      </c>
      <c r="H44">
        <v>0.33912100000000001</v>
      </c>
      <c r="I44">
        <v>0</v>
      </c>
      <c r="K44">
        <f t="shared" si="1"/>
        <v>360</v>
      </c>
      <c r="L44">
        <v>360000</v>
      </c>
      <c r="M44">
        <v>1209.46</v>
      </c>
      <c r="N44">
        <v>-10694.6</v>
      </c>
      <c r="O44">
        <v>43728.4</v>
      </c>
      <c r="P44">
        <v>1589.78</v>
      </c>
      <c r="Q44">
        <v>2.4506000000000001</v>
      </c>
      <c r="R44">
        <v>1.56233</v>
      </c>
      <c r="S44">
        <v>0</v>
      </c>
      <c r="U44">
        <f t="shared" si="2"/>
        <v>360</v>
      </c>
      <c r="V44">
        <v>360000</v>
      </c>
      <c r="W44">
        <v>1165</v>
      </c>
      <c r="X44">
        <v>-10691.4</v>
      </c>
      <c r="Y44">
        <v>43738</v>
      </c>
      <c r="Z44">
        <v>-898.54899999999998</v>
      </c>
      <c r="AA44">
        <v>0.77939099999999994</v>
      </c>
      <c r="AB44">
        <v>0.32535399999999998</v>
      </c>
      <c r="AC44">
        <v>3.2508900000000001</v>
      </c>
    </row>
    <row r="45" spans="1:29" x14ac:dyDescent="0.2">
      <c r="A45">
        <f t="shared" si="0"/>
        <v>370</v>
      </c>
      <c r="B45">
        <v>370000</v>
      </c>
      <c r="C45">
        <v>1225.99</v>
      </c>
      <c r="D45">
        <v>-10682</v>
      </c>
      <c r="E45">
        <v>43728.4</v>
      </c>
      <c r="F45">
        <v>479.76</v>
      </c>
      <c r="G45">
        <v>0.65254100000000004</v>
      </c>
      <c r="H45">
        <v>0.39421</v>
      </c>
      <c r="I45">
        <v>0</v>
      </c>
      <c r="K45">
        <f t="shared" si="1"/>
        <v>370</v>
      </c>
      <c r="L45">
        <v>370000</v>
      </c>
      <c r="M45">
        <v>1203.5</v>
      </c>
      <c r="N45">
        <v>-10691.6</v>
      </c>
      <c r="O45">
        <v>43728.4</v>
      </c>
      <c r="P45">
        <v>1729.75</v>
      </c>
      <c r="Q45">
        <v>2.4480499999999998</v>
      </c>
      <c r="R45">
        <v>1.5478400000000001</v>
      </c>
      <c r="S45">
        <v>0</v>
      </c>
      <c r="U45">
        <f t="shared" si="2"/>
        <v>370</v>
      </c>
      <c r="V45">
        <v>370000</v>
      </c>
      <c r="W45">
        <v>1177.1300000000001</v>
      </c>
      <c r="X45">
        <v>-10677.9</v>
      </c>
      <c r="Y45">
        <v>43738</v>
      </c>
      <c r="Z45">
        <v>1919.35</v>
      </c>
      <c r="AA45">
        <v>0.79059100000000004</v>
      </c>
      <c r="AB45">
        <v>0.35274</v>
      </c>
      <c r="AC45">
        <v>0.73147200000000001</v>
      </c>
    </row>
    <row r="46" spans="1:29" x14ac:dyDescent="0.2">
      <c r="A46">
        <f t="shared" si="0"/>
        <v>380</v>
      </c>
      <c r="B46">
        <v>380000</v>
      </c>
      <c r="C46">
        <v>1208.28</v>
      </c>
      <c r="D46">
        <v>-10681.2</v>
      </c>
      <c r="E46">
        <v>43728.4</v>
      </c>
      <c r="F46">
        <v>914.26800000000003</v>
      </c>
      <c r="G46">
        <v>0.65761199999999997</v>
      </c>
      <c r="H46">
        <v>0.39084600000000003</v>
      </c>
      <c r="I46">
        <v>0</v>
      </c>
      <c r="K46">
        <f t="shared" si="1"/>
        <v>380</v>
      </c>
      <c r="L46">
        <v>380000</v>
      </c>
      <c r="M46">
        <v>1223.0999999999999</v>
      </c>
      <c r="N46">
        <v>-10691.4</v>
      </c>
      <c r="O46">
        <v>43728.4</v>
      </c>
      <c r="P46">
        <v>2179.38</v>
      </c>
      <c r="Q46">
        <v>2.44055</v>
      </c>
      <c r="R46">
        <v>1.56521</v>
      </c>
      <c r="S46">
        <v>0</v>
      </c>
      <c r="U46">
        <f t="shared" si="2"/>
        <v>380</v>
      </c>
      <c r="V46">
        <v>380000</v>
      </c>
      <c r="W46">
        <v>1175.3900000000001</v>
      </c>
      <c r="X46">
        <v>-10676.7</v>
      </c>
      <c r="Y46">
        <v>43738</v>
      </c>
      <c r="Z46">
        <v>1815.43</v>
      </c>
      <c r="AA46">
        <v>0.81135299999999999</v>
      </c>
      <c r="AB46">
        <v>0.35054600000000002</v>
      </c>
      <c r="AC46">
        <v>1.1284000000000001</v>
      </c>
    </row>
    <row r="47" spans="1:29" x14ac:dyDescent="0.2">
      <c r="A47">
        <f t="shared" si="0"/>
        <v>390</v>
      </c>
      <c r="B47">
        <v>390000</v>
      </c>
      <c r="C47">
        <v>1162.7</v>
      </c>
      <c r="D47">
        <v>-10680.7</v>
      </c>
      <c r="E47">
        <v>43728.4</v>
      </c>
      <c r="F47">
        <v>227.86799999999999</v>
      </c>
      <c r="G47">
        <v>0.67501299999999997</v>
      </c>
      <c r="H47">
        <v>0.39941500000000002</v>
      </c>
      <c r="I47">
        <v>0</v>
      </c>
      <c r="K47">
        <f t="shared" si="1"/>
        <v>390</v>
      </c>
      <c r="L47">
        <v>390000</v>
      </c>
      <c r="M47">
        <v>1194.92</v>
      </c>
      <c r="N47">
        <v>-10697</v>
      </c>
      <c r="O47">
        <v>43728.4</v>
      </c>
      <c r="P47">
        <v>2342.96</v>
      </c>
      <c r="Q47">
        <v>2.49031</v>
      </c>
      <c r="R47">
        <v>1.6150100000000001</v>
      </c>
      <c r="S47">
        <v>0</v>
      </c>
      <c r="U47">
        <f t="shared" si="2"/>
        <v>390</v>
      </c>
      <c r="V47">
        <v>390000</v>
      </c>
      <c r="W47">
        <v>1234.42</v>
      </c>
      <c r="X47">
        <v>-10666.3</v>
      </c>
      <c r="Y47">
        <v>43738</v>
      </c>
      <c r="Z47">
        <v>3256.67</v>
      </c>
      <c r="AA47">
        <v>0.84028099999999994</v>
      </c>
      <c r="AB47">
        <v>0.383301</v>
      </c>
      <c r="AC47">
        <v>1.3027299999999999</v>
      </c>
    </row>
    <row r="48" spans="1:29" x14ac:dyDescent="0.2">
      <c r="A48">
        <f t="shared" si="0"/>
        <v>400</v>
      </c>
      <c r="B48">
        <v>400000</v>
      </c>
      <c r="C48">
        <v>1160.8399999999999</v>
      </c>
      <c r="D48">
        <v>-10679.5</v>
      </c>
      <c r="E48">
        <v>43728.4</v>
      </c>
      <c r="F48">
        <v>786.971</v>
      </c>
      <c r="G48">
        <v>0.68129600000000001</v>
      </c>
      <c r="H48">
        <v>0.41428799999999999</v>
      </c>
      <c r="I48">
        <v>0</v>
      </c>
      <c r="K48">
        <f t="shared" si="1"/>
        <v>400</v>
      </c>
      <c r="L48">
        <v>400000</v>
      </c>
      <c r="M48">
        <v>1165.02</v>
      </c>
      <c r="N48">
        <v>-10688.6</v>
      </c>
      <c r="O48">
        <v>43728.4</v>
      </c>
      <c r="P48">
        <v>3287.76</v>
      </c>
      <c r="Q48">
        <v>2.54786</v>
      </c>
      <c r="R48">
        <v>1.6168100000000001</v>
      </c>
      <c r="S48">
        <v>0</v>
      </c>
      <c r="U48">
        <f t="shared" si="2"/>
        <v>400</v>
      </c>
      <c r="V48">
        <v>400000</v>
      </c>
      <c r="W48">
        <v>1213.8399999999999</v>
      </c>
      <c r="X48">
        <v>-10682.2</v>
      </c>
      <c r="Y48">
        <v>43738</v>
      </c>
      <c r="Z48">
        <v>761.97299999999996</v>
      </c>
      <c r="AA48">
        <v>0.82285399999999997</v>
      </c>
      <c r="AB48">
        <v>0.34370800000000001</v>
      </c>
      <c r="AC48">
        <v>1.43384</v>
      </c>
    </row>
    <row r="49" spans="1:29" x14ac:dyDescent="0.2">
      <c r="A49">
        <f t="shared" si="0"/>
        <v>410</v>
      </c>
      <c r="B49">
        <v>410000</v>
      </c>
      <c r="C49">
        <v>1177.3800000000001</v>
      </c>
      <c r="D49">
        <v>-10687.4</v>
      </c>
      <c r="E49">
        <v>43728.4</v>
      </c>
      <c r="F49">
        <v>-116.19799999999999</v>
      </c>
      <c r="G49">
        <v>0.66257999999999995</v>
      </c>
      <c r="H49">
        <v>0.41098600000000002</v>
      </c>
      <c r="I49">
        <v>0</v>
      </c>
      <c r="K49">
        <f t="shared" si="1"/>
        <v>410</v>
      </c>
      <c r="L49">
        <v>410000</v>
      </c>
      <c r="M49">
        <v>1198.8</v>
      </c>
      <c r="N49">
        <v>-10695.6</v>
      </c>
      <c r="O49">
        <v>43728.4</v>
      </c>
      <c r="P49">
        <v>2602.3000000000002</v>
      </c>
      <c r="Q49">
        <v>2.5389400000000002</v>
      </c>
      <c r="R49">
        <v>1.5516700000000001</v>
      </c>
      <c r="S49">
        <v>0</v>
      </c>
      <c r="U49">
        <f t="shared" si="2"/>
        <v>410</v>
      </c>
      <c r="V49">
        <v>410000</v>
      </c>
      <c r="W49">
        <v>1196.3800000000001</v>
      </c>
      <c r="X49">
        <v>-10689.3</v>
      </c>
      <c r="Y49">
        <v>43738</v>
      </c>
      <c r="Z49">
        <v>122.592</v>
      </c>
      <c r="AA49">
        <v>0.89256599999999997</v>
      </c>
      <c r="AB49">
        <v>0.34067399999999998</v>
      </c>
      <c r="AC49">
        <v>1.60785</v>
      </c>
    </row>
    <row r="50" spans="1:29" x14ac:dyDescent="0.2">
      <c r="A50">
        <f t="shared" si="0"/>
        <v>420</v>
      </c>
      <c r="B50">
        <v>420000</v>
      </c>
      <c r="C50">
        <v>1218.55</v>
      </c>
      <c r="D50">
        <v>-10683.9</v>
      </c>
      <c r="E50">
        <v>43728.4</v>
      </c>
      <c r="F50">
        <v>-151.79900000000001</v>
      </c>
      <c r="G50">
        <v>0.67615099999999995</v>
      </c>
      <c r="H50">
        <v>0.42885699999999999</v>
      </c>
      <c r="I50">
        <v>0</v>
      </c>
      <c r="K50">
        <f t="shared" si="1"/>
        <v>420</v>
      </c>
      <c r="L50">
        <v>420000</v>
      </c>
      <c r="M50">
        <v>1175.58</v>
      </c>
      <c r="N50">
        <v>-10696.4</v>
      </c>
      <c r="O50">
        <v>43728.4</v>
      </c>
      <c r="P50">
        <v>1792.59</v>
      </c>
      <c r="Q50">
        <v>2.5803799999999999</v>
      </c>
      <c r="R50">
        <v>1.5637099999999999</v>
      </c>
      <c r="S50">
        <v>0</v>
      </c>
      <c r="U50">
        <f t="shared" si="2"/>
        <v>420</v>
      </c>
      <c r="V50">
        <v>420000</v>
      </c>
      <c r="W50">
        <v>1199.74</v>
      </c>
      <c r="X50">
        <v>-10676.8</v>
      </c>
      <c r="Y50">
        <v>43738</v>
      </c>
      <c r="Z50">
        <v>1242.17</v>
      </c>
      <c r="AA50">
        <v>0.87085100000000004</v>
      </c>
      <c r="AB50">
        <v>0.36786099999999999</v>
      </c>
      <c r="AC50">
        <v>1.83876</v>
      </c>
    </row>
    <row r="51" spans="1:29" x14ac:dyDescent="0.2">
      <c r="A51">
        <f t="shared" si="0"/>
        <v>430</v>
      </c>
      <c r="B51">
        <v>430000</v>
      </c>
      <c r="C51">
        <v>1265.94</v>
      </c>
      <c r="D51">
        <v>-10694.6</v>
      </c>
      <c r="E51">
        <v>43728.4</v>
      </c>
      <c r="F51">
        <v>-210.321</v>
      </c>
      <c r="G51">
        <v>0.67146099999999997</v>
      </c>
      <c r="H51">
        <v>0.38975100000000001</v>
      </c>
      <c r="I51">
        <v>0</v>
      </c>
      <c r="K51">
        <f t="shared" si="1"/>
        <v>430</v>
      </c>
      <c r="L51">
        <v>430000</v>
      </c>
      <c r="M51">
        <v>1204.1099999999999</v>
      </c>
      <c r="N51">
        <v>-10694.1</v>
      </c>
      <c r="O51">
        <v>43728.4</v>
      </c>
      <c r="P51">
        <v>2636.9</v>
      </c>
      <c r="Q51">
        <v>2.4983399999999998</v>
      </c>
      <c r="R51">
        <v>1.5603100000000001</v>
      </c>
      <c r="S51">
        <v>0</v>
      </c>
      <c r="U51">
        <f t="shared" si="2"/>
        <v>430</v>
      </c>
      <c r="V51">
        <v>430000</v>
      </c>
      <c r="W51">
        <v>1218.55</v>
      </c>
      <c r="X51">
        <v>-10672.5</v>
      </c>
      <c r="Y51">
        <v>43738</v>
      </c>
      <c r="Z51">
        <v>2412.7199999999998</v>
      </c>
      <c r="AA51">
        <v>0.854051</v>
      </c>
      <c r="AB51">
        <v>0.33530799999999999</v>
      </c>
      <c r="AC51">
        <v>1.3596699999999999</v>
      </c>
    </row>
    <row r="52" spans="1:29" x14ac:dyDescent="0.2">
      <c r="A52">
        <f t="shared" si="0"/>
        <v>440</v>
      </c>
      <c r="B52">
        <v>440000</v>
      </c>
      <c r="C52">
        <v>1162.46</v>
      </c>
      <c r="D52">
        <v>-10682</v>
      </c>
      <c r="E52">
        <v>43728.4</v>
      </c>
      <c r="F52">
        <v>-183.43700000000001</v>
      </c>
      <c r="G52">
        <v>0.68391999999999997</v>
      </c>
      <c r="H52">
        <v>0.42831999999999998</v>
      </c>
      <c r="I52">
        <v>0</v>
      </c>
      <c r="K52">
        <f t="shared" si="1"/>
        <v>440</v>
      </c>
      <c r="L52">
        <v>440000</v>
      </c>
      <c r="M52">
        <v>1202.19</v>
      </c>
      <c r="N52">
        <v>-10695.9</v>
      </c>
      <c r="O52">
        <v>43728.4</v>
      </c>
      <c r="P52">
        <v>1481.52</v>
      </c>
      <c r="Q52">
        <v>2.5524800000000001</v>
      </c>
      <c r="R52">
        <v>1.6086800000000001</v>
      </c>
      <c r="S52">
        <v>0</v>
      </c>
      <c r="U52">
        <f t="shared" si="2"/>
        <v>440</v>
      </c>
      <c r="V52">
        <v>440000</v>
      </c>
      <c r="W52">
        <v>1218.93</v>
      </c>
      <c r="X52">
        <v>-10664.3</v>
      </c>
      <c r="Y52">
        <v>43738</v>
      </c>
      <c r="Z52">
        <v>3368.45</v>
      </c>
      <c r="AA52">
        <v>0.90687499999999999</v>
      </c>
      <c r="AB52">
        <v>0.38102599999999998</v>
      </c>
      <c r="AC52">
        <v>0.68339000000000005</v>
      </c>
    </row>
    <row r="53" spans="1:29" x14ac:dyDescent="0.2">
      <c r="A53">
        <f t="shared" si="0"/>
        <v>450</v>
      </c>
      <c r="B53">
        <v>450000</v>
      </c>
      <c r="C53">
        <v>1146.1300000000001</v>
      </c>
      <c r="D53">
        <v>-10679.1</v>
      </c>
      <c r="E53">
        <v>43728.4</v>
      </c>
      <c r="F53">
        <v>1207.48</v>
      </c>
      <c r="G53">
        <v>0.661663</v>
      </c>
      <c r="H53">
        <v>0.41689199999999998</v>
      </c>
      <c r="I53">
        <v>0</v>
      </c>
      <c r="K53">
        <f t="shared" si="1"/>
        <v>450</v>
      </c>
      <c r="L53">
        <v>450000</v>
      </c>
      <c r="M53">
        <v>1208.23</v>
      </c>
      <c r="N53">
        <v>-10695.9</v>
      </c>
      <c r="O53">
        <v>43728.4</v>
      </c>
      <c r="P53">
        <v>1981.99</v>
      </c>
      <c r="Q53">
        <v>2.5798800000000002</v>
      </c>
      <c r="R53">
        <v>1.5801700000000001</v>
      </c>
      <c r="S53">
        <v>0</v>
      </c>
      <c r="U53">
        <f t="shared" si="2"/>
        <v>450</v>
      </c>
      <c r="V53">
        <v>450000</v>
      </c>
      <c r="W53">
        <v>1225.7</v>
      </c>
      <c r="X53">
        <v>-10684.6</v>
      </c>
      <c r="Y53">
        <v>43738</v>
      </c>
      <c r="Z53">
        <v>1313.47</v>
      </c>
      <c r="AA53">
        <v>0.89444999999999997</v>
      </c>
      <c r="AB53">
        <v>0.36751200000000001</v>
      </c>
      <c r="AC53">
        <v>3.58249</v>
      </c>
    </row>
    <row r="54" spans="1:29" x14ac:dyDescent="0.2">
      <c r="A54">
        <f t="shared" si="0"/>
        <v>460</v>
      </c>
      <c r="B54">
        <v>460000</v>
      </c>
      <c r="C54">
        <v>1193.5899999999999</v>
      </c>
      <c r="D54">
        <v>-10686.1</v>
      </c>
      <c r="E54">
        <v>43728.4</v>
      </c>
      <c r="F54">
        <v>558.89200000000005</v>
      </c>
      <c r="G54">
        <v>0.66238799999999998</v>
      </c>
      <c r="H54">
        <v>0.40944599999999998</v>
      </c>
      <c r="I54">
        <v>0</v>
      </c>
      <c r="K54">
        <f t="shared" si="1"/>
        <v>460</v>
      </c>
      <c r="L54">
        <v>460000</v>
      </c>
      <c r="M54">
        <v>1216.3499999999999</v>
      </c>
      <c r="N54">
        <v>-10692.6</v>
      </c>
      <c r="O54">
        <v>43728.4</v>
      </c>
      <c r="P54">
        <v>2310.2600000000002</v>
      </c>
      <c r="Q54">
        <v>2.6110899999999999</v>
      </c>
      <c r="R54">
        <v>1.55237</v>
      </c>
      <c r="S54">
        <v>0</v>
      </c>
      <c r="U54">
        <f t="shared" si="2"/>
        <v>460</v>
      </c>
      <c r="V54">
        <v>460000</v>
      </c>
      <c r="W54">
        <v>1218.5899999999999</v>
      </c>
      <c r="X54">
        <v>-10681.3</v>
      </c>
      <c r="Y54">
        <v>43738</v>
      </c>
      <c r="Z54">
        <v>1372.9</v>
      </c>
      <c r="AA54">
        <v>0.91500499999999996</v>
      </c>
      <c r="AB54">
        <v>0.35913299999999998</v>
      </c>
      <c r="AC54">
        <v>1.31945</v>
      </c>
    </row>
    <row r="55" spans="1:29" x14ac:dyDescent="0.2">
      <c r="A55">
        <f t="shared" si="0"/>
        <v>470</v>
      </c>
      <c r="B55">
        <v>470000</v>
      </c>
      <c r="C55">
        <v>1203.8800000000001</v>
      </c>
      <c r="D55">
        <v>-10674.9</v>
      </c>
      <c r="E55">
        <v>43728.4</v>
      </c>
      <c r="F55">
        <v>1626.99</v>
      </c>
      <c r="G55">
        <v>0.67982900000000002</v>
      </c>
      <c r="H55">
        <v>0.41837999999999997</v>
      </c>
      <c r="I55">
        <v>0</v>
      </c>
      <c r="K55">
        <f t="shared" si="1"/>
        <v>470</v>
      </c>
      <c r="L55">
        <v>470000</v>
      </c>
      <c r="M55">
        <v>1121.32</v>
      </c>
      <c r="N55">
        <v>-10696.6</v>
      </c>
      <c r="O55">
        <v>43728.4</v>
      </c>
      <c r="P55">
        <v>1772.74</v>
      </c>
      <c r="Q55">
        <v>2.6179299999999999</v>
      </c>
      <c r="R55">
        <v>1.56358</v>
      </c>
      <c r="S55">
        <v>0</v>
      </c>
      <c r="U55">
        <f t="shared" si="2"/>
        <v>470</v>
      </c>
      <c r="V55">
        <v>470000</v>
      </c>
      <c r="W55">
        <v>1187.18</v>
      </c>
      <c r="X55">
        <v>-10671.8</v>
      </c>
      <c r="Y55">
        <v>43738</v>
      </c>
      <c r="Z55">
        <v>2779.23</v>
      </c>
      <c r="AA55">
        <v>0.91565300000000005</v>
      </c>
      <c r="AB55">
        <v>0.36159599999999997</v>
      </c>
      <c r="AC55">
        <v>0.74341500000000005</v>
      </c>
    </row>
    <row r="56" spans="1:29" x14ac:dyDescent="0.2">
      <c r="A56">
        <f t="shared" si="0"/>
        <v>480</v>
      </c>
      <c r="B56">
        <v>480000</v>
      </c>
      <c r="C56">
        <v>1200.82</v>
      </c>
      <c r="D56">
        <v>-10681</v>
      </c>
      <c r="E56">
        <v>43728.4</v>
      </c>
      <c r="F56">
        <v>1498.75</v>
      </c>
      <c r="G56">
        <v>0.64721399999999996</v>
      </c>
      <c r="H56">
        <v>0.42419499999999999</v>
      </c>
      <c r="I56">
        <v>0</v>
      </c>
      <c r="K56">
        <f t="shared" si="1"/>
        <v>480</v>
      </c>
      <c r="L56">
        <v>480000</v>
      </c>
      <c r="M56">
        <v>1217.74</v>
      </c>
      <c r="N56">
        <v>-10692.8</v>
      </c>
      <c r="O56">
        <v>43728.4</v>
      </c>
      <c r="P56">
        <v>2456.7800000000002</v>
      </c>
      <c r="Q56">
        <v>2.6158700000000001</v>
      </c>
      <c r="R56">
        <v>1.5830900000000001</v>
      </c>
      <c r="S56">
        <v>0</v>
      </c>
      <c r="U56">
        <f t="shared" si="2"/>
        <v>480</v>
      </c>
      <c r="V56">
        <v>480000</v>
      </c>
      <c r="W56">
        <v>1168.81</v>
      </c>
      <c r="X56">
        <v>-10681.6</v>
      </c>
      <c r="Y56">
        <v>43738</v>
      </c>
      <c r="Z56">
        <v>158.958</v>
      </c>
      <c r="AA56">
        <v>0.95872900000000005</v>
      </c>
      <c r="AB56">
        <v>0.38826100000000002</v>
      </c>
      <c r="AC56">
        <v>0.16857900000000001</v>
      </c>
    </row>
    <row r="57" spans="1:29" x14ac:dyDescent="0.2">
      <c r="A57">
        <f t="shared" si="0"/>
        <v>490</v>
      </c>
      <c r="B57">
        <v>490000</v>
      </c>
      <c r="C57">
        <v>1208</v>
      </c>
      <c r="D57">
        <v>-10672</v>
      </c>
      <c r="E57">
        <v>43728.4</v>
      </c>
      <c r="F57">
        <v>2828.95</v>
      </c>
      <c r="G57">
        <v>0.68365799999999999</v>
      </c>
      <c r="H57">
        <v>0.43552800000000003</v>
      </c>
      <c r="I57">
        <v>0</v>
      </c>
      <c r="K57">
        <f t="shared" si="1"/>
        <v>490</v>
      </c>
      <c r="L57">
        <v>490000</v>
      </c>
      <c r="M57">
        <v>1219.56</v>
      </c>
      <c r="N57">
        <v>-10696.3</v>
      </c>
      <c r="O57">
        <v>43728.4</v>
      </c>
      <c r="P57">
        <v>1505.38</v>
      </c>
      <c r="Q57">
        <v>2.6411600000000002</v>
      </c>
      <c r="R57">
        <v>1.6377299999999999</v>
      </c>
      <c r="S57">
        <v>0</v>
      </c>
      <c r="U57">
        <f t="shared" si="2"/>
        <v>490</v>
      </c>
      <c r="V57">
        <v>490000</v>
      </c>
      <c r="W57">
        <v>1197.6600000000001</v>
      </c>
      <c r="X57">
        <v>-10681.3</v>
      </c>
      <c r="Y57">
        <v>43738</v>
      </c>
      <c r="Z57">
        <v>948.93100000000004</v>
      </c>
      <c r="AA57">
        <v>0.91115500000000005</v>
      </c>
      <c r="AB57">
        <v>0.35148000000000001</v>
      </c>
      <c r="AC57">
        <v>1.23875</v>
      </c>
    </row>
    <row r="58" spans="1:29" x14ac:dyDescent="0.2">
      <c r="A58">
        <f t="shared" si="0"/>
        <v>500</v>
      </c>
      <c r="B58">
        <v>500000</v>
      </c>
      <c r="C58">
        <v>1211.29</v>
      </c>
      <c r="D58">
        <v>-18419.900000000001</v>
      </c>
      <c r="E58">
        <v>75536.399999999994</v>
      </c>
      <c r="F58">
        <v>2112.69</v>
      </c>
      <c r="G58">
        <v>1.8862399999999999</v>
      </c>
      <c r="H58">
        <v>1.4719599999999999</v>
      </c>
      <c r="I58">
        <v>5.7352999999999996</v>
      </c>
      <c r="K58">
        <f t="shared" si="1"/>
        <v>500</v>
      </c>
      <c r="L58">
        <v>500000</v>
      </c>
      <c r="M58">
        <v>1190.49</v>
      </c>
      <c r="N58">
        <v>-10688.2</v>
      </c>
      <c r="O58">
        <v>43728.4</v>
      </c>
      <c r="P58">
        <v>2433.3200000000002</v>
      </c>
      <c r="Q58">
        <v>2.6126800000000001</v>
      </c>
      <c r="R58">
        <v>1.5767800000000001</v>
      </c>
      <c r="S58">
        <v>0</v>
      </c>
      <c r="U58">
        <f t="shared" si="2"/>
        <v>500</v>
      </c>
      <c r="V58">
        <v>500000</v>
      </c>
      <c r="W58">
        <v>1177.5</v>
      </c>
      <c r="X58">
        <v>-10676.8</v>
      </c>
      <c r="Y58">
        <v>43738</v>
      </c>
      <c r="Z58">
        <v>1632.97</v>
      </c>
      <c r="AA58">
        <v>0.95722300000000005</v>
      </c>
      <c r="AB58">
        <v>0.34209800000000001</v>
      </c>
      <c r="AC58">
        <v>0.60772300000000001</v>
      </c>
    </row>
    <row r="59" spans="1:29" x14ac:dyDescent="0.2">
      <c r="A59">
        <f t="shared" si="0"/>
        <v>510</v>
      </c>
      <c r="B59">
        <v>510000</v>
      </c>
      <c r="C59">
        <v>1163.0899999999999</v>
      </c>
      <c r="D59">
        <v>-18419</v>
      </c>
      <c r="E59">
        <v>75536.399999999994</v>
      </c>
      <c r="F59">
        <v>1578.36</v>
      </c>
      <c r="G59">
        <v>1.88672</v>
      </c>
      <c r="H59">
        <v>1.4879899999999999</v>
      </c>
      <c r="I59">
        <v>8.2099200000000003</v>
      </c>
      <c r="K59">
        <f t="shared" si="1"/>
        <v>510</v>
      </c>
      <c r="L59">
        <v>510000</v>
      </c>
      <c r="M59">
        <v>1179.55</v>
      </c>
      <c r="N59">
        <v>-10689</v>
      </c>
      <c r="O59">
        <v>43728.4</v>
      </c>
      <c r="P59">
        <v>1513.24</v>
      </c>
      <c r="Q59">
        <v>2.6079300000000001</v>
      </c>
      <c r="R59">
        <v>1.5882700000000001</v>
      </c>
      <c r="S59">
        <v>0</v>
      </c>
      <c r="U59">
        <f t="shared" si="2"/>
        <v>510</v>
      </c>
      <c r="V59">
        <v>510000</v>
      </c>
      <c r="W59">
        <v>1196.93</v>
      </c>
      <c r="X59">
        <v>-10679.4</v>
      </c>
      <c r="Y59">
        <v>43738</v>
      </c>
      <c r="Z59">
        <v>1684.01</v>
      </c>
      <c r="AA59">
        <v>0.95316699999999999</v>
      </c>
      <c r="AB59">
        <v>0.36302899999999999</v>
      </c>
      <c r="AC59">
        <v>1.40324</v>
      </c>
    </row>
    <row r="60" spans="1:29" x14ac:dyDescent="0.2">
      <c r="A60">
        <f t="shared" si="0"/>
        <v>520</v>
      </c>
      <c r="B60">
        <v>520000</v>
      </c>
      <c r="C60">
        <v>1168.06</v>
      </c>
      <c r="D60">
        <v>-18429.2</v>
      </c>
      <c r="E60">
        <v>75536.399999999994</v>
      </c>
      <c r="F60">
        <v>420.42899999999997</v>
      </c>
      <c r="G60">
        <v>1.8815900000000001</v>
      </c>
      <c r="H60">
        <v>1.4983900000000001</v>
      </c>
      <c r="I60">
        <v>8.7317400000000003</v>
      </c>
      <c r="K60">
        <f t="shared" si="1"/>
        <v>520</v>
      </c>
      <c r="L60">
        <v>520000</v>
      </c>
      <c r="M60">
        <v>1217.6500000000001</v>
      </c>
      <c r="N60">
        <v>-10689</v>
      </c>
      <c r="O60">
        <v>43728.4</v>
      </c>
      <c r="P60">
        <v>3166.69</v>
      </c>
      <c r="Q60">
        <v>2.6123099999999999</v>
      </c>
      <c r="R60">
        <v>1.58473</v>
      </c>
      <c r="S60">
        <v>0</v>
      </c>
      <c r="U60">
        <f t="shared" si="2"/>
        <v>520</v>
      </c>
      <c r="V60">
        <v>520000</v>
      </c>
      <c r="W60">
        <v>1185.94</v>
      </c>
      <c r="X60">
        <v>-10675.8</v>
      </c>
      <c r="Y60">
        <v>43738</v>
      </c>
      <c r="Z60">
        <v>2611.58</v>
      </c>
      <c r="AA60">
        <v>0.94610000000000005</v>
      </c>
      <c r="AB60">
        <v>0.38006800000000002</v>
      </c>
      <c r="AC60">
        <v>0.126607</v>
      </c>
    </row>
    <row r="61" spans="1:29" x14ac:dyDescent="0.2">
      <c r="A61">
        <f t="shared" si="0"/>
        <v>530</v>
      </c>
      <c r="B61">
        <v>530000</v>
      </c>
      <c r="C61">
        <v>1223.83</v>
      </c>
      <c r="D61">
        <v>-18432</v>
      </c>
      <c r="E61">
        <v>75536.399999999994</v>
      </c>
      <c r="F61">
        <v>1494.25</v>
      </c>
      <c r="G61">
        <v>1.87252</v>
      </c>
      <c r="H61">
        <v>1.4847999999999999</v>
      </c>
      <c r="I61">
        <v>10.1616</v>
      </c>
      <c r="K61">
        <f t="shared" si="1"/>
        <v>530</v>
      </c>
      <c r="L61">
        <v>530000</v>
      </c>
      <c r="M61">
        <v>1220.77</v>
      </c>
      <c r="N61">
        <v>-10694.3</v>
      </c>
      <c r="O61">
        <v>43728.4</v>
      </c>
      <c r="P61">
        <v>2202.25</v>
      </c>
      <c r="Q61">
        <v>2.6125099999999999</v>
      </c>
      <c r="R61">
        <v>1.57429</v>
      </c>
      <c r="S61">
        <v>0</v>
      </c>
      <c r="U61">
        <f t="shared" si="2"/>
        <v>530</v>
      </c>
      <c r="V61">
        <v>530000</v>
      </c>
      <c r="W61">
        <v>1214.3499999999999</v>
      </c>
      <c r="X61">
        <v>-10677.3</v>
      </c>
      <c r="Y61">
        <v>43738</v>
      </c>
      <c r="Z61">
        <v>2532.96</v>
      </c>
      <c r="AA61">
        <v>0.98791099999999998</v>
      </c>
      <c r="AB61">
        <v>0.39504600000000001</v>
      </c>
      <c r="AC61">
        <v>0.602298</v>
      </c>
    </row>
    <row r="62" spans="1:29" x14ac:dyDescent="0.2">
      <c r="A62">
        <f t="shared" si="0"/>
        <v>540</v>
      </c>
      <c r="B62">
        <v>540000</v>
      </c>
      <c r="C62">
        <v>1172.94</v>
      </c>
      <c r="D62">
        <v>-18432.3</v>
      </c>
      <c r="E62">
        <v>75536.399999999994</v>
      </c>
      <c r="F62">
        <v>1085.69</v>
      </c>
      <c r="G62">
        <v>1.8747799999999999</v>
      </c>
      <c r="H62">
        <v>1.4935700000000001</v>
      </c>
      <c r="I62">
        <v>7.8581000000000003</v>
      </c>
      <c r="K62">
        <f t="shared" si="1"/>
        <v>540</v>
      </c>
      <c r="L62">
        <v>540000</v>
      </c>
      <c r="M62">
        <v>1199.4100000000001</v>
      </c>
      <c r="N62">
        <v>-10690.3</v>
      </c>
      <c r="O62">
        <v>43728.4</v>
      </c>
      <c r="P62">
        <v>1903.88</v>
      </c>
      <c r="Q62">
        <v>2.6213700000000002</v>
      </c>
      <c r="R62">
        <v>1.59866</v>
      </c>
      <c r="S62">
        <v>0</v>
      </c>
      <c r="U62">
        <f t="shared" si="2"/>
        <v>540</v>
      </c>
      <c r="V62">
        <v>540000</v>
      </c>
      <c r="W62">
        <v>1260.24</v>
      </c>
      <c r="X62">
        <v>-10681.6</v>
      </c>
      <c r="Y62">
        <v>43738</v>
      </c>
      <c r="Z62">
        <v>2369.9899999999998</v>
      </c>
      <c r="AA62">
        <v>1.03809</v>
      </c>
      <c r="AB62">
        <v>0.43506800000000001</v>
      </c>
      <c r="AC62">
        <v>0.116887</v>
      </c>
    </row>
    <row r="63" spans="1:29" x14ac:dyDescent="0.2">
      <c r="A63">
        <f t="shared" si="0"/>
        <v>550</v>
      </c>
      <c r="B63">
        <v>550000</v>
      </c>
      <c r="C63">
        <v>1221.17</v>
      </c>
      <c r="D63">
        <v>-18434.3</v>
      </c>
      <c r="E63">
        <v>75536.399999999994</v>
      </c>
      <c r="F63">
        <v>1187.08</v>
      </c>
      <c r="G63">
        <v>1.87595</v>
      </c>
      <c r="H63">
        <v>1.5129999999999999</v>
      </c>
      <c r="I63">
        <v>6.74803</v>
      </c>
      <c r="K63">
        <f t="shared" si="1"/>
        <v>550</v>
      </c>
      <c r="L63">
        <v>550000</v>
      </c>
      <c r="M63">
        <v>1179.8</v>
      </c>
      <c r="N63">
        <v>-10680</v>
      </c>
      <c r="O63">
        <v>43728.4</v>
      </c>
      <c r="P63">
        <v>2979.22</v>
      </c>
      <c r="Q63">
        <v>2.6472199999999999</v>
      </c>
      <c r="R63">
        <v>1.6341300000000001</v>
      </c>
      <c r="S63">
        <v>0</v>
      </c>
      <c r="U63">
        <f t="shared" si="2"/>
        <v>550</v>
      </c>
      <c r="V63">
        <v>550000</v>
      </c>
      <c r="W63">
        <v>1188.43</v>
      </c>
      <c r="X63">
        <v>-10681.1</v>
      </c>
      <c r="Y63">
        <v>43738</v>
      </c>
      <c r="Z63">
        <v>1017.78</v>
      </c>
      <c r="AA63">
        <v>1.01007</v>
      </c>
      <c r="AB63">
        <v>0.39921400000000001</v>
      </c>
      <c r="AC63">
        <v>0.99299999999999999</v>
      </c>
    </row>
    <row r="64" spans="1:29" x14ac:dyDescent="0.2">
      <c r="A64">
        <f t="shared" si="0"/>
        <v>560</v>
      </c>
      <c r="B64">
        <v>560000</v>
      </c>
      <c r="C64">
        <v>1207.19</v>
      </c>
      <c r="D64">
        <v>-18436.8</v>
      </c>
      <c r="E64">
        <v>75536.399999999994</v>
      </c>
      <c r="F64">
        <v>1143.18</v>
      </c>
      <c r="G64">
        <v>1.85764</v>
      </c>
      <c r="H64">
        <v>1.4881599999999999</v>
      </c>
      <c r="I64">
        <v>9.5353999999999992</v>
      </c>
      <c r="K64">
        <f t="shared" si="1"/>
        <v>560</v>
      </c>
      <c r="L64">
        <v>560000</v>
      </c>
      <c r="M64">
        <v>1218.3499999999999</v>
      </c>
      <c r="N64">
        <v>-10690.1</v>
      </c>
      <c r="O64">
        <v>43728.4</v>
      </c>
      <c r="P64">
        <v>2308.7800000000002</v>
      </c>
      <c r="Q64">
        <v>2.6585999999999999</v>
      </c>
      <c r="R64">
        <v>1.5791200000000001</v>
      </c>
      <c r="S64">
        <v>0</v>
      </c>
      <c r="U64">
        <f t="shared" si="2"/>
        <v>560</v>
      </c>
      <c r="V64">
        <v>560000</v>
      </c>
      <c r="W64">
        <v>1163.1600000000001</v>
      </c>
      <c r="X64">
        <v>-10679</v>
      </c>
      <c r="Y64">
        <v>43738</v>
      </c>
      <c r="Z64">
        <v>780.72199999999998</v>
      </c>
      <c r="AA64">
        <v>1.0285</v>
      </c>
      <c r="AB64">
        <v>0.40853800000000001</v>
      </c>
      <c r="AC64">
        <v>4.2746800000000001E-2</v>
      </c>
    </row>
    <row r="65" spans="1:29" x14ac:dyDescent="0.2">
      <c r="A65">
        <f t="shared" si="0"/>
        <v>570</v>
      </c>
      <c r="B65">
        <v>570000</v>
      </c>
      <c r="C65">
        <v>1183.92</v>
      </c>
      <c r="D65">
        <v>-18425.3</v>
      </c>
      <c r="E65">
        <v>75536.399999999994</v>
      </c>
      <c r="F65">
        <v>1471.36</v>
      </c>
      <c r="G65">
        <v>1.88734</v>
      </c>
      <c r="H65">
        <v>1.4715199999999999</v>
      </c>
      <c r="I65">
        <v>8.6719100000000005</v>
      </c>
      <c r="K65">
        <f t="shared" si="1"/>
        <v>570</v>
      </c>
      <c r="L65">
        <v>570000</v>
      </c>
      <c r="M65">
        <v>1200.77</v>
      </c>
      <c r="N65">
        <v>-10694.7</v>
      </c>
      <c r="O65">
        <v>43728.4</v>
      </c>
      <c r="P65">
        <v>2537.11</v>
      </c>
      <c r="Q65">
        <v>2.6275499999999998</v>
      </c>
      <c r="R65">
        <v>1.55453</v>
      </c>
      <c r="S65">
        <v>0</v>
      </c>
      <c r="U65">
        <f t="shared" si="2"/>
        <v>570</v>
      </c>
      <c r="V65">
        <v>570000</v>
      </c>
      <c r="W65">
        <v>1184.3699999999999</v>
      </c>
      <c r="X65">
        <v>-10667.8</v>
      </c>
      <c r="Y65">
        <v>43738</v>
      </c>
      <c r="Z65">
        <v>3263.54</v>
      </c>
      <c r="AA65">
        <v>1.03555</v>
      </c>
      <c r="AB65">
        <v>0.42228199999999999</v>
      </c>
      <c r="AC65">
        <v>0.69924299999999995</v>
      </c>
    </row>
    <row r="66" spans="1:29" x14ac:dyDescent="0.2">
      <c r="A66">
        <f t="shared" si="0"/>
        <v>580</v>
      </c>
      <c r="B66">
        <v>580000</v>
      </c>
      <c r="C66">
        <v>1175.1300000000001</v>
      </c>
      <c r="D66">
        <v>-18412.900000000001</v>
      </c>
      <c r="E66">
        <v>75536.399999999994</v>
      </c>
      <c r="F66">
        <v>1959.69</v>
      </c>
      <c r="G66">
        <v>1.88167</v>
      </c>
      <c r="H66">
        <v>1.4872099999999999</v>
      </c>
      <c r="I66">
        <v>8.6212900000000001</v>
      </c>
      <c r="K66">
        <f t="shared" si="1"/>
        <v>580</v>
      </c>
      <c r="L66">
        <v>580000</v>
      </c>
      <c r="M66">
        <v>1225.05</v>
      </c>
      <c r="N66">
        <v>-10689.6</v>
      </c>
      <c r="O66">
        <v>43728.4</v>
      </c>
      <c r="P66">
        <v>2028.66</v>
      </c>
      <c r="Q66">
        <v>2.6988400000000001</v>
      </c>
      <c r="R66">
        <v>1.5749599999999999</v>
      </c>
      <c r="S66">
        <v>0</v>
      </c>
      <c r="U66">
        <f t="shared" si="2"/>
        <v>580</v>
      </c>
      <c r="V66">
        <v>580000</v>
      </c>
      <c r="W66">
        <v>1201.5899999999999</v>
      </c>
      <c r="X66">
        <v>-10682</v>
      </c>
      <c r="Y66">
        <v>43738</v>
      </c>
      <c r="Z66">
        <v>1103.6300000000001</v>
      </c>
      <c r="AA66">
        <v>1.0067299999999999</v>
      </c>
      <c r="AB66">
        <v>0.435247</v>
      </c>
      <c r="AC66">
        <v>0.95081199999999999</v>
      </c>
    </row>
    <row r="67" spans="1:29" x14ac:dyDescent="0.2">
      <c r="A67">
        <f t="shared" si="0"/>
        <v>590</v>
      </c>
      <c r="B67">
        <v>590000</v>
      </c>
      <c r="C67">
        <v>1202.51</v>
      </c>
      <c r="D67">
        <v>-18421.599999999999</v>
      </c>
      <c r="E67">
        <v>75536.399999999994</v>
      </c>
      <c r="F67">
        <v>2214.2800000000002</v>
      </c>
      <c r="G67">
        <v>1.8759399999999999</v>
      </c>
      <c r="H67">
        <v>1.44547</v>
      </c>
      <c r="I67">
        <v>7.4073700000000002</v>
      </c>
      <c r="K67">
        <f t="shared" si="1"/>
        <v>590</v>
      </c>
      <c r="L67">
        <v>590000</v>
      </c>
      <c r="M67">
        <v>1151.9000000000001</v>
      </c>
      <c r="N67">
        <v>-10692.7</v>
      </c>
      <c r="O67">
        <v>43728.4</v>
      </c>
      <c r="P67">
        <v>1387.89</v>
      </c>
      <c r="Q67">
        <v>2.7304400000000002</v>
      </c>
      <c r="R67">
        <v>1.59348</v>
      </c>
      <c r="S67">
        <v>0</v>
      </c>
      <c r="U67">
        <f t="shared" si="2"/>
        <v>590</v>
      </c>
      <c r="V67">
        <v>590000</v>
      </c>
      <c r="W67">
        <v>1205.1199999999999</v>
      </c>
      <c r="X67">
        <v>-10685.4</v>
      </c>
      <c r="Y67">
        <v>43738</v>
      </c>
      <c r="Z67">
        <v>1529.71</v>
      </c>
      <c r="AA67">
        <v>1.0218700000000001</v>
      </c>
      <c r="AB67">
        <v>0.43301400000000001</v>
      </c>
      <c r="AC67">
        <v>0.29328900000000002</v>
      </c>
    </row>
    <row r="68" spans="1:29" x14ac:dyDescent="0.2">
      <c r="A68">
        <f t="shared" si="0"/>
        <v>600</v>
      </c>
      <c r="B68">
        <v>600000</v>
      </c>
      <c r="C68">
        <v>1201.27</v>
      </c>
      <c r="D68">
        <v>-18425.900000000001</v>
      </c>
      <c r="E68">
        <v>75536.399999999994</v>
      </c>
      <c r="F68">
        <v>1800.92</v>
      </c>
      <c r="G68">
        <v>1.8565400000000001</v>
      </c>
      <c r="H68">
        <v>1.4763200000000001</v>
      </c>
      <c r="I68">
        <v>7.7215499999999997</v>
      </c>
      <c r="K68">
        <f t="shared" si="1"/>
        <v>600</v>
      </c>
      <c r="L68">
        <v>600000</v>
      </c>
      <c r="M68">
        <v>1170.1199999999999</v>
      </c>
      <c r="N68">
        <v>-10689.6</v>
      </c>
      <c r="O68">
        <v>43728.4</v>
      </c>
      <c r="P68">
        <v>2233.64</v>
      </c>
      <c r="Q68">
        <v>2.7211599999999998</v>
      </c>
      <c r="R68">
        <v>1.5988800000000001</v>
      </c>
      <c r="S68">
        <v>0</v>
      </c>
      <c r="U68">
        <f t="shared" si="2"/>
        <v>600</v>
      </c>
      <c r="V68">
        <v>600000</v>
      </c>
      <c r="W68">
        <v>1198.8900000000001</v>
      </c>
      <c r="X68">
        <v>-10682.9</v>
      </c>
      <c r="Y68">
        <v>43738</v>
      </c>
      <c r="Z68">
        <v>2083.09</v>
      </c>
      <c r="AA68">
        <v>1.04108</v>
      </c>
      <c r="AB68">
        <v>0.43342399999999998</v>
      </c>
      <c r="AC68">
        <v>0.84087400000000001</v>
      </c>
    </row>
    <row r="69" spans="1:29" x14ac:dyDescent="0.2">
      <c r="A69">
        <f t="shared" si="0"/>
        <v>610</v>
      </c>
      <c r="B69">
        <v>610000</v>
      </c>
      <c r="C69">
        <v>1208.83</v>
      </c>
      <c r="D69">
        <v>-18422.2</v>
      </c>
      <c r="E69">
        <v>75536.399999999994</v>
      </c>
      <c r="F69">
        <v>1928.88</v>
      </c>
      <c r="G69">
        <v>1.8838299999999999</v>
      </c>
      <c r="H69">
        <v>1.4903500000000001</v>
      </c>
      <c r="I69">
        <v>7.9342300000000003</v>
      </c>
      <c r="K69">
        <f t="shared" si="1"/>
        <v>610</v>
      </c>
      <c r="L69">
        <v>610000</v>
      </c>
      <c r="M69">
        <v>1194.7</v>
      </c>
      <c r="N69">
        <v>-10684.2</v>
      </c>
      <c r="O69">
        <v>43728.4</v>
      </c>
      <c r="P69">
        <v>3139.68</v>
      </c>
      <c r="Q69">
        <v>2.7715100000000001</v>
      </c>
      <c r="R69">
        <v>1.5951200000000001</v>
      </c>
      <c r="S69">
        <v>0</v>
      </c>
      <c r="U69">
        <f t="shared" si="2"/>
        <v>610</v>
      </c>
      <c r="V69">
        <v>610000</v>
      </c>
      <c r="W69">
        <v>1207.26</v>
      </c>
      <c r="X69">
        <v>-10681</v>
      </c>
      <c r="Y69">
        <v>43738</v>
      </c>
      <c r="Z69">
        <v>1091.03</v>
      </c>
      <c r="AA69">
        <v>1.04691</v>
      </c>
      <c r="AB69">
        <v>0.46899600000000002</v>
      </c>
      <c r="AC69">
        <v>0.24462999999999999</v>
      </c>
    </row>
    <row r="70" spans="1:29" x14ac:dyDescent="0.2">
      <c r="A70">
        <f t="shared" si="0"/>
        <v>620</v>
      </c>
      <c r="B70">
        <v>620000</v>
      </c>
      <c r="C70">
        <v>1199.72</v>
      </c>
      <c r="D70">
        <v>-18428.599999999999</v>
      </c>
      <c r="E70">
        <v>75536.399999999994</v>
      </c>
      <c r="F70">
        <v>1119.83</v>
      </c>
      <c r="G70">
        <v>1.86517</v>
      </c>
      <c r="H70">
        <v>1.43041</v>
      </c>
      <c r="I70">
        <v>8.3273799999999998</v>
      </c>
      <c r="K70">
        <f t="shared" si="1"/>
        <v>620</v>
      </c>
      <c r="L70">
        <v>620000</v>
      </c>
      <c r="M70">
        <v>1206.43</v>
      </c>
      <c r="N70">
        <v>-10704.5</v>
      </c>
      <c r="O70">
        <v>43728.4</v>
      </c>
      <c r="P70">
        <v>725.07299999999998</v>
      </c>
      <c r="Q70">
        <v>2.7301899999999999</v>
      </c>
      <c r="R70">
        <v>1.5266</v>
      </c>
      <c r="S70">
        <v>0</v>
      </c>
      <c r="U70">
        <f t="shared" si="2"/>
        <v>620</v>
      </c>
      <c r="V70">
        <v>620000</v>
      </c>
      <c r="W70">
        <v>1224.06</v>
      </c>
      <c r="X70">
        <v>-10670.3</v>
      </c>
      <c r="Y70">
        <v>43738</v>
      </c>
      <c r="Z70">
        <v>3108.39</v>
      </c>
      <c r="AA70">
        <v>1.0284800000000001</v>
      </c>
      <c r="AB70">
        <v>0.42311100000000001</v>
      </c>
      <c r="AC70">
        <v>1.1184099999999999</v>
      </c>
    </row>
    <row r="71" spans="1:29" x14ac:dyDescent="0.2">
      <c r="A71">
        <f t="shared" si="0"/>
        <v>630</v>
      </c>
      <c r="B71">
        <v>630000</v>
      </c>
      <c r="C71">
        <v>1187.82</v>
      </c>
      <c r="D71">
        <v>-18447.400000000001</v>
      </c>
      <c r="E71">
        <v>75536.399999999994</v>
      </c>
      <c r="F71">
        <v>-557.10599999999999</v>
      </c>
      <c r="G71">
        <v>1.887</v>
      </c>
      <c r="H71">
        <v>1.4578100000000001</v>
      </c>
      <c r="I71">
        <v>8.1161999999999992</v>
      </c>
      <c r="K71">
        <f t="shared" si="1"/>
        <v>630</v>
      </c>
      <c r="L71">
        <v>630000</v>
      </c>
      <c r="M71">
        <v>1178.28</v>
      </c>
      <c r="N71">
        <v>-10694.4</v>
      </c>
      <c r="O71">
        <v>43728.4</v>
      </c>
      <c r="P71">
        <v>1387.06</v>
      </c>
      <c r="Q71">
        <v>2.7943500000000001</v>
      </c>
      <c r="R71">
        <v>1.6073</v>
      </c>
      <c r="S71">
        <v>0</v>
      </c>
      <c r="U71">
        <f t="shared" si="2"/>
        <v>630</v>
      </c>
      <c r="V71">
        <v>630000</v>
      </c>
      <c r="W71">
        <v>1191.3800000000001</v>
      </c>
      <c r="X71">
        <v>-10685.6</v>
      </c>
      <c r="Y71">
        <v>43738</v>
      </c>
      <c r="Z71">
        <v>1754.54</v>
      </c>
      <c r="AA71">
        <v>1.02145</v>
      </c>
      <c r="AB71">
        <v>0.42614299999999999</v>
      </c>
      <c r="AC71">
        <v>0.52314499999999997</v>
      </c>
    </row>
    <row r="72" spans="1:29" x14ac:dyDescent="0.2">
      <c r="A72">
        <f t="shared" si="0"/>
        <v>640</v>
      </c>
      <c r="B72">
        <v>640000</v>
      </c>
      <c r="C72">
        <v>1181</v>
      </c>
      <c r="D72">
        <v>-18424.099999999999</v>
      </c>
      <c r="E72">
        <v>75536.399999999994</v>
      </c>
      <c r="F72">
        <v>1201.25</v>
      </c>
      <c r="G72">
        <v>1.8841699999999999</v>
      </c>
      <c r="H72">
        <v>1.4770399999999999</v>
      </c>
      <c r="I72">
        <v>12.1518</v>
      </c>
      <c r="K72">
        <f t="shared" si="1"/>
        <v>640</v>
      </c>
      <c r="L72">
        <v>640000</v>
      </c>
      <c r="M72">
        <v>1195.98</v>
      </c>
      <c r="N72">
        <v>-10701.5</v>
      </c>
      <c r="O72">
        <v>43728.4</v>
      </c>
      <c r="P72">
        <v>329.779</v>
      </c>
      <c r="Q72">
        <v>2.78932</v>
      </c>
      <c r="R72">
        <v>1.53318</v>
      </c>
      <c r="S72">
        <v>0</v>
      </c>
      <c r="U72">
        <f t="shared" si="2"/>
        <v>640</v>
      </c>
      <c r="V72">
        <v>640000</v>
      </c>
      <c r="W72">
        <v>1169.25</v>
      </c>
      <c r="X72">
        <v>-10691.3</v>
      </c>
      <c r="Y72">
        <v>43738</v>
      </c>
      <c r="Z72">
        <v>-351.44799999999998</v>
      </c>
      <c r="AA72">
        <v>1.03512</v>
      </c>
      <c r="AB72">
        <v>0.421734</v>
      </c>
      <c r="AC72">
        <v>0.59645599999999999</v>
      </c>
    </row>
    <row r="73" spans="1:29" x14ac:dyDescent="0.2">
      <c r="A73">
        <f t="shared" si="0"/>
        <v>650</v>
      </c>
      <c r="B73">
        <v>650000</v>
      </c>
      <c r="C73">
        <v>1202.0899999999999</v>
      </c>
      <c r="D73">
        <v>-18427.3</v>
      </c>
      <c r="E73">
        <v>75536.399999999994</v>
      </c>
      <c r="F73">
        <v>2297.31</v>
      </c>
      <c r="G73">
        <v>1.8914</v>
      </c>
      <c r="H73">
        <v>1.52176</v>
      </c>
      <c r="I73">
        <v>7.3278600000000003</v>
      </c>
      <c r="K73">
        <f t="shared" si="1"/>
        <v>650</v>
      </c>
      <c r="L73">
        <v>650000</v>
      </c>
      <c r="M73">
        <v>1173.48</v>
      </c>
      <c r="N73">
        <v>-10702.7</v>
      </c>
      <c r="O73">
        <v>43728.4</v>
      </c>
      <c r="P73">
        <v>1323.91</v>
      </c>
      <c r="Q73">
        <v>2.78565</v>
      </c>
      <c r="R73">
        <v>1.6190100000000001</v>
      </c>
      <c r="S73">
        <v>0</v>
      </c>
      <c r="U73">
        <f t="shared" si="2"/>
        <v>650</v>
      </c>
      <c r="V73">
        <v>650000</v>
      </c>
      <c r="W73">
        <v>1218.03</v>
      </c>
      <c r="X73">
        <v>-10687.5</v>
      </c>
      <c r="Y73">
        <v>43738</v>
      </c>
      <c r="Z73">
        <v>660.78399999999999</v>
      </c>
      <c r="AA73">
        <v>1.04756</v>
      </c>
      <c r="AB73">
        <v>0.443608</v>
      </c>
      <c r="AC73">
        <v>0.77379500000000001</v>
      </c>
    </row>
    <row r="74" spans="1:29" x14ac:dyDescent="0.2">
      <c r="A74">
        <f t="shared" ref="A74:A108" si="3">B74*0.001</f>
        <v>660</v>
      </c>
      <c r="B74">
        <v>660000</v>
      </c>
      <c r="C74">
        <v>1186.53</v>
      </c>
      <c r="D74">
        <v>-18417.3</v>
      </c>
      <c r="E74">
        <v>75536.399999999994</v>
      </c>
      <c r="F74">
        <v>1635.12</v>
      </c>
      <c r="G74">
        <v>1.89639</v>
      </c>
      <c r="H74">
        <v>1.47593</v>
      </c>
      <c r="I74">
        <v>8.1512799999999999</v>
      </c>
      <c r="K74">
        <f t="shared" ref="K74:K108" si="4">L74*0.001</f>
        <v>660</v>
      </c>
      <c r="L74">
        <v>660000</v>
      </c>
      <c r="M74">
        <v>1174.5899999999999</v>
      </c>
      <c r="N74">
        <v>-10696.5</v>
      </c>
      <c r="O74">
        <v>43728.4</v>
      </c>
      <c r="P74">
        <v>1255.27</v>
      </c>
      <c r="Q74">
        <v>2.8308800000000001</v>
      </c>
      <c r="R74">
        <v>1.5900099999999999</v>
      </c>
      <c r="S74">
        <v>0</v>
      </c>
      <c r="U74">
        <f t="shared" ref="U74:U108" si="5">V74*0.001</f>
        <v>660</v>
      </c>
      <c r="V74">
        <v>660000</v>
      </c>
      <c r="W74">
        <v>1174.31</v>
      </c>
      <c r="X74">
        <v>-10678.3</v>
      </c>
      <c r="Y74">
        <v>43738</v>
      </c>
      <c r="Z74">
        <v>1908.45</v>
      </c>
      <c r="AA74">
        <v>1.0170699999999999</v>
      </c>
      <c r="AB74">
        <v>0.41443099999999999</v>
      </c>
      <c r="AC74">
        <v>0.93792699999999996</v>
      </c>
    </row>
    <row r="75" spans="1:29" x14ac:dyDescent="0.2">
      <c r="A75">
        <f t="shared" si="3"/>
        <v>670</v>
      </c>
      <c r="B75">
        <v>670000</v>
      </c>
      <c r="C75">
        <v>1193.75</v>
      </c>
      <c r="D75">
        <v>-18417.400000000001</v>
      </c>
      <c r="E75">
        <v>75536.399999999994</v>
      </c>
      <c r="F75">
        <v>3003.77</v>
      </c>
      <c r="G75">
        <v>1.8839999999999999</v>
      </c>
      <c r="H75">
        <v>1.4985200000000001</v>
      </c>
      <c r="I75">
        <v>8.3521199999999993</v>
      </c>
      <c r="K75">
        <f t="shared" si="4"/>
        <v>670</v>
      </c>
      <c r="L75">
        <v>670000</v>
      </c>
      <c r="M75">
        <v>1232.04</v>
      </c>
      <c r="N75">
        <v>-10686</v>
      </c>
      <c r="O75">
        <v>43728.4</v>
      </c>
      <c r="P75">
        <v>2849.7</v>
      </c>
      <c r="Q75">
        <v>2.9051</v>
      </c>
      <c r="R75">
        <v>1.55288</v>
      </c>
      <c r="S75">
        <v>0</v>
      </c>
      <c r="U75">
        <f t="shared" si="5"/>
        <v>670</v>
      </c>
      <c r="V75">
        <v>670000</v>
      </c>
      <c r="W75">
        <v>1179.0899999999999</v>
      </c>
      <c r="X75">
        <v>-10674.3</v>
      </c>
      <c r="Y75">
        <v>43738</v>
      </c>
      <c r="Z75">
        <v>1297.9100000000001</v>
      </c>
      <c r="AA75">
        <v>1.0687</v>
      </c>
      <c r="AB75">
        <v>0.44738699999999998</v>
      </c>
      <c r="AC75">
        <v>0.77176500000000003</v>
      </c>
    </row>
    <row r="76" spans="1:29" x14ac:dyDescent="0.2">
      <c r="A76">
        <f t="shared" si="3"/>
        <v>680</v>
      </c>
      <c r="B76">
        <v>680000</v>
      </c>
      <c r="C76">
        <v>1188.31</v>
      </c>
      <c r="D76">
        <v>-18445</v>
      </c>
      <c r="E76">
        <v>75536.399999999994</v>
      </c>
      <c r="F76">
        <v>-35.2986</v>
      </c>
      <c r="G76">
        <v>1.84999</v>
      </c>
      <c r="H76">
        <v>1.47804</v>
      </c>
      <c r="I76">
        <v>10.181800000000001</v>
      </c>
      <c r="K76">
        <f t="shared" si="4"/>
        <v>680</v>
      </c>
      <c r="L76">
        <v>680000</v>
      </c>
      <c r="M76">
        <v>1158.7</v>
      </c>
      <c r="N76">
        <v>-10697.3</v>
      </c>
      <c r="O76">
        <v>43728.4</v>
      </c>
      <c r="P76">
        <v>1285.9000000000001</v>
      </c>
      <c r="Q76">
        <v>2.8286199999999999</v>
      </c>
      <c r="R76">
        <v>1.64029</v>
      </c>
      <c r="S76">
        <v>0</v>
      </c>
      <c r="U76">
        <f t="shared" si="5"/>
        <v>680</v>
      </c>
      <c r="V76">
        <v>680000</v>
      </c>
      <c r="W76">
        <v>1175.6500000000001</v>
      </c>
      <c r="X76">
        <v>-10686.1</v>
      </c>
      <c r="Y76">
        <v>43738</v>
      </c>
      <c r="Z76">
        <v>540.38699999999994</v>
      </c>
      <c r="AA76">
        <v>1.0241100000000001</v>
      </c>
      <c r="AB76">
        <v>0.43247999999999998</v>
      </c>
      <c r="AC76">
        <v>0.240338</v>
      </c>
    </row>
    <row r="77" spans="1:29" x14ac:dyDescent="0.2">
      <c r="A77">
        <f t="shared" si="3"/>
        <v>690</v>
      </c>
      <c r="B77">
        <v>690000</v>
      </c>
      <c r="C77">
        <v>1195.8599999999999</v>
      </c>
      <c r="D77">
        <v>-18426.400000000001</v>
      </c>
      <c r="E77">
        <v>75536.399999999994</v>
      </c>
      <c r="F77">
        <v>1769.31</v>
      </c>
      <c r="G77">
        <v>1.8757600000000001</v>
      </c>
      <c r="H77">
        <v>1.4447399999999999</v>
      </c>
      <c r="I77">
        <v>7.3915300000000004</v>
      </c>
      <c r="K77">
        <f t="shared" si="4"/>
        <v>690</v>
      </c>
      <c r="L77">
        <v>690000</v>
      </c>
      <c r="M77">
        <v>1216.98</v>
      </c>
      <c r="N77">
        <v>-10696.7</v>
      </c>
      <c r="O77">
        <v>43728.4</v>
      </c>
      <c r="P77">
        <v>1268.22</v>
      </c>
      <c r="Q77">
        <v>2.8295599999999999</v>
      </c>
      <c r="R77">
        <v>1.5333600000000001</v>
      </c>
      <c r="S77">
        <v>0</v>
      </c>
      <c r="U77">
        <f t="shared" si="5"/>
        <v>690</v>
      </c>
      <c r="V77">
        <v>690000</v>
      </c>
      <c r="W77">
        <v>1186.6400000000001</v>
      </c>
      <c r="X77">
        <v>-10678.3</v>
      </c>
      <c r="Y77">
        <v>43738</v>
      </c>
      <c r="Z77">
        <v>1346.56</v>
      </c>
      <c r="AA77">
        <v>1.0651299999999999</v>
      </c>
      <c r="AB77">
        <v>0.43136799999999997</v>
      </c>
      <c r="AC77">
        <v>0.38298300000000002</v>
      </c>
    </row>
    <row r="78" spans="1:29" x14ac:dyDescent="0.2">
      <c r="A78">
        <f t="shared" si="3"/>
        <v>700</v>
      </c>
      <c r="B78">
        <v>700000</v>
      </c>
      <c r="C78">
        <v>1198.97</v>
      </c>
      <c r="D78">
        <v>-18423.599999999999</v>
      </c>
      <c r="E78">
        <v>75536.399999999994</v>
      </c>
      <c r="F78">
        <v>1564.74</v>
      </c>
      <c r="G78">
        <v>1.89066</v>
      </c>
      <c r="H78">
        <v>1.4903599999999999</v>
      </c>
      <c r="I78">
        <v>8.3626299999999993</v>
      </c>
      <c r="K78">
        <f t="shared" si="4"/>
        <v>700</v>
      </c>
      <c r="L78">
        <v>700000</v>
      </c>
      <c r="M78">
        <v>1200.8800000000001</v>
      </c>
      <c r="N78">
        <v>-10703.2</v>
      </c>
      <c r="O78">
        <v>43728.4</v>
      </c>
      <c r="P78">
        <v>371.67700000000002</v>
      </c>
      <c r="Q78">
        <v>2.90571</v>
      </c>
      <c r="R78">
        <v>1.6557299999999999</v>
      </c>
      <c r="S78">
        <v>0</v>
      </c>
      <c r="U78">
        <f t="shared" si="5"/>
        <v>700</v>
      </c>
      <c r="V78">
        <v>700000</v>
      </c>
      <c r="W78">
        <v>1203.3699999999999</v>
      </c>
      <c r="X78">
        <v>-10683.3</v>
      </c>
      <c r="Y78">
        <v>43738</v>
      </c>
      <c r="Z78">
        <v>1211.55</v>
      </c>
      <c r="AA78">
        <v>1.05281</v>
      </c>
      <c r="AB78">
        <v>0.45811499999999999</v>
      </c>
      <c r="AC78">
        <v>0.83089599999999997</v>
      </c>
    </row>
    <row r="79" spans="1:29" x14ac:dyDescent="0.2">
      <c r="A79">
        <f t="shared" si="3"/>
        <v>710</v>
      </c>
      <c r="B79">
        <v>710000</v>
      </c>
      <c r="C79">
        <v>1198.08</v>
      </c>
      <c r="D79">
        <v>-18432.599999999999</v>
      </c>
      <c r="E79">
        <v>75536.399999999994</v>
      </c>
      <c r="F79">
        <v>922.01599999999996</v>
      </c>
      <c r="G79">
        <v>1.86375</v>
      </c>
      <c r="H79">
        <v>1.48942</v>
      </c>
      <c r="I79">
        <v>8.8036100000000008</v>
      </c>
      <c r="K79">
        <f t="shared" si="4"/>
        <v>710</v>
      </c>
      <c r="L79">
        <v>710000</v>
      </c>
      <c r="M79">
        <v>1197.8800000000001</v>
      </c>
      <c r="N79">
        <v>-10687.2</v>
      </c>
      <c r="O79">
        <v>43728.4</v>
      </c>
      <c r="P79">
        <v>2696.43</v>
      </c>
      <c r="Q79">
        <v>2.8928099999999999</v>
      </c>
      <c r="R79">
        <v>1.5932999999999999</v>
      </c>
      <c r="S79">
        <v>0</v>
      </c>
      <c r="U79">
        <f t="shared" si="5"/>
        <v>710</v>
      </c>
      <c r="V79">
        <v>710000</v>
      </c>
      <c r="W79">
        <v>1221.8499999999999</v>
      </c>
      <c r="X79">
        <v>-10689.7</v>
      </c>
      <c r="Y79">
        <v>43738</v>
      </c>
      <c r="Z79">
        <v>1149.8</v>
      </c>
      <c r="AA79">
        <v>1.00979</v>
      </c>
      <c r="AB79">
        <v>0.40365800000000002</v>
      </c>
      <c r="AC79">
        <v>0.745008</v>
      </c>
    </row>
    <row r="80" spans="1:29" x14ac:dyDescent="0.2">
      <c r="A80">
        <f t="shared" si="3"/>
        <v>720</v>
      </c>
      <c r="B80">
        <v>720000</v>
      </c>
      <c r="C80">
        <v>1226.3499999999999</v>
      </c>
      <c r="D80">
        <v>-18432.7</v>
      </c>
      <c r="E80">
        <v>75536.399999999994</v>
      </c>
      <c r="F80">
        <v>959.35699999999997</v>
      </c>
      <c r="G80">
        <v>1.8655900000000001</v>
      </c>
      <c r="H80">
        <v>1.46749</v>
      </c>
      <c r="I80">
        <v>9.5106000000000002</v>
      </c>
      <c r="K80">
        <f t="shared" si="4"/>
        <v>720</v>
      </c>
      <c r="L80">
        <v>720000</v>
      </c>
      <c r="M80">
        <v>1235.6099999999999</v>
      </c>
      <c r="N80">
        <v>-10696.2</v>
      </c>
      <c r="O80">
        <v>43728.4</v>
      </c>
      <c r="P80">
        <v>1580.71</v>
      </c>
      <c r="Q80">
        <v>2.8418899999999998</v>
      </c>
      <c r="R80">
        <v>1.5994600000000001</v>
      </c>
      <c r="S80">
        <v>0</v>
      </c>
      <c r="U80">
        <f t="shared" si="5"/>
        <v>720</v>
      </c>
      <c r="V80">
        <v>720000</v>
      </c>
      <c r="W80">
        <v>1179.8699999999999</v>
      </c>
      <c r="X80">
        <v>-10693.2</v>
      </c>
      <c r="Y80">
        <v>43738</v>
      </c>
      <c r="Z80">
        <v>183.41900000000001</v>
      </c>
      <c r="AA80">
        <v>1.0569299999999999</v>
      </c>
      <c r="AB80">
        <v>0.44795299999999999</v>
      </c>
      <c r="AC80">
        <v>0.78215400000000002</v>
      </c>
    </row>
    <row r="81" spans="1:29" x14ac:dyDescent="0.2">
      <c r="A81">
        <f t="shared" si="3"/>
        <v>730</v>
      </c>
      <c r="B81">
        <v>730000</v>
      </c>
      <c r="C81">
        <v>1196.44</v>
      </c>
      <c r="D81">
        <v>-18427.7</v>
      </c>
      <c r="E81">
        <v>75536.399999999994</v>
      </c>
      <c r="F81">
        <v>2463.0500000000002</v>
      </c>
      <c r="G81">
        <v>1.87497</v>
      </c>
      <c r="H81">
        <v>1.4855799999999999</v>
      </c>
      <c r="I81">
        <v>8.8551300000000008</v>
      </c>
      <c r="K81">
        <f t="shared" si="4"/>
        <v>730</v>
      </c>
      <c r="L81">
        <v>730000</v>
      </c>
      <c r="M81">
        <v>1181.8800000000001</v>
      </c>
      <c r="N81">
        <v>-10699.8</v>
      </c>
      <c r="O81">
        <v>43728.4</v>
      </c>
      <c r="P81">
        <v>422.19499999999999</v>
      </c>
      <c r="Q81">
        <v>2.8409499999999999</v>
      </c>
      <c r="R81">
        <v>1.59117</v>
      </c>
      <c r="S81">
        <v>0</v>
      </c>
      <c r="U81">
        <f t="shared" si="5"/>
        <v>730</v>
      </c>
      <c r="V81">
        <v>730000</v>
      </c>
      <c r="W81">
        <v>1237.73</v>
      </c>
      <c r="X81">
        <v>-10680.6</v>
      </c>
      <c r="Y81">
        <v>43738</v>
      </c>
      <c r="Z81">
        <v>1765.46</v>
      </c>
      <c r="AA81">
        <v>1.0571699999999999</v>
      </c>
      <c r="AB81">
        <v>0.441133</v>
      </c>
      <c r="AC81">
        <v>0.48188500000000001</v>
      </c>
    </row>
    <row r="82" spans="1:29" x14ac:dyDescent="0.2">
      <c r="A82">
        <f t="shared" si="3"/>
        <v>740</v>
      </c>
      <c r="B82">
        <v>740000</v>
      </c>
      <c r="C82">
        <v>1214.22</v>
      </c>
      <c r="D82">
        <v>-18432.599999999999</v>
      </c>
      <c r="E82">
        <v>75536.399999999994</v>
      </c>
      <c r="F82">
        <v>305.78800000000001</v>
      </c>
      <c r="G82">
        <v>1.8624799999999999</v>
      </c>
      <c r="H82">
        <v>1.4379</v>
      </c>
      <c r="I82">
        <v>8.4181299999999997</v>
      </c>
      <c r="K82">
        <f t="shared" si="4"/>
        <v>740</v>
      </c>
      <c r="L82">
        <v>740000</v>
      </c>
      <c r="M82">
        <v>1204.48</v>
      </c>
      <c r="N82">
        <v>-10684.2</v>
      </c>
      <c r="O82">
        <v>43728.4</v>
      </c>
      <c r="P82">
        <v>3280.63</v>
      </c>
      <c r="Q82">
        <v>2.8590100000000001</v>
      </c>
      <c r="R82">
        <v>1.58721</v>
      </c>
      <c r="S82">
        <v>0</v>
      </c>
      <c r="U82">
        <f t="shared" si="5"/>
        <v>740</v>
      </c>
      <c r="V82">
        <v>740000</v>
      </c>
      <c r="W82">
        <v>1210.78</v>
      </c>
      <c r="X82">
        <v>-10678.3</v>
      </c>
      <c r="Y82">
        <v>43738</v>
      </c>
      <c r="Z82">
        <v>2304.73</v>
      </c>
      <c r="AA82">
        <v>1.0007999999999999</v>
      </c>
      <c r="AB82">
        <v>0.42523100000000003</v>
      </c>
      <c r="AC82">
        <v>0.96931599999999996</v>
      </c>
    </row>
    <row r="83" spans="1:29" x14ac:dyDescent="0.2">
      <c r="A83">
        <f t="shared" si="3"/>
        <v>750</v>
      </c>
      <c r="B83">
        <v>750000</v>
      </c>
      <c r="C83">
        <v>1196.8399999999999</v>
      </c>
      <c r="D83">
        <v>-18433</v>
      </c>
      <c r="E83">
        <v>75536.399999999994</v>
      </c>
      <c r="F83">
        <v>217.22900000000001</v>
      </c>
      <c r="G83">
        <v>1.8332599999999999</v>
      </c>
      <c r="H83">
        <v>1.50573</v>
      </c>
      <c r="I83">
        <v>8.1072199999999999</v>
      </c>
      <c r="K83">
        <f t="shared" si="4"/>
        <v>750</v>
      </c>
      <c r="L83">
        <v>750000</v>
      </c>
      <c r="M83">
        <v>1189.0999999999999</v>
      </c>
      <c r="N83">
        <v>-10696.8</v>
      </c>
      <c r="O83">
        <v>43728.4</v>
      </c>
      <c r="P83">
        <v>1236.1099999999999</v>
      </c>
      <c r="Q83">
        <v>2.9201600000000001</v>
      </c>
      <c r="R83">
        <v>1.55227</v>
      </c>
      <c r="S83">
        <v>0</v>
      </c>
      <c r="U83">
        <f t="shared" si="5"/>
        <v>750</v>
      </c>
      <c r="V83">
        <v>750000</v>
      </c>
      <c r="W83">
        <v>1196.82</v>
      </c>
      <c r="X83">
        <v>-10674.9</v>
      </c>
      <c r="Y83">
        <v>43738</v>
      </c>
      <c r="Z83">
        <v>3047.81</v>
      </c>
      <c r="AA83">
        <v>1.0462100000000001</v>
      </c>
      <c r="AB83">
        <v>0.45252199999999998</v>
      </c>
      <c r="AC83">
        <v>2.4920200000000001</v>
      </c>
    </row>
    <row r="84" spans="1:29" x14ac:dyDescent="0.2">
      <c r="A84">
        <f t="shared" si="3"/>
        <v>760</v>
      </c>
      <c r="B84">
        <v>760000</v>
      </c>
      <c r="C84">
        <v>1199.48</v>
      </c>
      <c r="D84">
        <v>-18435.400000000001</v>
      </c>
      <c r="E84">
        <v>75536.399999999994</v>
      </c>
      <c r="F84">
        <v>885.48199999999997</v>
      </c>
      <c r="G84">
        <v>1.8399099999999999</v>
      </c>
      <c r="H84">
        <v>1.4577</v>
      </c>
      <c r="I84">
        <v>9.3609799999999996</v>
      </c>
      <c r="K84">
        <f t="shared" si="4"/>
        <v>760</v>
      </c>
      <c r="L84">
        <v>760000</v>
      </c>
      <c r="M84">
        <v>1204</v>
      </c>
      <c r="N84">
        <v>-10690.8</v>
      </c>
      <c r="O84">
        <v>43728.4</v>
      </c>
      <c r="P84">
        <v>2380.0100000000002</v>
      </c>
      <c r="Q84">
        <v>2.8927299999999998</v>
      </c>
      <c r="R84">
        <v>1.5789899999999999</v>
      </c>
      <c r="S84">
        <v>0</v>
      </c>
      <c r="U84">
        <f t="shared" si="5"/>
        <v>760</v>
      </c>
      <c r="V84">
        <v>760000</v>
      </c>
      <c r="W84">
        <v>1178.03</v>
      </c>
      <c r="X84">
        <v>-10679.2</v>
      </c>
      <c r="Y84">
        <v>43738</v>
      </c>
      <c r="Z84">
        <v>1972.03</v>
      </c>
      <c r="AA84">
        <v>1.06796</v>
      </c>
      <c r="AB84">
        <v>0.42879499999999998</v>
      </c>
      <c r="AC84">
        <v>6.2607899999999994E-2</v>
      </c>
    </row>
    <row r="85" spans="1:29" x14ac:dyDescent="0.2">
      <c r="A85">
        <f t="shared" si="3"/>
        <v>770</v>
      </c>
      <c r="B85">
        <v>770000</v>
      </c>
      <c r="C85">
        <v>1218.02</v>
      </c>
      <c r="D85">
        <v>-18418.400000000001</v>
      </c>
      <c r="E85">
        <v>75536.399999999994</v>
      </c>
      <c r="F85">
        <v>2580.34</v>
      </c>
      <c r="G85">
        <v>1.9019600000000001</v>
      </c>
      <c r="H85">
        <v>1.4850099999999999</v>
      </c>
      <c r="I85">
        <v>9.9272500000000008</v>
      </c>
      <c r="K85">
        <f t="shared" si="4"/>
        <v>770</v>
      </c>
      <c r="L85">
        <v>770000</v>
      </c>
      <c r="M85">
        <v>1196.71</v>
      </c>
      <c r="N85">
        <v>-10701.8</v>
      </c>
      <c r="O85">
        <v>43728.4</v>
      </c>
      <c r="P85">
        <v>1567.17</v>
      </c>
      <c r="Q85">
        <v>2.9228900000000002</v>
      </c>
      <c r="R85">
        <v>1.5765400000000001</v>
      </c>
      <c r="S85">
        <v>0</v>
      </c>
      <c r="U85">
        <f t="shared" si="5"/>
        <v>770</v>
      </c>
      <c r="V85">
        <v>770000</v>
      </c>
      <c r="W85">
        <v>1213.1400000000001</v>
      </c>
      <c r="X85">
        <v>-10677</v>
      </c>
      <c r="Y85">
        <v>43738</v>
      </c>
      <c r="Z85">
        <v>1365.59</v>
      </c>
      <c r="AA85">
        <v>1.0693900000000001</v>
      </c>
      <c r="AB85">
        <v>0.47909600000000002</v>
      </c>
      <c r="AC85">
        <v>0.38239499999999998</v>
      </c>
    </row>
    <row r="86" spans="1:29" x14ac:dyDescent="0.2">
      <c r="A86">
        <f t="shared" si="3"/>
        <v>780</v>
      </c>
      <c r="B86">
        <v>780000</v>
      </c>
      <c r="C86">
        <v>1227.83</v>
      </c>
      <c r="D86">
        <v>-18413</v>
      </c>
      <c r="E86">
        <v>75536.399999999994</v>
      </c>
      <c r="F86">
        <v>3046.63</v>
      </c>
      <c r="G86">
        <v>1.90116</v>
      </c>
      <c r="H86">
        <v>1.50841</v>
      </c>
      <c r="I86">
        <v>8.5984200000000008</v>
      </c>
      <c r="K86">
        <f t="shared" si="4"/>
        <v>780</v>
      </c>
      <c r="L86">
        <v>780000</v>
      </c>
      <c r="M86">
        <v>1230.17</v>
      </c>
      <c r="N86">
        <v>-10696.4</v>
      </c>
      <c r="O86">
        <v>43728.4</v>
      </c>
      <c r="P86">
        <v>1118.43</v>
      </c>
      <c r="Q86">
        <v>2.9034</v>
      </c>
      <c r="R86">
        <v>1.5900700000000001</v>
      </c>
      <c r="S86">
        <v>0</v>
      </c>
      <c r="U86">
        <f t="shared" si="5"/>
        <v>780</v>
      </c>
      <c r="V86">
        <v>780000</v>
      </c>
      <c r="W86">
        <v>1230.57</v>
      </c>
      <c r="X86">
        <v>-10683.9</v>
      </c>
      <c r="Y86">
        <v>43738</v>
      </c>
      <c r="Z86">
        <v>1129.27</v>
      </c>
      <c r="AA86">
        <v>1.0922700000000001</v>
      </c>
      <c r="AB86">
        <v>0.47557100000000002</v>
      </c>
      <c r="AC86">
        <v>0.89800400000000002</v>
      </c>
    </row>
    <row r="87" spans="1:29" x14ac:dyDescent="0.2">
      <c r="A87">
        <f t="shared" si="3"/>
        <v>790</v>
      </c>
      <c r="B87">
        <v>790000</v>
      </c>
      <c r="C87">
        <v>1203.8599999999999</v>
      </c>
      <c r="D87">
        <v>-18422.2</v>
      </c>
      <c r="E87">
        <v>75536.399999999994</v>
      </c>
      <c r="F87">
        <v>2338.65</v>
      </c>
      <c r="G87">
        <v>1.90503</v>
      </c>
      <c r="H87">
        <v>1.52121</v>
      </c>
      <c r="I87">
        <v>12.1631</v>
      </c>
      <c r="K87">
        <f t="shared" si="4"/>
        <v>790</v>
      </c>
      <c r="L87">
        <v>790000</v>
      </c>
      <c r="M87">
        <v>1221.6099999999999</v>
      </c>
      <c r="N87">
        <v>-10696.9</v>
      </c>
      <c r="O87">
        <v>43728.4</v>
      </c>
      <c r="P87">
        <v>1752.17</v>
      </c>
      <c r="Q87">
        <v>2.93018</v>
      </c>
      <c r="R87">
        <v>1.6059000000000001</v>
      </c>
      <c r="S87">
        <v>0</v>
      </c>
      <c r="U87">
        <f t="shared" si="5"/>
        <v>790</v>
      </c>
      <c r="V87">
        <v>790000</v>
      </c>
      <c r="W87">
        <v>1241.6099999999999</v>
      </c>
      <c r="X87">
        <v>-10684.7</v>
      </c>
      <c r="Y87">
        <v>43738</v>
      </c>
      <c r="Z87">
        <v>1261.49</v>
      </c>
      <c r="AA87">
        <v>1.1051</v>
      </c>
      <c r="AB87">
        <v>0.47622999999999999</v>
      </c>
      <c r="AC87">
        <v>0.31403799999999998</v>
      </c>
    </row>
    <row r="88" spans="1:29" x14ac:dyDescent="0.2">
      <c r="A88">
        <f t="shared" si="3"/>
        <v>800</v>
      </c>
      <c r="B88">
        <v>800000</v>
      </c>
      <c r="C88">
        <v>1178.72</v>
      </c>
      <c r="D88">
        <v>-18431.400000000001</v>
      </c>
      <c r="E88">
        <v>75536.399999999994</v>
      </c>
      <c r="F88">
        <v>1487.19</v>
      </c>
      <c r="G88">
        <v>1.8645</v>
      </c>
      <c r="H88">
        <v>1.46909</v>
      </c>
      <c r="I88">
        <v>11.713699999999999</v>
      </c>
      <c r="K88">
        <f t="shared" si="4"/>
        <v>800</v>
      </c>
      <c r="L88">
        <v>800000</v>
      </c>
      <c r="M88">
        <v>1186.1400000000001</v>
      </c>
      <c r="N88">
        <v>-10692.3</v>
      </c>
      <c r="O88">
        <v>43728.4</v>
      </c>
      <c r="P88">
        <v>2187.61</v>
      </c>
      <c r="Q88">
        <v>2.87723</v>
      </c>
      <c r="R88">
        <v>1.55775</v>
      </c>
      <c r="S88">
        <v>0</v>
      </c>
      <c r="U88">
        <f t="shared" si="5"/>
        <v>800</v>
      </c>
      <c r="V88">
        <v>800000</v>
      </c>
      <c r="W88">
        <v>1192.01</v>
      </c>
      <c r="X88">
        <v>-10680</v>
      </c>
      <c r="Y88">
        <v>43738</v>
      </c>
      <c r="Z88">
        <v>1288.04</v>
      </c>
      <c r="AA88">
        <v>1.0951900000000001</v>
      </c>
      <c r="AB88">
        <v>0.48171900000000001</v>
      </c>
      <c r="AC88">
        <v>0.88268400000000002</v>
      </c>
    </row>
    <row r="89" spans="1:29" x14ac:dyDescent="0.2">
      <c r="A89">
        <f t="shared" si="3"/>
        <v>810</v>
      </c>
      <c r="B89">
        <v>810000</v>
      </c>
      <c r="C89">
        <v>1214.29</v>
      </c>
      <c r="D89">
        <v>-18430.400000000001</v>
      </c>
      <c r="E89">
        <v>75536.399999999994</v>
      </c>
      <c r="F89">
        <v>1445.77</v>
      </c>
      <c r="G89">
        <v>1.91621</v>
      </c>
      <c r="H89">
        <v>1.5255700000000001</v>
      </c>
      <c r="I89">
        <v>8.6354500000000005</v>
      </c>
      <c r="K89">
        <f t="shared" si="4"/>
        <v>810</v>
      </c>
      <c r="L89">
        <v>810000</v>
      </c>
      <c r="M89">
        <v>1210.53</v>
      </c>
      <c r="N89">
        <v>-10705.5</v>
      </c>
      <c r="O89">
        <v>43728.4</v>
      </c>
      <c r="P89">
        <v>473.10199999999998</v>
      </c>
      <c r="Q89">
        <v>2.8980399999999999</v>
      </c>
      <c r="R89">
        <v>1.5584100000000001</v>
      </c>
      <c r="S89">
        <v>0</v>
      </c>
      <c r="U89">
        <f t="shared" si="5"/>
        <v>810</v>
      </c>
      <c r="V89">
        <v>810000</v>
      </c>
      <c r="W89">
        <v>1199.1500000000001</v>
      </c>
      <c r="X89">
        <v>-10679.1</v>
      </c>
      <c r="Y89">
        <v>43738</v>
      </c>
      <c r="Z89">
        <v>1090.23</v>
      </c>
      <c r="AA89">
        <v>1.09771</v>
      </c>
      <c r="AB89">
        <v>0.48831799999999997</v>
      </c>
      <c r="AC89">
        <v>0.56135199999999996</v>
      </c>
    </row>
    <row r="90" spans="1:29" x14ac:dyDescent="0.2">
      <c r="A90">
        <f t="shared" si="3"/>
        <v>820</v>
      </c>
      <c r="B90">
        <v>820000</v>
      </c>
      <c r="C90">
        <v>1206.8699999999999</v>
      </c>
      <c r="D90">
        <v>-18441.400000000001</v>
      </c>
      <c r="E90">
        <v>75536.399999999994</v>
      </c>
      <c r="F90">
        <v>686.93100000000004</v>
      </c>
      <c r="G90">
        <v>1.88266</v>
      </c>
      <c r="H90">
        <v>1.4752000000000001</v>
      </c>
      <c r="I90">
        <v>8.1363400000000006</v>
      </c>
      <c r="K90">
        <f t="shared" si="4"/>
        <v>820</v>
      </c>
      <c r="L90">
        <v>820000</v>
      </c>
      <c r="M90">
        <v>1183</v>
      </c>
      <c r="N90">
        <v>-10695.8</v>
      </c>
      <c r="O90">
        <v>43728.4</v>
      </c>
      <c r="P90">
        <v>2822.99</v>
      </c>
      <c r="Q90">
        <v>2.9324499999999998</v>
      </c>
      <c r="R90">
        <v>1.5950500000000001</v>
      </c>
      <c r="S90">
        <v>0</v>
      </c>
      <c r="U90">
        <f t="shared" si="5"/>
        <v>820</v>
      </c>
      <c r="V90">
        <v>820000</v>
      </c>
      <c r="W90">
        <v>1132.3800000000001</v>
      </c>
      <c r="X90">
        <v>-10680.9</v>
      </c>
      <c r="Y90">
        <v>43738</v>
      </c>
      <c r="Z90">
        <v>853.03399999999999</v>
      </c>
      <c r="AA90">
        <v>1.1042099999999999</v>
      </c>
      <c r="AB90">
        <v>0.49596400000000002</v>
      </c>
      <c r="AC90">
        <v>0.377216</v>
      </c>
    </row>
    <row r="91" spans="1:29" x14ac:dyDescent="0.2">
      <c r="A91">
        <f t="shared" si="3"/>
        <v>830</v>
      </c>
      <c r="B91">
        <v>830000</v>
      </c>
      <c r="C91">
        <v>1217.18</v>
      </c>
      <c r="D91">
        <v>-18433.7</v>
      </c>
      <c r="E91">
        <v>75536.399999999994</v>
      </c>
      <c r="F91">
        <v>1441.4</v>
      </c>
      <c r="G91">
        <v>1.8849199999999999</v>
      </c>
      <c r="H91">
        <v>1.5108900000000001</v>
      </c>
      <c r="I91">
        <v>8.0846699999999991</v>
      </c>
      <c r="K91">
        <f t="shared" si="4"/>
        <v>830</v>
      </c>
      <c r="L91">
        <v>830000</v>
      </c>
      <c r="M91">
        <v>1255.55</v>
      </c>
      <c r="N91">
        <v>-10689</v>
      </c>
      <c r="O91">
        <v>43728.4</v>
      </c>
      <c r="P91">
        <v>3462.96</v>
      </c>
      <c r="Q91">
        <v>3.0684300000000002</v>
      </c>
      <c r="R91">
        <v>1.62856</v>
      </c>
      <c r="S91">
        <v>0</v>
      </c>
      <c r="U91">
        <f t="shared" si="5"/>
        <v>830</v>
      </c>
      <c r="V91">
        <v>830000</v>
      </c>
      <c r="W91">
        <v>1204.78</v>
      </c>
      <c r="X91">
        <v>-10675.4</v>
      </c>
      <c r="Y91">
        <v>43738</v>
      </c>
      <c r="Z91">
        <v>1985.3</v>
      </c>
      <c r="AA91">
        <v>1.10948</v>
      </c>
      <c r="AB91">
        <v>0.46310200000000001</v>
      </c>
      <c r="AC91">
        <v>0.66813100000000003</v>
      </c>
    </row>
    <row r="92" spans="1:29" x14ac:dyDescent="0.2">
      <c r="A92">
        <f t="shared" si="3"/>
        <v>840</v>
      </c>
      <c r="B92">
        <v>840000</v>
      </c>
      <c r="C92">
        <v>1209.1500000000001</v>
      </c>
      <c r="D92">
        <v>-18415.2</v>
      </c>
      <c r="E92">
        <v>75536.399999999994</v>
      </c>
      <c r="F92">
        <v>2692.44</v>
      </c>
      <c r="G92">
        <v>1.8862099999999999</v>
      </c>
      <c r="H92">
        <v>1.4682599999999999</v>
      </c>
      <c r="I92">
        <v>8.1430500000000006</v>
      </c>
      <c r="K92">
        <f t="shared" si="4"/>
        <v>840</v>
      </c>
      <c r="L92">
        <v>840000</v>
      </c>
      <c r="M92">
        <v>1202.51</v>
      </c>
      <c r="N92">
        <v>-10692.6</v>
      </c>
      <c r="O92">
        <v>43728.4</v>
      </c>
      <c r="P92">
        <v>1987.68</v>
      </c>
      <c r="Q92">
        <v>3.0364100000000001</v>
      </c>
      <c r="R92">
        <v>1.5706500000000001</v>
      </c>
      <c r="S92">
        <v>0</v>
      </c>
      <c r="U92">
        <f t="shared" si="5"/>
        <v>840</v>
      </c>
      <c r="V92">
        <v>840000</v>
      </c>
      <c r="W92">
        <v>1215.71</v>
      </c>
      <c r="X92">
        <v>-10678.1</v>
      </c>
      <c r="Y92">
        <v>43738</v>
      </c>
      <c r="Z92">
        <v>1597.12</v>
      </c>
      <c r="AA92">
        <v>1.1602600000000001</v>
      </c>
      <c r="AB92">
        <v>0.46975299999999998</v>
      </c>
      <c r="AC92">
        <v>0.23116300000000001</v>
      </c>
    </row>
    <row r="93" spans="1:29" x14ac:dyDescent="0.2">
      <c r="A93">
        <f t="shared" si="3"/>
        <v>850</v>
      </c>
      <c r="B93">
        <v>850000</v>
      </c>
      <c r="C93">
        <v>1208</v>
      </c>
      <c r="D93">
        <v>-18429.7</v>
      </c>
      <c r="E93">
        <v>75536.399999999994</v>
      </c>
      <c r="F93">
        <v>852.33699999999999</v>
      </c>
      <c r="G93">
        <v>1.8825799999999999</v>
      </c>
      <c r="H93">
        <v>1.48244</v>
      </c>
      <c r="I93">
        <v>7.5474300000000003</v>
      </c>
      <c r="K93">
        <f t="shared" si="4"/>
        <v>850</v>
      </c>
      <c r="L93">
        <v>850000</v>
      </c>
      <c r="M93">
        <v>1221.98</v>
      </c>
      <c r="N93">
        <v>-10696.3</v>
      </c>
      <c r="O93">
        <v>43728.4</v>
      </c>
      <c r="P93">
        <v>2042.53</v>
      </c>
      <c r="Q93">
        <v>3.04677</v>
      </c>
      <c r="R93">
        <v>1.57952</v>
      </c>
      <c r="S93">
        <v>0</v>
      </c>
      <c r="U93">
        <f t="shared" si="5"/>
        <v>850</v>
      </c>
      <c r="V93">
        <v>850000</v>
      </c>
      <c r="W93">
        <v>1170.19</v>
      </c>
      <c r="X93">
        <v>-10674.9</v>
      </c>
      <c r="Y93">
        <v>43738</v>
      </c>
      <c r="Z93">
        <v>1412.58</v>
      </c>
      <c r="AA93">
        <v>1.1900500000000001</v>
      </c>
      <c r="AB93">
        <v>0.47878100000000001</v>
      </c>
      <c r="AC93">
        <v>0.59952000000000005</v>
      </c>
    </row>
    <row r="94" spans="1:29" x14ac:dyDescent="0.2">
      <c r="A94">
        <f t="shared" si="3"/>
        <v>860</v>
      </c>
      <c r="B94">
        <v>860000</v>
      </c>
      <c r="C94">
        <v>1200.8399999999999</v>
      </c>
      <c r="D94">
        <v>-18427.5</v>
      </c>
      <c r="E94">
        <v>75536.399999999994</v>
      </c>
      <c r="F94">
        <v>474.6</v>
      </c>
      <c r="G94">
        <v>1.8897200000000001</v>
      </c>
      <c r="H94">
        <v>1.4694100000000001</v>
      </c>
      <c r="I94">
        <v>8.1102699999999999</v>
      </c>
      <c r="K94">
        <f t="shared" si="4"/>
        <v>860</v>
      </c>
      <c r="L94">
        <v>860000</v>
      </c>
      <c r="M94">
        <v>1218.1300000000001</v>
      </c>
      <c r="N94">
        <v>-10688.9</v>
      </c>
      <c r="O94">
        <v>43728.4</v>
      </c>
      <c r="P94">
        <v>2560.7800000000002</v>
      </c>
      <c r="Q94">
        <v>3.0765400000000001</v>
      </c>
      <c r="R94">
        <v>1.6255299999999999</v>
      </c>
      <c r="S94">
        <v>0</v>
      </c>
      <c r="U94">
        <f t="shared" si="5"/>
        <v>860</v>
      </c>
      <c r="V94">
        <v>860000</v>
      </c>
      <c r="W94">
        <v>1206.1300000000001</v>
      </c>
      <c r="X94">
        <v>-10678.9</v>
      </c>
      <c r="Y94">
        <v>43738</v>
      </c>
      <c r="Z94">
        <v>1792.54</v>
      </c>
      <c r="AA94">
        <v>1.2155499999999999</v>
      </c>
      <c r="AB94">
        <v>0.46948200000000001</v>
      </c>
      <c r="AC94">
        <v>0.53271599999999997</v>
      </c>
    </row>
    <row r="95" spans="1:29" x14ac:dyDescent="0.2">
      <c r="A95">
        <f t="shared" si="3"/>
        <v>870</v>
      </c>
      <c r="B95">
        <v>870000</v>
      </c>
      <c r="C95">
        <v>1184.6400000000001</v>
      </c>
      <c r="D95">
        <v>-18413.099999999999</v>
      </c>
      <c r="E95">
        <v>75536.399999999994</v>
      </c>
      <c r="F95">
        <v>2827.4</v>
      </c>
      <c r="G95">
        <v>1.86819</v>
      </c>
      <c r="H95">
        <v>1.43825</v>
      </c>
      <c r="I95">
        <v>7.1482400000000004</v>
      </c>
      <c r="K95">
        <f t="shared" si="4"/>
        <v>870</v>
      </c>
      <c r="L95">
        <v>870000</v>
      </c>
      <c r="M95">
        <v>1214.8599999999999</v>
      </c>
      <c r="N95">
        <v>-10686.8</v>
      </c>
      <c r="O95">
        <v>43728.4</v>
      </c>
      <c r="P95">
        <v>2444.63</v>
      </c>
      <c r="Q95">
        <v>3.0481799999999999</v>
      </c>
      <c r="R95">
        <v>1.6328400000000001</v>
      </c>
      <c r="S95">
        <v>0</v>
      </c>
      <c r="U95">
        <f t="shared" si="5"/>
        <v>870</v>
      </c>
      <c r="V95">
        <v>870000</v>
      </c>
      <c r="W95">
        <v>1171.76</v>
      </c>
      <c r="X95">
        <v>-10684.1</v>
      </c>
      <c r="Y95">
        <v>43738</v>
      </c>
      <c r="Z95">
        <v>1002.33</v>
      </c>
      <c r="AA95">
        <v>1.1831799999999999</v>
      </c>
      <c r="AB95">
        <v>0.51371599999999995</v>
      </c>
      <c r="AC95">
        <v>2.9201899999999998</v>
      </c>
    </row>
    <row r="96" spans="1:29" x14ac:dyDescent="0.2">
      <c r="A96">
        <f t="shared" si="3"/>
        <v>880</v>
      </c>
      <c r="B96">
        <v>880000</v>
      </c>
      <c r="C96">
        <v>1218.33</v>
      </c>
      <c r="D96">
        <v>-18424.599999999999</v>
      </c>
      <c r="E96">
        <v>75536.399999999994</v>
      </c>
      <c r="F96">
        <v>2421.88</v>
      </c>
      <c r="G96">
        <v>1.8587</v>
      </c>
      <c r="H96">
        <v>1.4951099999999999</v>
      </c>
      <c r="I96">
        <v>8.3195999999999994</v>
      </c>
      <c r="K96">
        <f t="shared" si="4"/>
        <v>880</v>
      </c>
      <c r="L96">
        <v>880000</v>
      </c>
      <c r="M96">
        <v>1145.9100000000001</v>
      </c>
      <c r="N96">
        <v>-10695.5</v>
      </c>
      <c r="O96">
        <v>43728.4</v>
      </c>
      <c r="P96">
        <v>1545.99</v>
      </c>
      <c r="Q96">
        <v>3.0702799999999999</v>
      </c>
      <c r="R96">
        <v>1.6465700000000001</v>
      </c>
      <c r="S96">
        <v>0</v>
      </c>
      <c r="U96">
        <f t="shared" si="5"/>
        <v>880</v>
      </c>
      <c r="V96">
        <v>880000</v>
      </c>
      <c r="W96">
        <v>1208.98</v>
      </c>
      <c r="X96">
        <v>-10681.3</v>
      </c>
      <c r="Y96">
        <v>43738</v>
      </c>
      <c r="Z96">
        <v>1734.15</v>
      </c>
      <c r="AA96">
        <v>1.2514799999999999</v>
      </c>
      <c r="AB96">
        <v>0.551871</v>
      </c>
      <c r="AC96">
        <v>0.232681</v>
      </c>
    </row>
    <row r="97" spans="1:29" x14ac:dyDescent="0.2">
      <c r="A97">
        <f t="shared" si="3"/>
        <v>890</v>
      </c>
      <c r="B97">
        <v>890000</v>
      </c>
      <c r="C97">
        <v>1206.19</v>
      </c>
      <c r="D97">
        <v>-18412.5</v>
      </c>
      <c r="E97">
        <v>75536.399999999994</v>
      </c>
      <c r="F97">
        <v>2904.32</v>
      </c>
      <c r="G97">
        <v>1.8764799999999999</v>
      </c>
      <c r="H97">
        <v>1.49529</v>
      </c>
      <c r="I97">
        <v>7.75929</v>
      </c>
      <c r="K97">
        <f t="shared" si="4"/>
        <v>890</v>
      </c>
      <c r="L97">
        <v>890000</v>
      </c>
      <c r="M97">
        <v>1196.78</v>
      </c>
      <c r="N97">
        <v>-10689.2</v>
      </c>
      <c r="O97">
        <v>43728.4</v>
      </c>
      <c r="P97">
        <v>3007.67</v>
      </c>
      <c r="Q97">
        <v>3.04027</v>
      </c>
      <c r="R97">
        <v>1.56345</v>
      </c>
      <c r="S97">
        <v>0</v>
      </c>
      <c r="U97">
        <f t="shared" si="5"/>
        <v>890</v>
      </c>
      <c r="V97">
        <v>890000</v>
      </c>
      <c r="W97">
        <v>1185.49</v>
      </c>
      <c r="X97">
        <v>-10686.9</v>
      </c>
      <c r="Y97">
        <v>43738</v>
      </c>
      <c r="Z97">
        <v>1054.6500000000001</v>
      </c>
      <c r="AA97">
        <v>1.1962600000000001</v>
      </c>
      <c r="AB97">
        <v>0.52298699999999998</v>
      </c>
      <c r="AC97">
        <v>6.93463E-2</v>
      </c>
    </row>
    <row r="98" spans="1:29" x14ac:dyDescent="0.2">
      <c r="A98">
        <f t="shared" si="3"/>
        <v>900</v>
      </c>
      <c r="B98">
        <v>900000</v>
      </c>
      <c r="C98">
        <v>1199.96</v>
      </c>
      <c r="D98">
        <v>-18430.8</v>
      </c>
      <c r="E98">
        <v>75536.399999999994</v>
      </c>
      <c r="F98">
        <v>1350.5</v>
      </c>
      <c r="G98">
        <v>1.8992500000000001</v>
      </c>
      <c r="H98">
        <v>1.51776</v>
      </c>
      <c r="I98">
        <v>7.9262899999999998</v>
      </c>
      <c r="K98">
        <f t="shared" si="4"/>
        <v>900</v>
      </c>
      <c r="L98">
        <v>900000</v>
      </c>
      <c r="M98">
        <v>1201.71</v>
      </c>
      <c r="N98">
        <v>-10692.1</v>
      </c>
      <c r="O98">
        <v>43728.4</v>
      </c>
      <c r="P98">
        <v>2021.35</v>
      </c>
      <c r="Q98">
        <v>3.0628199999999999</v>
      </c>
      <c r="R98">
        <v>1.58989</v>
      </c>
      <c r="S98">
        <v>0</v>
      </c>
      <c r="U98">
        <f t="shared" si="5"/>
        <v>900</v>
      </c>
      <c r="V98">
        <v>900000</v>
      </c>
      <c r="W98">
        <v>1176.01</v>
      </c>
      <c r="X98">
        <v>-10680.4</v>
      </c>
      <c r="Y98">
        <v>43738</v>
      </c>
      <c r="Z98">
        <v>1105.43</v>
      </c>
      <c r="AA98">
        <v>1.22383</v>
      </c>
      <c r="AB98">
        <v>0.52881699999999998</v>
      </c>
      <c r="AC98">
        <v>0.13627300000000001</v>
      </c>
    </row>
    <row r="99" spans="1:29" x14ac:dyDescent="0.2">
      <c r="A99">
        <f t="shared" si="3"/>
        <v>910</v>
      </c>
      <c r="B99">
        <v>910000</v>
      </c>
      <c r="C99">
        <v>1180.21</v>
      </c>
      <c r="D99">
        <v>-18442.3</v>
      </c>
      <c r="E99">
        <v>75536.399999999994</v>
      </c>
      <c r="F99">
        <v>-383.00900000000001</v>
      </c>
      <c r="G99">
        <v>1.8833899999999999</v>
      </c>
      <c r="H99">
        <v>1.4733499999999999</v>
      </c>
      <c r="I99">
        <v>8.4282000000000004</v>
      </c>
      <c r="K99">
        <f t="shared" si="4"/>
        <v>910</v>
      </c>
      <c r="L99">
        <v>910000</v>
      </c>
      <c r="M99">
        <v>1190.1099999999999</v>
      </c>
      <c r="N99">
        <v>-10689.7</v>
      </c>
      <c r="O99">
        <v>43728.4</v>
      </c>
      <c r="P99">
        <v>1538.77</v>
      </c>
      <c r="Q99">
        <v>3.12358</v>
      </c>
      <c r="R99">
        <v>1.6714899999999999</v>
      </c>
      <c r="S99">
        <v>0</v>
      </c>
      <c r="U99">
        <f t="shared" si="5"/>
        <v>910</v>
      </c>
      <c r="V99">
        <v>910000</v>
      </c>
      <c r="W99">
        <v>1172.55</v>
      </c>
      <c r="X99">
        <v>-10677</v>
      </c>
      <c r="Y99">
        <v>43738</v>
      </c>
      <c r="Z99">
        <v>2317.02</v>
      </c>
      <c r="AA99">
        <v>1.2456</v>
      </c>
      <c r="AB99">
        <v>0.55869800000000003</v>
      </c>
      <c r="AC99">
        <v>2.37833E-2</v>
      </c>
    </row>
    <row r="100" spans="1:29" x14ac:dyDescent="0.2">
      <c r="A100">
        <f t="shared" si="3"/>
        <v>920</v>
      </c>
      <c r="B100">
        <v>920000</v>
      </c>
      <c r="C100">
        <v>1214.75</v>
      </c>
      <c r="D100">
        <v>-18423.099999999999</v>
      </c>
      <c r="E100">
        <v>75536.399999999994</v>
      </c>
      <c r="F100">
        <v>2287.81</v>
      </c>
      <c r="G100">
        <v>1.8938600000000001</v>
      </c>
      <c r="H100">
        <v>1.4901</v>
      </c>
      <c r="I100">
        <v>8.6570800000000006</v>
      </c>
      <c r="K100">
        <f t="shared" si="4"/>
        <v>920</v>
      </c>
      <c r="L100">
        <v>920000</v>
      </c>
      <c r="M100">
        <v>1182.3900000000001</v>
      </c>
      <c r="N100">
        <v>-10690.2</v>
      </c>
      <c r="O100">
        <v>43728.4</v>
      </c>
      <c r="P100">
        <v>3654.06</v>
      </c>
      <c r="Q100">
        <v>3.11531</v>
      </c>
      <c r="R100">
        <v>1.62096</v>
      </c>
      <c r="S100">
        <v>0</v>
      </c>
      <c r="U100">
        <f t="shared" si="5"/>
        <v>920</v>
      </c>
      <c r="V100">
        <v>920000</v>
      </c>
      <c r="W100">
        <v>1171.49</v>
      </c>
      <c r="X100">
        <v>-10676.7</v>
      </c>
      <c r="Y100">
        <v>43738</v>
      </c>
      <c r="Z100">
        <v>2269.71</v>
      </c>
      <c r="AA100">
        <v>1.23258</v>
      </c>
      <c r="AB100">
        <v>0.54805999999999999</v>
      </c>
      <c r="AC100">
        <v>3.5191300000000001</v>
      </c>
    </row>
    <row r="101" spans="1:29" x14ac:dyDescent="0.2">
      <c r="A101">
        <f t="shared" si="3"/>
        <v>930</v>
      </c>
      <c r="B101">
        <v>930000</v>
      </c>
      <c r="C101">
        <v>1228.1099999999999</v>
      </c>
      <c r="D101">
        <v>-18423.3</v>
      </c>
      <c r="E101">
        <v>75536.399999999994</v>
      </c>
      <c r="F101">
        <v>1358.93</v>
      </c>
      <c r="G101">
        <v>1.89472</v>
      </c>
      <c r="H101">
        <v>1.5016499999999999</v>
      </c>
      <c r="I101">
        <v>9.5526700000000009</v>
      </c>
      <c r="K101">
        <f t="shared" si="4"/>
        <v>930</v>
      </c>
      <c r="L101">
        <v>930000</v>
      </c>
      <c r="M101">
        <v>1206.6300000000001</v>
      </c>
      <c r="N101">
        <v>-10685.9</v>
      </c>
      <c r="O101">
        <v>43728.4</v>
      </c>
      <c r="P101">
        <v>3065.92</v>
      </c>
      <c r="Q101">
        <v>3.17963</v>
      </c>
      <c r="R101">
        <v>1.64171</v>
      </c>
      <c r="S101">
        <v>0</v>
      </c>
      <c r="U101">
        <f t="shared" si="5"/>
        <v>930</v>
      </c>
      <c r="V101">
        <v>930000</v>
      </c>
      <c r="W101">
        <v>1232.08</v>
      </c>
      <c r="X101">
        <v>-10678.7</v>
      </c>
      <c r="Y101">
        <v>43738</v>
      </c>
      <c r="Z101">
        <v>1706.61</v>
      </c>
      <c r="AA101">
        <v>1.2724</v>
      </c>
      <c r="AB101">
        <v>0.55969800000000003</v>
      </c>
      <c r="AC101">
        <v>2.9531700000000001</v>
      </c>
    </row>
    <row r="102" spans="1:29" x14ac:dyDescent="0.2">
      <c r="A102">
        <f t="shared" si="3"/>
        <v>940</v>
      </c>
      <c r="B102">
        <v>940000</v>
      </c>
      <c r="C102">
        <v>1213.95</v>
      </c>
      <c r="D102">
        <v>-18416.5</v>
      </c>
      <c r="E102">
        <v>75536.399999999994</v>
      </c>
      <c r="F102">
        <v>2244.8200000000002</v>
      </c>
      <c r="G102">
        <v>1.87687</v>
      </c>
      <c r="H102">
        <v>1.4718899999999999</v>
      </c>
      <c r="I102">
        <v>9.5436099999999993</v>
      </c>
      <c r="K102">
        <f t="shared" si="4"/>
        <v>940</v>
      </c>
      <c r="L102">
        <v>940000</v>
      </c>
      <c r="M102">
        <v>1176.8499999999999</v>
      </c>
      <c r="N102">
        <v>-10693.9</v>
      </c>
      <c r="O102">
        <v>43728.4</v>
      </c>
      <c r="P102">
        <v>1721.68</v>
      </c>
      <c r="Q102">
        <v>3.0824400000000001</v>
      </c>
      <c r="R102">
        <v>1.5882000000000001</v>
      </c>
      <c r="S102">
        <v>0</v>
      </c>
      <c r="U102">
        <f t="shared" si="5"/>
        <v>940</v>
      </c>
      <c r="V102">
        <v>940000</v>
      </c>
      <c r="W102">
        <v>1217.55</v>
      </c>
      <c r="X102">
        <v>-10679.3</v>
      </c>
      <c r="Y102">
        <v>43738</v>
      </c>
      <c r="Z102">
        <v>2174.08</v>
      </c>
      <c r="AA102">
        <v>1.26498</v>
      </c>
      <c r="AB102">
        <v>0.54913500000000004</v>
      </c>
      <c r="AC102">
        <v>1.0553999999999999</v>
      </c>
    </row>
    <row r="103" spans="1:29" x14ac:dyDescent="0.2">
      <c r="A103">
        <f t="shared" si="3"/>
        <v>950</v>
      </c>
      <c r="B103">
        <v>950000</v>
      </c>
      <c r="C103">
        <v>1189.3</v>
      </c>
      <c r="D103">
        <v>-18429.400000000001</v>
      </c>
      <c r="E103">
        <v>75536.399999999994</v>
      </c>
      <c r="F103">
        <v>1584.08</v>
      </c>
      <c r="G103">
        <v>1.8608100000000001</v>
      </c>
      <c r="H103">
        <v>1.4604200000000001</v>
      </c>
      <c r="I103">
        <v>8.1042900000000007</v>
      </c>
      <c r="K103">
        <f t="shared" si="4"/>
        <v>950</v>
      </c>
      <c r="L103">
        <v>950000</v>
      </c>
      <c r="M103">
        <v>1206.6099999999999</v>
      </c>
      <c r="N103">
        <v>-10697.8</v>
      </c>
      <c r="O103">
        <v>43728.4</v>
      </c>
      <c r="P103">
        <v>920.34299999999996</v>
      </c>
      <c r="Q103">
        <v>3.1428799999999999</v>
      </c>
      <c r="R103">
        <v>1.54931</v>
      </c>
      <c r="S103">
        <v>0</v>
      </c>
      <c r="U103">
        <f t="shared" si="5"/>
        <v>950</v>
      </c>
      <c r="V103">
        <v>950000</v>
      </c>
      <c r="W103">
        <v>1205.22</v>
      </c>
      <c r="X103">
        <v>-10677.1</v>
      </c>
      <c r="Y103">
        <v>43738</v>
      </c>
      <c r="Z103">
        <v>1666.46</v>
      </c>
      <c r="AA103">
        <v>1.25535</v>
      </c>
      <c r="AB103">
        <v>0.57018400000000002</v>
      </c>
      <c r="AC103">
        <v>5.8995699999999998</v>
      </c>
    </row>
    <row r="104" spans="1:29" x14ac:dyDescent="0.2">
      <c r="A104">
        <f t="shared" si="3"/>
        <v>960</v>
      </c>
      <c r="B104">
        <v>960000</v>
      </c>
      <c r="C104">
        <v>1182.03</v>
      </c>
      <c r="D104">
        <v>-18433.900000000001</v>
      </c>
      <c r="E104">
        <v>75536.399999999994</v>
      </c>
      <c r="F104">
        <v>829.32399999999996</v>
      </c>
      <c r="G104">
        <v>1.88984</v>
      </c>
      <c r="H104">
        <v>1.5362100000000001</v>
      </c>
      <c r="I104">
        <v>7.9753499999999997</v>
      </c>
      <c r="K104">
        <f t="shared" si="4"/>
        <v>960</v>
      </c>
      <c r="L104">
        <v>960000</v>
      </c>
      <c r="M104">
        <v>1192.22</v>
      </c>
      <c r="N104">
        <v>-10689.7</v>
      </c>
      <c r="O104">
        <v>43728.4</v>
      </c>
      <c r="P104">
        <v>1893.03</v>
      </c>
      <c r="Q104">
        <v>3.2161900000000001</v>
      </c>
      <c r="R104">
        <v>1.6700299999999999</v>
      </c>
      <c r="S104">
        <v>0</v>
      </c>
      <c r="U104">
        <f t="shared" si="5"/>
        <v>960</v>
      </c>
      <c r="V104">
        <v>960000</v>
      </c>
      <c r="W104">
        <v>1196.04</v>
      </c>
      <c r="X104">
        <v>-10683.3</v>
      </c>
      <c r="Y104">
        <v>43738</v>
      </c>
      <c r="Z104">
        <v>1166.3800000000001</v>
      </c>
      <c r="AA104">
        <v>1.2995699999999999</v>
      </c>
      <c r="AB104">
        <v>0.54053600000000002</v>
      </c>
      <c r="AC104">
        <v>0.12895999999999999</v>
      </c>
    </row>
    <row r="105" spans="1:29" x14ac:dyDescent="0.2">
      <c r="A105">
        <f t="shared" si="3"/>
        <v>970</v>
      </c>
      <c r="B105">
        <v>970000</v>
      </c>
      <c r="C105">
        <v>1215.22</v>
      </c>
      <c r="D105">
        <v>-18424.599999999999</v>
      </c>
      <c r="E105">
        <v>75536.399999999994</v>
      </c>
      <c r="F105">
        <v>1586.91</v>
      </c>
      <c r="G105">
        <v>1.8820399999999999</v>
      </c>
      <c r="H105">
        <v>1.4971099999999999</v>
      </c>
      <c r="I105">
        <v>10.247199999999999</v>
      </c>
      <c r="K105">
        <f t="shared" si="4"/>
        <v>970</v>
      </c>
      <c r="L105">
        <v>970000</v>
      </c>
      <c r="M105">
        <v>1164.22</v>
      </c>
      <c r="N105">
        <v>-10692.8</v>
      </c>
      <c r="O105">
        <v>43728.4</v>
      </c>
      <c r="P105">
        <v>1425.25</v>
      </c>
      <c r="Q105">
        <v>3.17774</v>
      </c>
      <c r="R105">
        <v>1.6571800000000001</v>
      </c>
      <c r="S105">
        <v>0</v>
      </c>
      <c r="U105">
        <f t="shared" si="5"/>
        <v>970</v>
      </c>
      <c r="V105">
        <v>970000</v>
      </c>
      <c r="W105">
        <v>1186.04</v>
      </c>
      <c r="X105">
        <v>-10668.4</v>
      </c>
      <c r="Y105">
        <v>43738</v>
      </c>
      <c r="Z105">
        <v>3097.85</v>
      </c>
      <c r="AA105">
        <v>1.2953399999999999</v>
      </c>
      <c r="AB105">
        <v>0.56313400000000002</v>
      </c>
      <c r="AC105">
        <v>0.14491200000000001</v>
      </c>
    </row>
    <row r="106" spans="1:29" x14ac:dyDescent="0.2">
      <c r="A106">
        <f t="shared" si="3"/>
        <v>980</v>
      </c>
      <c r="B106">
        <v>980000</v>
      </c>
      <c r="C106">
        <v>1187.6600000000001</v>
      </c>
      <c r="D106">
        <v>-18429.599999999999</v>
      </c>
      <c r="E106">
        <v>75536.399999999994</v>
      </c>
      <c r="F106">
        <v>1232.3699999999999</v>
      </c>
      <c r="G106">
        <v>1.8758999999999999</v>
      </c>
      <c r="H106">
        <v>1.4849300000000001</v>
      </c>
      <c r="I106">
        <v>7.0556700000000001</v>
      </c>
      <c r="K106">
        <f t="shared" si="4"/>
        <v>980</v>
      </c>
      <c r="L106">
        <v>980000</v>
      </c>
      <c r="M106">
        <v>1189.6400000000001</v>
      </c>
      <c r="N106">
        <v>-10684.4</v>
      </c>
      <c r="O106">
        <v>43728.4</v>
      </c>
      <c r="P106">
        <v>4113.53</v>
      </c>
      <c r="Q106">
        <v>3.2121400000000002</v>
      </c>
      <c r="R106">
        <v>1.6418999999999999</v>
      </c>
      <c r="S106">
        <v>0</v>
      </c>
      <c r="U106">
        <f t="shared" si="5"/>
        <v>980</v>
      </c>
      <c r="V106">
        <v>980000</v>
      </c>
      <c r="W106">
        <v>1219.1199999999999</v>
      </c>
      <c r="X106">
        <v>-10675.5</v>
      </c>
      <c r="Y106">
        <v>43738</v>
      </c>
      <c r="Z106">
        <v>3051.91</v>
      </c>
      <c r="AA106">
        <v>1.26274</v>
      </c>
      <c r="AB106">
        <v>0.55361099999999996</v>
      </c>
      <c r="AC106">
        <v>6.2137199999999997E-2</v>
      </c>
    </row>
    <row r="107" spans="1:29" x14ac:dyDescent="0.2">
      <c r="A107">
        <f t="shared" si="3"/>
        <v>990</v>
      </c>
      <c r="B107">
        <v>990000</v>
      </c>
      <c r="C107">
        <v>1189.8800000000001</v>
      </c>
      <c r="D107">
        <v>-18418.099999999999</v>
      </c>
      <c r="E107">
        <v>75536.399999999994</v>
      </c>
      <c r="F107">
        <v>2075.8200000000002</v>
      </c>
      <c r="G107">
        <v>1.8686</v>
      </c>
      <c r="H107">
        <v>1.48146</v>
      </c>
      <c r="I107">
        <v>9.6778600000000008</v>
      </c>
      <c r="K107">
        <f t="shared" si="4"/>
        <v>990</v>
      </c>
      <c r="L107">
        <v>990000</v>
      </c>
      <c r="M107">
        <v>1173.21</v>
      </c>
      <c r="N107">
        <v>-10698.9</v>
      </c>
      <c r="O107">
        <v>43728.4</v>
      </c>
      <c r="P107">
        <v>1570.54</v>
      </c>
      <c r="Q107">
        <v>3.2082999999999999</v>
      </c>
      <c r="R107">
        <v>1.6015999999999999</v>
      </c>
      <c r="S107">
        <v>0</v>
      </c>
      <c r="U107">
        <f t="shared" si="5"/>
        <v>990</v>
      </c>
      <c r="V107">
        <v>990000</v>
      </c>
      <c r="W107">
        <v>1207</v>
      </c>
      <c r="X107">
        <v>-10679.9</v>
      </c>
      <c r="Y107">
        <v>43738</v>
      </c>
      <c r="Z107">
        <v>1560.06</v>
      </c>
      <c r="AA107">
        <v>1.24888</v>
      </c>
      <c r="AB107">
        <v>0.55886100000000005</v>
      </c>
      <c r="AC107">
        <v>6.0546900000000001E-2</v>
      </c>
    </row>
    <row r="108" spans="1:29" x14ac:dyDescent="0.2">
      <c r="A108">
        <f t="shared" si="3"/>
        <v>1000</v>
      </c>
      <c r="B108">
        <v>1000000</v>
      </c>
      <c r="C108">
        <v>1218.07</v>
      </c>
      <c r="D108">
        <v>-18429.2</v>
      </c>
      <c r="E108">
        <v>75536.399999999994</v>
      </c>
      <c r="F108">
        <v>1509.44</v>
      </c>
      <c r="G108">
        <v>1.9005000000000001</v>
      </c>
      <c r="H108">
        <v>1.49074</v>
      </c>
      <c r="I108">
        <v>7.2352499999999997</v>
      </c>
      <c r="K108">
        <f t="shared" si="4"/>
        <v>1000</v>
      </c>
      <c r="L108">
        <v>1000000</v>
      </c>
      <c r="M108">
        <v>1227.45</v>
      </c>
      <c r="N108">
        <v>-10684.8</v>
      </c>
      <c r="O108">
        <v>43728.4</v>
      </c>
      <c r="P108">
        <v>3832.09</v>
      </c>
      <c r="Q108">
        <v>3.26505</v>
      </c>
      <c r="R108">
        <v>1.67547</v>
      </c>
      <c r="S108">
        <v>0</v>
      </c>
      <c r="U108">
        <f t="shared" si="5"/>
        <v>1000</v>
      </c>
      <c r="V108">
        <v>1000000</v>
      </c>
      <c r="W108">
        <v>1182.73</v>
      </c>
      <c r="X108">
        <v>-10692.6</v>
      </c>
      <c r="Y108">
        <v>43738</v>
      </c>
      <c r="Z108">
        <v>152.636</v>
      </c>
      <c r="AA108">
        <v>1.28033</v>
      </c>
      <c r="AB108">
        <v>0.52276199999999995</v>
      </c>
      <c r="AC108">
        <v>0.40538099999999999</v>
      </c>
    </row>
    <row r="110" spans="1:29" x14ac:dyDescent="0.2">
      <c r="B110" t="s">
        <v>30</v>
      </c>
      <c r="AA110">
        <f>(AA108-AA58)/($U108-$U58)</f>
        <v>6.4621399999999988E-4</v>
      </c>
      <c r="AB110">
        <f>(AB108-AB58)/($U108-$U58)</f>
        <v>3.6132799999999984E-4</v>
      </c>
      <c r="AC110">
        <f>(AC108-AC58)/($U108-$U58)</f>
        <v>-4.0468400000000004E-4</v>
      </c>
    </row>
    <row r="111" spans="1:29" x14ac:dyDescent="0.2">
      <c r="C111" t="s">
        <v>27</v>
      </c>
      <c r="D111" t="s">
        <v>28</v>
      </c>
      <c r="E111" t="s">
        <v>29</v>
      </c>
    </row>
    <row r="112" spans="1:29" x14ac:dyDescent="0.2">
      <c r="C112" s="1">
        <v>2.85200000000003E-5</v>
      </c>
      <c r="D112" s="1">
        <v>3.756E-5</v>
      </c>
      <c r="E112" s="1">
        <v>2.9998999999999998E-3</v>
      </c>
    </row>
    <row r="113" spans="3:5" x14ac:dyDescent="0.2">
      <c r="C113" s="1">
        <v>6.8247999999999996E-4</v>
      </c>
      <c r="D113" s="1">
        <v>1.8966E-4</v>
      </c>
      <c r="E113" s="1">
        <v>2.7317600000000001E-2</v>
      </c>
    </row>
    <row r="114" spans="3:5" x14ac:dyDescent="0.2">
      <c r="C114" s="1">
        <v>-4.5579999999999703E-5</v>
      </c>
      <c r="D114" s="1">
        <v>6.2869999999999999E-5</v>
      </c>
      <c r="E114" s="1">
        <v>1.445306E-2</v>
      </c>
    </row>
    <row r="115" spans="3:5" x14ac:dyDescent="0.2">
      <c r="C115" s="1">
        <v>4.3464000000000003E-4</v>
      </c>
      <c r="D115" s="1">
        <v>1.8346000000000001E-4</v>
      </c>
      <c r="E115" s="1">
        <v>3.9230000000000003E-3</v>
      </c>
    </row>
    <row r="116" spans="3:5" x14ac:dyDescent="0.2">
      <c r="C116" s="1">
        <v>6.1169999999999996E-4</v>
      </c>
      <c r="D116" s="1">
        <v>1.7838199999999999E-4</v>
      </c>
      <c r="E116" s="1">
        <v>-1.0283999999999901E-3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82AE-52E5-B849-8AC1-530BE1EE2B15}">
  <dimension ref="A1:AD144"/>
  <sheetViews>
    <sheetView tabSelected="1" topLeftCell="H8" workbookViewId="0">
      <selection activeCell="AC20" sqref="AC20:AD27"/>
    </sheetView>
  </sheetViews>
  <sheetFormatPr baseColWidth="10" defaultRowHeight="16" x14ac:dyDescent="0.2"/>
  <sheetData>
    <row r="1" spans="2:15" x14ac:dyDescent="0.2">
      <c r="J1" t="s">
        <v>14</v>
      </c>
    </row>
    <row r="2" spans="2:15" x14ac:dyDescent="0.2">
      <c r="B2" t="s">
        <v>13</v>
      </c>
      <c r="C2">
        <v>900</v>
      </c>
      <c r="D2">
        <v>1000</v>
      </c>
      <c r="E2">
        <v>1100</v>
      </c>
      <c r="F2">
        <v>1200</v>
      </c>
      <c r="G2">
        <v>1300</v>
      </c>
      <c r="H2">
        <v>1400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</row>
    <row r="3" spans="2:15" x14ac:dyDescent="0.2">
      <c r="B3">
        <v>0</v>
      </c>
      <c r="C3">
        <v>-5.1656230000000001</v>
      </c>
      <c r="D3">
        <v>-5.1508579758000002</v>
      </c>
      <c r="E3">
        <v>-5.1351024774000003</v>
      </c>
      <c r="F3">
        <v>-5.1187085963999994</v>
      </c>
      <c r="G3">
        <v>-5.1013013923999999</v>
      </c>
      <c r="H3">
        <v>-5.0823725639000008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2:15" x14ac:dyDescent="0.2">
      <c r="B4">
        <v>0.05</v>
      </c>
      <c r="C4">
        <v>-5.1986670000000004</v>
      </c>
      <c r="D4">
        <v>-5.181439385950001</v>
      </c>
      <c r="E4">
        <v>-5.1682434186000004</v>
      </c>
      <c r="F4">
        <v>-5.1498775001999997</v>
      </c>
      <c r="G4">
        <v>-5.1326284719999995</v>
      </c>
      <c r="H4">
        <v>-5.1116094249000001</v>
      </c>
      <c r="J4">
        <v>1.3279691879999778E-2</v>
      </c>
      <c r="K4">
        <v>1.3297819194098559E-2</v>
      </c>
      <c r="L4">
        <v>1.3760457412769822E-2</v>
      </c>
      <c r="M4">
        <v>1.3880373869999629E-2</v>
      </c>
      <c r="N4">
        <v>1.319603782820078E-2</v>
      </c>
      <c r="O4">
        <v>1.3528788829280325E-2</v>
      </c>
    </row>
    <row r="5" spans="2:15" x14ac:dyDescent="0.2">
      <c r="B5">
        <v>0.1</v>
      </c>
      <c r="C5">
        <v>-5.2442089999999997</v>
      </c>
      <c r="D5">
        <v>-5.2307424417999995</v>
      </c>
      <c r="E5">
        <v>-5.2120056819</v>
      </c>
      <c r="F5">
        <v>-5.1974039554999996</v>
      </c>
      <c r="G5">
        <v>-5.1816248343</v>
      </c>
      <c r="H5">
        <v>-5.1609069233999998</v>
      </c>
      <c r="J5">
        <v>1.2317626339999999E-2</v>
      </c>
      <c r="K5">
        <v>1.2257349625800829E-2</v>
      </c>
      <c r="L5">
        <v>1.2785434952490182E-2</v>
      </c>
      <c r="M5">
        <v>1.2501959110000072E-2</v>
      </c>
      <c r="N5">
        <v>1.2762003609679828E-2</v>
      </c>
      <c r="O5">
        <v>1.3632989270000895E-2</v>
      </c>
    </row>
    <row r="6" spans="2:15" x14ac:dyDescent="0.2">
      <c r="B6">
        <v>0.15</v>
      </c>
      <c r="C6">
        <v>-5.3009250000000003</v>
      </c>
      <c r="D6">
        <v>-5.2846320000000002</v>
      </c>
      <c r="E6">
        <v>-5.2687340000000003</v>
      </c>
      <c r="F6">
        <v>-5.254068961999999</v>
      </c>
      <c r="G6">
        <v>-5.2368708160000006</v>
      </c>
      <c r="H6">
        <v>-5.2207693586000001</v>
      </c>
      <c r="J6">
        <v>2.5004842800001592E-3</v>
      </c>
      <c r="K6">
        <v>2.8406003551998404E-3</v>
      </c>
      <c r="L6">
        <v>3.1413669218403051E-3</v>
      </c>
      <c r="M6">
        <v>2.3512474400008143E-3</v>
      </c>
      <c r="N6">
        <v>3.2325424854395823E-3</v>
      </c>
      <c r="O6">
        <v>1.4210733840911427E-3</v>
      </c>
    </row>
    <row r="7" spans="2:15" x14ac:dyDescent="0.2">
      <c r="B7">
        <v>0.23</v>
      </c>
      <c r="C7">
        <v>-5.3979749999999997</v>
      </c>
      <c r="D7">
        <v>-5.3807020000000003</v>
      </c>
      <c r="E7">
        <v>-5.3692739999999999</v>
      </c>
      <c r="F7">
        <v>-5.35318</v>
      </c>
      <c r="G7">
        <v>-5.3331939999999998</v>
      </c>
      <c r="H7">
        <v>-5.3166279999999997</v>
      </c>
      <c r="J7">
        <v>-2.1366481799999448E-2</v>
      </c>
      <c r="K7">
        <v>-2.0447410493400486E-2</v>
      </c>
      <c r="L7">
        <v>-2.1579276607263109E-2</v>
      </c>
      <c r="M7">
        <v>-2.1824162826000526E-2</v>
      </c>
      <c r="N7">
        <v>-2.0669430506091935E-2</v>
      </c>
      <c r="O7">
        <v>-2.194794820830448E-2</v>
      </c>
    </row>
    <row r="8" spans="2:15" x14ac:dyDescent="0.2">
      <c r="B8">
        <v>0.3</v>
      </c>
      <c r="C8">
        <v>-5.4839859999999998</v>
      </c>
      <c r="D8">
        <v>-5.4702869999999999</v>
      </c>
      <c r="E8">
        <v>-5.4555069999999999</v>
      </c>
      <c r="F8">
        <v>-5.4377639999999996</v>
      </c>
      <c r="G8">
        <v>-5.4218209999999996</v>
      </c>
      <c r="H8">
        <v>-5.4039010000000003</v>
      </c>
      <c r="J8">
        <v>-4.3890104319999512E-2</v>
      </c>
      <c r="K8">
        <v>-4.4154208518719429E-2</v>
      </c>
      <c r="L8">
        <v>-4.4426819183805755E-2</v>
      </c>
      <c r="M8">
        <v>-4.3760366521499616E-2</v>
      </c>
      <c r="N8">
        <v>-4.4705780150459562E-2</v>
      </c>
      <c r="O8">
        <v>-4.5155424078277662E-2</v>
      </c>
    </row>
    <row r="9" spans="2:15" x14ac:dyDescent="0.2">
      <c r="B9">
        <v>0.4</v>
      </c>
      <c r="C9">
        <v>-5.6053119999999996</v>
      </c>
      <c r="D9">
        <v>-5.5886870826999999</v>
      </c>
      <c r="E9">
        <v>-5.5714585757000004</v>
      </c>
      <c r="F9">
        <v>-5.5504221655000006</v>
      </c>
      <c r="G9">
        <v>-5.5338786913999991</v>
      </c>
      <c r="H9">
        <v>-5.5200377970999996</v>
      </c>
      <c r="J9">
        <v>-7.3554719519999701E-2</v>
      </c>
      <c r="K9">
        <v>-7.3279921589600061E-2</v>
      </c>
      <c r="L9">
        <v>-7.2938828347250073E-2</v>
      </c>
      <c r="M9">
        <v>-7.0769966305000764E-2</v>
      </c>
      <c r="N9">
        <v>-7.2536749405359036E-2</v>
      </c>
      <c r="O9">
        <v>-7.5447552533898676E-2</v>
      </c>
    </row>
    <row r="10" spans="2:15" x14ac:dyDescent="0.2">
      <c r="B10">
        <v>0.5</v>
      </c>
      <c r="C10">
        <v>-5.7130049999999999</v>
      </c>
      <c r="D10">
        <v>-5.7003521309499998</v>
      </c>
      <c r="E10">
        <v>-5.6865397698999995</v>
      </c>
      <c r="F10">
        <v>-5.6692946719999995</v>
      </c>
      <c r="G10">
        <v>-5.6602381358000002</v>
      </c>
      <c r="H10">
        <v>-5.6290379069999998</v>
      </c>
      <c r="J10">
        <v>-9.3448163979999332E-2</v>
      </c>
      <c r="K10">
        <v>-9.325975389479968E-2</v>
      </c>
      <c r="L10">
        <v>-9.4034373865129695E-2</v>
      </c>
      <c r="M10">
        <v>-9.6247628855000045E-2</v>
      </c>
      <c r="N10">
        <v>-9.7640526747000411E-2</v>
      </c>
      <c r="O10">
        <v>-9.5598338219619716E-2</v>
      </c>
    </row>
    <row r="11" spans="2:15" x14ac:dyDescent="0.2">
      <c r="B11">
        <v>0.6</v>
      </c>
      <c r="C11">
        <v>-5.8208380000000002</v>
      </c>
      <c r="D11">
        <v>-5.8064361405999998</v>
      </c>
      <c r="E11">
        <v>-5.7866463591999997</v>
      </c>
      <c r="F11">
        <v>-5.7812784736999996</v>
      </c>
      <c r="G11">
        <v>-5.7556614657000003</v>
      </c>
      <c r="H11">
        <v>-5.7414991993999989</v>
      </c>
      <c r="J11">
        <v>-0.10476282134000003</v>
      </c>
      <c r="K11">
        <v>-0.10290991091759993</v>
      </c>
      <c r="L11">
        <v>-0.10253238341854987</v>
      </c>
      <c r="M11">
        <v>-0.10714524651500001</v>
      </c>
      <c r="N11">
        <v>-0.10190621622184048</v>
      </c>
      <c r="O11">
        <v>-0.10437136325336827</v>
      </c>
    </row>
    <row r="12" spans="2:15" x14ac:dyDescent="0.2">
      <c r="B12">
        <v>0.7</v>
      </c>
      <c r="C12">
        <v>-5.9052290000000003</v>
      </c>
      <c r="D12">
        <v>-5.8865815698999997</v>
      </c>
      <c r="E12">
        <v>-5.8765080695999989</v>
      </c>
      <c r="F12">
        <v>-5.8588531539000002</v>
      </c>
      <c r="G12">
        <v>-5.8462231263</v>
      </c>
      <c r="H12">
        <v>-5.833458523</v>
      </c>
      <c r="J12">
        <v>-9.9802230399999914E-2</v>
      </c>
      <c r="K12">
        <v>-0.10178059699959974</v>
      </c>
      <c r="L12">
        <v>-9.9505553875909314E-2</v>
      </c>
      <c r="M12">
        <v>-0.10176333002999982</v>
      </c>
      <c r="N12">
        <v>-0.10654285019752052</v>
      </c>
      <c r="O12">
        <v>-0.10250432580550939</v>
      </c>
    </row>
    <row r="13" spans="2:15" x14ac:dyDescent="0.2">
      <c r="B13">
        <v>0.8</v>
      </c>
      <c r="C13">
        <v>-5.9778390000000003</v>
      </c>
      <c r="D13">
        <v>-5.9604191517500009</v>
      </c>
      <c r="E13">
        <v>-5.9482200000000001</v>
      </c>
      <c r="F13">
        <v>-5.9320600000000008</v>
      </c>
      <c r="G13">
        <v>-5.9174899999999999</v>
      </c>
      <c r="H13">
        <v>-5.9023000000000003</v>
      </c>
      <c r="J13">
        <v>-8.0266975740000746E-2</v>
      </c>
      <c r="K13">
        <v>-8.2471843925601362E-2</v>
      </c>
      <c r="L13">
        <v>-8.0980290453680048E-2</v>
      </c>
      <c r="M13">
        <v>-8.1941586470001049E-2</v>
      </c>
      <c r="N13">
        <v>-8.4265277177239639E-2</v>
      </c>
      <c r="O13">
        <v>-8.148263775476039E-2</v>
      </c>
    </row>
    <row r="14" spans="2:15" x14ac:dyDescent="0.2">
      <c r="B14">
        <v>0.9</v>
      </c>
      <c r="C14">
        <v>-6.033544</v>
      </c>
      <c r="D14">
        <v>-6.0184799091999999</v>
      </c>
      <c r="E14">
        <v>-6.0064696152999995</v>
      </c>
      <c r="F14">
        <v>-5.9918308664999991</v>
      </c>
      <c r="G14">
        <v>-5.9782005659000008</v>
      </c>
      <c r="H14">
        <v>-5.9617322866000002</v>
      </c>
      <c r="J14">
        <v>-4.584436709999995E-2</v>
      </c>
      <c r="K14">
        <v>-4.4053088780300342E-2</v>
      </c>
      <c r="L14">
        <v>-4.7895603191969727E-2</v>
      </c>
      <c r="M14">
        <v>-4.9691062607498893E-2</v>
      </c>
      <c r="N14">
        <v>-4.4362777713721435E-2</v>
      </c>
      <c r="O14">
        <v>-5.132826135031987E-2</v>
      </c>
    </row>
    <row r="15" spans="2:15" x14ac:dyDescent="0.2">
      <c r="B15">
        <v>1</v>
      </c>
      <c r="C15">
        <v>-6.0785850000000003</v>
      </c>
      <c r="D15">
        <v>-6.0640573377999996</v>
      </c>
      <c r="E15">
        <v>-6.0493597602999998</v>
      </c>
      <c r="F15">
        <v>-6.0343443213999999</v>
      </c>
      <c r="G15">
        <v>-6.0193038135999997</v>
      </c>
      <c r="H15">
        <v>-6.0040460516000005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7" spans="1:30" x14ac:dyDescent="0.2">
      <c r="B17" t="s">
        <v>12</v>
      </c>
      <c r="C17" t="s">
        <v>23</v>
      </c>
      <c r="D17" t="s">
        <v>24</v>
      </c>
      <c r="E17" t="s">
        <v>25</v>
      </c>
      <c r="F17" t="s">
        <v>15</v>
      </c>
      <c r="G17" t="s">
        <v>14</v>
      </c>
      <c r="H17" t="s">
        <v>26</v>
      </c>
      <c r="J17" t="s">
        <v>32</v>
      </c>
      <c r="P17" t="s">
        <v>1</v>
      </c>
      <c r="Q17" t="s">
        <v>23</v>
      </c>
      <c r="R17" t="s">
        <v>24</v>
      </c>
      <c r="S17" t="s">
        <v>25</v>
      </c>
      <c r="T17" t="s">
        <v>15</v>
      </c>
      <c r="U17" t="s">
        <v>14</v>
      </c>
      <c r="V17" t="s">
        <v>26</v>
      </c>
      <c r="X17" t="s">
        <v>33</v>
      </c>
    </row>
    <row r="18" spans="1:30" x14ac:dyDescent="0.2">
      <c r="O18">
        <v>900</v>
      </c>
      <c r="P18" t="s">
        <v>16</v>
      </c>
      <c r="Q18">
        <v>-10793.06</v>
      </c>
      <c r="R18">
        <v>1543.42</v>
      </c>
      <c r="S18">
        <v>457.58</v>
      </c>
      <c r="T18">
        <f>(Q18-R18*$C$3-S18*$C$15)/2001</f>
        <v>-1.9437893573213058E-2</v>
      </c>
      <c r="U18">
        <f>(T18-$J$7)*2001</f>
        <v>3.8591050417995669</v>
      </c>
      <c r="V18">
        <f t="shared" ref="V18:V25" si="0">S18/SUM(R18:S18)</f>
        <v>0.22867566216891552</v>
      </c>
    </row>
    <row r="19" spans="1:30" x14ac:dyDescent="0.2">
      <c r="P19" t="s">
        <v>2</v>
      </c>
      <c r="Q19">
        <v>-10787.07</v>
      </c>
      <c r="R19">
        <v>1538.68</v>
      </c>
      <c r="S19">
        <v>460.32</v>
      </c>
      <c r="T19">
        <f>(Q19-R19*$C$3-S19*$C$15)/1999</f>
        <v>-2.0377666413205934E-2</v>
      </c>
      <c r="U19">
        <f>(T19-$J$7)*1999</f>
        <v>1.9766419582002352</v>
      </c>
      <c r="V19">
        <f t="shared" si="0"/>
        <v>0.2302751375687844</v>
      </c>
    </row>
    <row r="20" spans="1:30" x14ac:dyDescent="0.2">
      <c r="P20" t="s">
        <v>22</v>
      </c>
      <c r="Q20">
        <v>-10784.57</v>
      </c>
      <c r="R20">
        <v>1537.84</v>
      </c>
      <c r="S20">
        <v>461.16</v>
      </c>
      <c r="T20">
        <f>(Q20-R20*$C$3-S20*$C$15)/2000</f>
        <v>-1.8734033539999702E-2</v>
      </c>
      <c r="U20">
        <f>(T20-$J$7)*2000</f>
        <v>5.2648965199994926</v>
      </c>
      <c r="V20">
        <f t="shared" si="0"/>
        <v>0.23069534767383693</v>
      </c>
      <c r="Y20" t="s">
        <v>16</v>
      </c>
      <c r="Z20" t="s">
        <v>2</v>
      </c>
      <c r="AA20" t="s">
        <v>31</v>
      </c>
      <c r="AD20" t="s">
        <v>19</v>
      </c>
    </row>
    <row r="21" spans="1:30" x14ac:dyDescent="0.2">
      <c r="A21">
        <v>1000</v>
      </c>
      <c r="B21" t="s">
        <v>16</v>
      </c>
      <c r="C21">
        <v>-10572.036</v>
      </c>
      <c r="D21">
        <v>1701.44</v>
      </c>
      <c r="E21">
        <v>299.56</v>
      </c>
      <c r="F21">
        <f>(C21-D21*$D$3-E21*$D$15)/2001</f>
        <v>4.192309073723418E-3</v>
      </c>
      <c r="G21">
        <f>(F21-$K$6)*2001</f>
        <v>2.7047691457656784</v>
      </c>
      <c r="H21">
        <f>E21/SUM(D21:E21)</f>
        <v>0.14970514742628685</v>
      </c>
      <c r="K21" t="s">
        <v>16</v>
      </c>
      <c r="L21" t="s">
        <v>2</v>
      </c>
      <c r="M21" t="s">
        <v>31</v>
      </c>
      <c r="O21">
        <v>1000</v>
      </c>
      <c r="P21" t="s">
        <v>16</v>
      </c>
      <c r="Q21">
        <v>-10761.781999999999</v>
      </c>
      <c r="R21">
        <v>1544.68</v>
      </c>
      <c r="S21">
        <v>456.32</v>
      </c>
      <c r="T21">
        <f>(Q21-R21*$D$3-S21*$D$15)/2001</f>
        <v>-1.9092482536910919E-2</v>
      </c>
      <c r="U21">
        <f>(T21-$K$7)*2001</f>
        <v>2.7112108409356233</v>
      </c>
      <c r="V21">
        <f t="shared" si="0"/>
        <v>0.22804597701149426</v>
      </c>
      <c r="X21">
        <v>900</v>
      </c>
      <c r="Y21">
        <v>3.8591050417995669</v>
      </c>
      <c r="Z21">
        <v>1.9766419582002352</v>
      </c>
      <c r="AA21">
        <v>5.2648965199994926</v>
      </c>
      <c r="AC21">
        <v>900</v>
      </c>
      <c r="AD21" s="2">
        <v>5.2648965199994926</v>
      </c>
    </row>
    <row r="22" spans="1:30" x14ac:dyDescent="0.2">
      <c r="B22" t="s">
        <v>2</v>
      </c>
      <c r="C22">
        <v>-10565.072</v>
      </c>
      <c r="D22">
        <v>1698</v>
      </c>
      <c r="E22">
        <v>301</v>
      </c>
      <c r="F22">
        <f>(C22-D22*$D$3-E22*$D$15)/1999</f>
        <v>3.1846431146571523E-3</v>
      </c>
      <c r="G22">
        <f>(F22-$K$6)*1999</f>
        <v>0.68774147615516634</v>
      </c>
      <c r="H22">
        <f>E22/SUM(D22:E22)</f>
        <v>0.15057528764382191</v>
      </c>
      <c r="J22">
        <v>1000</v>
      </c>
      <c r="K22">
        <v>1.9718715184732878</v>
      </c>
      <c r="L22">
        <v>-4.2495207670864642E-2</v>
      </c>
      <c r="M22">
        <v>4.5093082760802838</v>
      </c>
      <c r="P22" t="s">
        <v>2</v>
      </c>
      <c r="Q22">
        <v>-10755.058000000001</v>
      </c>
      <c r="R22">
        <v>1541.44</v>
      </c>
      <c r="S22">
        <v>457.56</v>
      </c>
      <c r="T22">
        <f>(Q22-R22*$D$3-S22*$D$15)/1999</f>
        <v>-2.0334870584832444E-2</v>
      </c>
      <c r="U22">
        <f>(T22-$K$7)*1999</f>
        <v>0.224967277227516</v>
      </c>
      <c r="V22">
        <f t="shared" si="0"/>
        <v>0.2288944472236118</v>
      </c>
      <c r="X22">
        <v>1000</v>
      </c>
      <c r="Y22">
        <v>2.7112108409356233</v>
      </c>
      <c r="Z22">
        <v>0.224967277227516</v>
      </c>
      <c r="AA22">
        <v>6.2237677340400905</v>
      </c>
      <c r="AC22">
        <v>1000</v>
      </c>
      <c r="AD22" s="2">
        <v>6.2237677340400905</v>
      </c>
    </row>
    <row r="23" spans="1:30" x14ac:dyDescent="0.2">
      <c r="B23" t="s">
        <v>22</v>
      </c>
      <c r="C23">
        <v>-10562.106</v>
      </c>
      <c r="D23">
        <v>1696.26</v>
      </c>
      <c r="E23">
        <v>302.74</v>
      </c>
      <c r="F23">
        <f>(C23-D23*$D$3-E23*$D$15)/2000</f>
        <v>5.4605342380400542E-3</v>
      </c>
      <c r="G23">
        <f>(F23-$K$6)*2000</f>
        <v>5.2398677656804278</v>
      </c>
      <c r="H23">
        <f t="shared" ref="H23" si="1">E23/SUM(D23:E23)</f>
        <v>0.15144572286143071</v>
      </c>
      <c r="J23">
        <v>1100</v>
      </c>
      <c r="K23">
        <v>1.8221768766237028</v>
      </c>
      <c r="L23">
        <v>0.93285425785167286</v>
      </c>
      <c r="M23">
        <v>3.3293842256436994</v>
      </c>
      <c r="P23" t="s">
        <v>22</v>
      </c>
      <c r="Q23">
        <v>-10747.582</v>
      </c>
      <c r="R23">
        <v>1543.08</v>
      </c>
      <c r="S23">
        <v>455.92</v>
      </c>
      <c r="T23">
        <f>(Q23-R23*$D$3-S23*$D$15)/2000</f>
        <v>-1.7335526626380441E-2</v>
      </c>
      <c r="U23">
        <f>(T23-$K$7)*2000</f>
        <v>6.2237677340400905</v>
      </c>
      <c r="V23">
        <f t="shared" si="0"/>
        <v>0.22807403701850926</v>
      </c>
      <c r="X23">
        <v>1100</v>
      </c>
      <c r="Y23">
        <v>3.5919696112168999</v>
      </c>
      <c r="Z23">
        <v>3.0072759043679627</v>
      </c>
      <c r="AA23">
        <v>7.683112463877789</v>
      </c>
      <c r="AC23">
        <v>1100</v>
      </c>
      <c r="AD23" s="2">
        <v>7.683112463877789</v>
      </c>
    </row>
    <row r="24" spans="1:30" x14ac:dyDescent="0.2">
      <c r="A24">
        <v>1100</v>
      </c>
      <c r="B24" t="s">
        <v>16</v>
      </c>
      <c r="C24">
        <v>-10536.954</v>
      </c>
      <c r="D24">
        <v>1705.18</v>
      </c>
      <c r="E24">
        <v>295.82</v>
      </c>
      <c r="F24">
        <f>(C24-D24*$E$3-E24*$E$15)/2001</f>
        <v>4.4186140454171028E-3</v>
      </c>
      <c r="G24">
        <f>(F24-$L$6)*2001</f>
        <v>2.5557714942771721</v>
      </c>
      <c r="H24">
        <f>E24/SUM(D24:E24)</f>
        <v>0.14783608195902048</v>
      </c>
      <c r="J24">
        <v>1200</v>
      </c>
      <c r="K24">
        <v>4.5240113437662171</v>
      </c>
      <c r="L24">
        <v>4.7511657260783862</v>
      </c>
      <c r="M24">
        <v>8.365552222598204</v>
      </c>
      <c r="O24">
        <v>1100</v>
      </c>
      <c r="P24" t="s">
        <v>16</v>
      </c>
      <c r="Q24">
        <v>-10735.45</v>
      </c>
      <c r="R24">
        <v>1541.04</v>
      </c>
      <c r="S24">
        <v>459.96</v>
      </c>
      <c r="T24">
        <f>(Q24-R24*$E$3-S24*$E$15)/2001</f>
        <v>-1.9784189345285648E-2</v>
      </c>
      <c r="U24">
        <f>(T24-$L$7)*2001</f>
        <v>3.5919696112168999</v>
      </c>
      <c r="V24">
        <f t="shared" si="0"/>
        <v>0.22986506746626686</v>
      </c>
      <c r="X24">
        <v>1200</v>
      </c>
      <c r="Y24">
        <v>5.0717528097268572</v>
      </c>
      <c r="Z24">
        <v>4.0299656052738539</v>
      </c>
      <c r="AA24">
        <v>7.8389753376001057</v>
      </c>
      <c r="AC24">
        <v>1200</v>
      </c>
      <c r="AD24" s="2">
        <v>7.8389753376001057</v>
      </c>
    </row>
    <row r="25" spans="1:30" x14ac:dyDescent="0.2">
      <c r="B25" t="s">
        <v>2</v>
      </c>
      <c r="C25">
        <v>-10528.552</v>
      </c>
      <c r="D25">
        <v>1702.12</v>
      </c>
      <c r="E25">
        <v>296.88</v>
      </c>
      <c r="F25">
        <f>(C25-D25*$E$3-E25*$E$15)/1999</f>
        <v>3.9732638669099244E-3</v>
      </c>
      <c r="G25">
        <f>(F25-$L$6)*1999</f>
        <v>1.662961993194169</v>
      </c>
      <c r="H25">
        <f>E25/SUM(D25:E25)</f>
        <v>0.14851425712856428</v>
      </c>
      <c r="J25">
        <v>1300</v>
      </c>
      <c r="K25">
        <v>3.7561294320578482</v>
      </c>
      <c r="L25">
        <v>2.8817857182226017</v>
      </c>
      <c r="M25">
        <v>7.3296942878248759</v>
      </c>
      <c r="P25" t="s">
        <v>2</v>
      </c>
      <c r="Q25">
        <v>-10722.558000000001</v>
      </c>
      <c r="R25">
        <v>1542.5</v>
      </c>
      <c r="S25">
        <v>456.5</v>
      </c>
      <c r="T25">
        <f>(Q25-R25*$E$3-S25*$E$15)/1999</f>
        <v>-2.0074886460005499E-2</v>
      </c>
      <c r="U25">
        <f>(T25-$L$7)*1999</f>
        <v>3.0072759043679627</v>
      </c>
      <c r="V25">
        <f t="shared" si="0"/>
        <v>0.22836418209104553</v>
      </c>
      <c r="X25">
        <v>1300</v>
      </c>
      <c r="Y25">
        <v>3.2501165862509538</v>
      </c>
      <c r="Z25">
        <v>0.11631271204501058</v>
      </c>
      <c r="AA25">
        <v>6.3630465500228715</v>
      </c>
      <c r="AC25">
        <v>1300</v>
      </c>
      <c r="AD25" s="2">
        <v>6.3630465500228715</v>
      </c>
    </row>
    <row r="26" spans="1:30" x14ac:dyDescent="0.2">
      <c r="B26" t="s">
        <v>22</v>
      </c>
      <c r="C26">
        <v>-10531.727999999999</v>
      </c>
      <c r="D26">
        <v>1696.02</v>
      </c>
      <c r="E26">
        <v>302.98</v>
      </c>
      <c r="F26">
        <f>(C26-D26*$E$3-E26*$E$15)/2000</f>
        <v>5.1717619478218926E-3</v>
      </c>
      <c r="G26">
        <f>(F26-$L$6)*2000</f>
        <v>4.060790051963175</v>
      </c>
      <c r="H26">
        <f t="shared" ref="H26" si="2">E26/SUM(D26:E26)</f>
        <v>0.15156578289144573</v>
      </c>
      <c r="J26">
        <v>1400</v>
      </c>
      <c r="P26" t="s">
        <v>22</v>
      </c>
      <c r="Q26">
        <v>-10718.817999999999</v>
      </c>
      <c r="R26">
        <v>1541.5</v>
      </c>
      <c r="S26">
        <v>457.5</v>
      </c>
      <c r="T26">
        <f>(Q26-R26*$E$3-S26*$E$15)/2000</f>
        <v>-1.7737720375324215E-2</v>
      </c>
      <c r="U26">
        <f>(T26-$L$7)*2000</f>
        <v>7.683112463877789</v>
      </c>
      <c r="V26">
        <f t="shared" ref="V26" si="3">S26/SUM(R26:S26)</f>
        <v>0.22886443221610805</v>
      </c>
      <c r="X26">
        <v>1400</v>
      </c>
      <c r="Y26">
        <v>2.4533768108046941</v>
      </c>
      <c r="Z26">
        <v>0.14088931017981834</v>
      </c>
      <c r="AA26">
        <v>4.8654298916730108</v>
      </c>
      <c r="AC26">
        <v>1400</v>
      </c>
      <c r="AD26" s="2">
        <v>4.8654298916730108</v>
      </c>
    </row>
    <row r="27" spans="1:30" x14ac:dyDescent="0.2">
      <c r="A27">
        <v>1200</v>
      </c>
      <c r="B27" t="s">
        <v>16</v>
      </c>
      <c r="C27">
        <v>-10510.008</v>
      </c>
      <c r="D27">
        <v>1699.6</v>
      </c>
      <c r="E27">
        <v>301.39999999999998</v>
      </c>
      <c r="F27">
        <f>(C27-D27*$F$3-E27*$F$15)/2001</f>
        <v>4.2481303905035853E-3</v>
      </c>
      <c r="G27">
        <f>(F27-$M$6)*2001</f>
        <v>3.7956627839560446</v>
      </c>
      <c r="H27">
        <f>E27/SUM(D27:E27)</f>
        <v>0.1506246876561719</v>
      </c>
      <c r="O27">
        <v>1200</v>
      </c>
      <c r="P27" t="s">
        <v>16</v>
      </c>
      <c r="Q27">
        <v>-10698.536</v>
      </c>
      <c r="R27">
        <v>1545.14</v>
      </c>
      <c r="S27">
        <v>455.86</v>
      </c>
      <c r="T27">
        <f>(Q27-R27*$F$3-S27*$F$15)/2001</f>
        <v>-1.9289553725687254E-2</v>
      </c>
      <c r="U27">
        <f>(T27-$M$7)*2001</f>
        <v>5.0717528097268572</v>
      </c>
      <c r="V27">
        <f>S27/SUM(R27:S27)</f>
        <v>0.227816091954023</v>
      </c>
      <c r="AC27" t="s">
        <v>34</v>
      </c>
      <c r="AD27" s="2">
        <v>6.3732047495355602</v>
      </c>
    </row>
    <row r="28" spans="1:30" x14ac:dyDescent="0.2">
      <c r="B28" t="s">
        <v>2</v>
      </c>
      <c r="C28">
        <v>-10495.418</v>
      </c>
      <c r="D28">
        <v>1702.12</v>
      </c>
      <c r="E28">
        <v>296.88</v>
      </c>
      <c r="F28">
        <f>(C28-D28*$F$3-E28*$F$15)/1999</f>
        <v>4.3593888152068149E-3</v>
      </c>
      <c r="G28">
        <f>(F28-$M$6)*1999</f>
        <v>4.0142746090367956</v>
      </c>
      <c r="H28">
        <f>E28/SUM(D28:E28)</f>
        <v>0.14851425712856428</v>
      </c>
      <c r="P28" t="s">
        <v>2</v>
      </c>
      <c r="Q28">
        <v>-10691.714</v>
      </c>
      <c r="R28">
        <v>1540.5</v>
      </c>
      <c r="S28">
        <v>458.5</v>
      </c>
      <c r="T28">
        <f>(Q28-R28*$F$3-S28*$F$15)/1999</f>
        <v>-1.9808172027964581E-2</v>
      </c>
      <c r="U28">
        <f>(T28-$M$7)*1999</f>
        <v>4.0299656052738539</v>
      </c>
      <c r="V28">
        <f>S28/SUM(R28:S28)</f>
        <v>0.22936468234117058</v>
      </c>
      <c r="Y28">
        <f>AVERAGE(Y21:Y26)</f>
        <v>3.4895886167890993</v>
      </c>
      <c r="Z28">
        <f t="shared" ref="Z28:AA28" si="4">AVERAGE(Z21:Z26)</f>
        <v>1.582675461215733</v>
      </c>
      <c r="AA28">
        <f>AVERAGE(AA21:AA26)</f>
        <v>6.3732047495355602</v>
      </c>
    </row>
    <row r="29" spans="1:30" x14ac:dyDescent="0.2">
      <c r="B29" t="s">
        <v>22</v>
      </c>
      <c r="C29">
        <v>-10491.394</v>
      </c>
      <c r="D29">
        <v>1702.56</v>
      </c>
      <c r="E29">
        <v>296.44</v>
      </c>
      <c r="F29">
        <f>(C29-D29*$F$3-E29*$F$15)/2000</f>
        <v>6.1677692612993268E-3</v>
      </c>
      <c r="G29">
        <f>(F29-$M$6)*2000</f>
        <v>7.6330436425970252</v>
      </c>
      <c r="H29">
        <f t="shared" ref="H29" si="5">E29/SUM(D29:E29)</f>
        <v>0.14829414707353678</v>
      </c>
      <c r="P29" t="s">
        <v>22</v>
      </c>
      <c r="Q29">
        <v>-10687.762000000001</v>
      </c>
      <c r="R29">
        <v>1540.68</v>
      </c>
      <c r="S29">
        <v>458.32</v>
      </c>
      <c r="T29">
        <f>(Q29-R29*$F$3-S29*$F$15)/2000</f>
        <v>-1.7904675157200473E-2</v>
      </c>
      <c r="U29">
        <f>(T29-$M$7)*2000</f>
        <v>7.8389753376001057</v>
      </c>
      <c r="V29">
        <f t="shared" ref="V29" si="6">S29/SUM(R29:S29)</f>
        <v>0.22927463731865932</v>
      </c>
    </row>
    <row r="30" spans="1:30" x14ac:dyDescent="0.2">
      <c r="A30">
        <v>1300</v>
      </c>
      <c r="B30" t="s">
        <v>16</v>
      </c>
      <c r="C30">
        <v>-10476.972</v>
      </c>
      <c r="D30">
        <v>1698.94</v>
      </c>
      <c r="E30">
        <v>302.06</v>
      </c>
      <c r="F30">
        <f>(C30-D30*$G$3-E30*$G$15)/2001</f>
        <v>4.0099437981374287E-3</v>
      </c>
      <c r="G30">
        <f>(F30-$N$6)*2001</f>
        <v>1.5555800267083906</v>
      </c>
      <c r="H30">
        <f>E30/SUM(D30:E30)</f>
        <v>0.15095452273863069</v>
      </c>
      <c r="O30">
        <v>1300</v>
      </c>
      <c r="P30" t="s">
        <v>16</v>
      </c>
      <c r="Q30">
        <v>-10662.861999999999</v>
      </c>
      <c r="R30">
        <v>1546.7</v>
      </c>
      <c r="S30">
        <v>454.3</v>
      </c>
      <c r="T30">
        <f>(Q30-R30*$G$3-S30*$G$15)/2001</f>
        <v>-1.9045184336051478E-2</v>
      </c>
      <c r="U30">
        <f>(T30-$N$7)*2001</f>
        <v>3.2501165862509538</v>
      </c>
      <c r="V30">
        <f>S30/SUM(R30:S30)</f>
        <v>0.22703648175912045</v>
      </c>
    </row>
    <row r="31" spans="1:30" x14ac:dyDescent="0.2">
      <c r="B31" t="s">
        <v>2</v>
      </c>
      <c r="C31">
        <v>-10467.214</v>
      </c>
      <c r="D31">
        <v>1697.42</v>
      </c>
      <c r="E31">
        <v>301.58</v>
      </c>
      <c r="F31">
        <f>(C31-D31*$G$3-E31*$G$15)/1999</f>
        <v>3.571112352724374E-3</v>
      </c>
      <c r="G31">
        <f>(F31-$N$6)*1999</f>
        <v>0.67680116470229856</v>
      </c>
      <c r="H31">
        <f>E31/SUM(D31:E31)</f>
        <v>0.15086543271635816</v>
      </c>
      <c r="P31" t="s">
        <v>2</v>
      </c>
      <c r="Q31">
        <v>-10662.49</v>
      </c>
      <c r="R31">
        <v>1537.36</v>
      </c>
      <c r="S31">
        <v>461.64</v>
      </c>
      <c r="T31">
        <f>(Q31-R31*$G$3-S31*$G$15)/1999</f>
        <v>-2.0611245057345056E-2</v>
      </c>
      <c r="U31">
        <f>(T31-$N$7)*1999</f>
        <v>0.11631271204501058</v>
      </c>
      <c r="V31">
        <f>S31/SUM(R31:S31)</f>
        <v>0.23093546773386692</v>
      </c>
    </row>
    <row r="32" spans="1:30" x14ac:dyDescent="0.2">
      <c r="B32" t="s">
        <v>22</v>
      </c>
      <c r="C32">
        <v>-10462.706</v>
      </c>
      <c r="D32">
        <v>1697.48</v>
      </c>
      <c r="E32">
        <v>301.52</v>
      </c>
      <c r="F32">
        <f>(C32-D32*$G$3-E32*$G$15)/2000</f>
        <v>5.7957867239118738E-3</v>
      </c>
      <c r="G32">
        <f>(F32-$N$6)*2000</f>
        <v>5.1264884769445827</v>
      </c>
      <c r="H32">
        <f t="shared" ref="H32" si="7">E32/SUM(D32:E32)</f>
        <v>0.15083541770885442</v>
      </c>
      <c r="P32" t="s">
        <v>22</v>
      </c>
      <c r="Q32">
        <v>-10650.352000000001</v>
      </c>
      <c r="R32">
        <v>1543.8</v>
      </c>
      <c r="S32">
        <v>455.2</v>
      </c>
      <c r="T32">
        <f>(Q32-R32*$G$3-S32*$G$15)/2000</f>
        <v>-1.7487907231080499E-2</v>
      </c>
      <c r="U32">
        <f>(T32-$N$7)*2000</f>
        <v>6.3630465500228715</v>
      </c>
      <c r="V32">
        <f t="shared" ref="V32" si="8">S32/SUM(R32:S32)</f>
        <v>0.22771385692846421</v>
      </c>
    </row>
    <row r="33" spans="1:22" x14ac:dyDescent="0.2">
      <c r="A33">
        <v>1400</v>
      </c>
      <c r="B33" t="s">
        <v>16</v>
      </c>
      <c r="O33">
        <v>1400</v>
      </c>
      <c r="P33" t="s">
        <v>16</v>
      </c>
      <c r="Q33">
        <v>-10634.505999999999</v>
      </c>
      <c r="R33">
        <v>1541.82</v>
      </c>
      <c r="S33">
        <v>459.18</v>
      </c>
      <c r="T33">
        <f>(Q33-R33*$H$3-S33*$H$15)/2001</f>
        <v>-2.0721872840585992E-2</v>
      </c>
      <c r="U33">
        <f>(T33-$O$7)*2001</f>
        <v>2.4533768108046941</v>
      </c>
      <c r="V33">
        <f>S33/SUM(R33:S33)</f>
        <v>0.2294752623688156</v>
      </c>
    </row>
    <row r="34" spans="1:22" x14ac:dyDescent="0.2">
      <c r="B34" t="s">
        <v>2</v>
      </c>
      <c r="P34" t="s">
        <v>2</v>
      </c>
      <c r="Q34">
        <v>-10629.338</v>
      </c>
      <c r="R34">
        <v>1536.86</v>
      </c>
      <c r="S34">
        <v>462.14</v>
      </c>
      <c r="T34">
        <f>(Q34-R34*$H$3-S34*$H$15)/1999</f>
        <v>-2.1877468313267052E-2</v>
      </c>
      <c r="U34">
        <f>(T34-$O$7)*1999</f>
        <v>0.14088931017981834</v>
      </c>
      <c r="V34">
        <f>S34/SUM(R34:S34)</f>
        <v>0.23118559279639819</v>
      </c>
    </row>
    <row r="35" spans="1:22" x14ac:dyDescent="0.2">
      <c r="B35" t="s">
        <v>22</v>
      </c>
      <c r="P35" t="s">
        <v>22</v>
      </c>
      <c r="Q35">
        <v>-10623.64</v>
      </c>
      <c r="R35">
        <v>1537.94</v>
      </c>
      <c r="S35">
        <v>461.06</v>
      </c>
      <c r="T35">
        <f>(Q35-R35*$H$3-S35*$H$15)/2000</f>
        <v>-1.9515233262467974E-2</v>
      </c>
      <c r="U35">
        <f>(T35-$O$7)*2000</f>
        <v>4.8654298916730108</v>
      </c>
      <c r="V35">
        <f t="shared" ref="V35" si="9">S35/SUM(R35:S35)</f>
        <v>0.23064532266133067</v>
      </c>
    </row>
    <row r="38" spans="1:22" x14ac:dyDescent="0.2">
      <c r="B38">
        <v>100000</v>
      </c>
      <c r="C38">
        <v>999.14</v>
      </c>
      <c r="D38">
        <v>-10552.2</v>
      </c>
      <c r="E38">
        <v>43296.6</v>
      </c>
      <c r="F38">
        <v>-8.3461199999999999E-2</v>
      </c>
      <c r="G38">
        <v>1718</v>
      </c>
      <c r="H38">
        <v>283</v>
      </c>
      <c r="M38">
        <f>(D38-G38*$D$3-H38*$D$15)/2001</f>
        <v>6.5478405906046902E-3</v>
      </c>
    </row>
    <row r="39" spans="1:22" x14ac:dyDescent="0.2">
      <c r="B39">
        <v>100000</v>
      </c>
      <c r="C39">
        <v>998.78599999999994</v>
      </c>
      <c r="D39">
        <v>-10576.8</v>
      </c>
      <c r="E39">
        <v>43344.5</v>
      </c>
      <c r="F39">
        <v>0.26900600000000002</v>
      </c>
      <c r="G39">
        <v>1694</v>
      </c>
      <c r="H39">
        <v>307</v>
      </c>
      <c r="M39">
        <f t="shared" ref="M39:M47" si="10">(D39-G39*$D$3-H39*$D$15)/2001</f>
        <v>5.2069034031984422E-3</v>
      </c>
      <c r="N39">
        <f>AVERAGE(M$38:M39)</f>
        <v>5.8773719969015658E-3</v>
      </c>
    </row>
    <row r="40" spans="1:22" x14ac:dyDescent="0.2">
      <c r="B40">
        <v>100000</v>
      </c>
      <c r="C40">
        <v>999.69899999999996</v>
      </c>
      <c r="D40">
        <v>-10598.1</v>
      </c>
      <c r="E40">
        <v>43332.7</v>
      </c>
      <c r="F40">
        <v>-1.1114600000000001E-2</v>
      </c>
      <c r="G40">
        <v>1680</v>
      </c>
      <c r="H40">
        <v>321</v>
      </c>
      <c r="M40">
        <f t="shared" si="10"/>
        <v>9.5142667556160352E-4</v>
      </c>
      <c r="N40">
        <f>AVERAGE(M$38:M40)</f>
        <v>4.235390223121578E-3</v>
      </c>
    </row>
    <row r="41" spans="1:22" x14ac:dyDescent="0.2">
      <c r="B41">
        <v>100000</v>
      </c>
      <c r="C41">
        <v>998.64400000000001</v>
      </c>
      <c r="D41">
        <v>-10538.8</v>
      </c>
      <c r="E41">
        <v>43279.6</v>
      </c>
      <c r="F41">
        <v>0.61181200000000002</v>
      </c>
      <c r="G41">
        <v>1731</v>
      </c>
      <c r="H41">
        <v>270</v>
      </c>
      <c r="M41">
        <f t="shared" si="10"/>
        <v>7.3116628264870767E-3</v>
      </c>
      <c r="N41">
        <f>AVERAGE(M$38:M41)</f>
        <v>5.0044583739629524E-3</v>
      </c>
    </row>
    <row r="42" spans="1:22" x14ac:dyDescent="0.2">
      <c r="B42">
        <v>100000</v>
      </c>
      <c r="C42">
        <v>1000.95</v>
      </c>
      <c r="D42">
        <v>-10627.5</v>
      </c>
      <c r="E42">
        <v>43349.599999999999</v>
      </c>
      <c r="F42">
        <v>1.0608500000000001</v>
      </c>
      <c r="G42">
        <v>1658</v>
      </c>
      <c r="H42">
        <v>343</v>
      </c>
      <c r="M42">
        <f t="shared" si="10"/>
        <v>-3.7010541020489514E-3</v>
      </c>
      <c r="N42">
        <f>AVERAGE(M$38:M42)</f>
        <v>3.2633558787605716E-3</v>
      </c>
    </row>
    <row r="43" spans="1:22" x14ac:dyDescent="0.2">
      <c r="B43">
        <v>100000</v>
      </c>
      <c r="C43">
        <v>1000.74</v>
      </c>
      <c r="D43">
        <v>-10558.8</v>
      </c>
      <c r="E43">
        <v>43303.1</v>
      </c>
      <c r="F43">
        <v>-3.9525300000000001E-3</v>
      </c>
      <c r="G43">
        <v>1713</v>
      </c>
      <c r="H43">
        <v>288</v>
      </c>
      <c r="M43">
        <f t="shared" si="10"/>
        <v>5.5313472422797516E-3</v>
      </c>
      <c r="N43">
        <f>AVERAGE(M$38:M43)</f>
        <v>3.6413544393471015E-3</v>
      </c>
    </row>
    <row r="44" spans="1:22" x14ac:dyDescent="0.2">
      <c r="B44">
        <v>100000</v>
      </c>
      <c r="C44">
        <v>999.84699999999998</v>
      </c>
      <c r="D44">
        <v>-10565</v>
      </c>
      <c r="E44">
        <v>43324.5</v>
      </c>
      <c r="F44">
        <v>-0.175564</v>
      </c>
      <c r="G44">
        <v>1706</v>
      </c>
      <c r="H44">
        <v>295</v>
      </c>
      <c r="M44">
        <f t="shared" si="10"/>
        <v>5.6274969344332557E-3</v>
      </c>
      <c r="N44">
        <f>AVERAGE(M$38:M44)</f>
        <v>3.9250890815022664E-3</v>
      </c>
    </row>
    <row r="45" spans="1:22" x14ac:dyDescent="0.2">
      <c r="B45">
        <v>100000</v>
      </c>
      <c r="C45">
        <v>999.23299999999995</v>
      </c>
      <c r="D45">
        <v>-10549.8</v>
      </c>
      <c r="E45">
        <v>43289.599999999999</v>
      </c>
      <c r="F45">
        <v>-0.74648099999999995</v>
      </c>
      <c r="G45">
        <v>1721</v>
      </c>
      <c r="H45">
        <v>280</v>
      </c>
      <c r="M45">
        <f t="shared" si="10"/>
        <v>6.3781264046981999E-3</v>
      </c>
      <c r="N45">
        <f>AVERAGE(M$38:M45)</f>
        <v>4.2317187469017581E-3</v>
      </c>
    </row>
    <row r="46" spans="1:22" x14ac:dyDescent="0.2">
      <c r="B46">
        <v>100000</v>
      </c>
      <c r="C46">
        <v>1000.79</v>
      </c>
      <c r="D46">
        <v>-10577.1</v>
      </c>
      <c r="E46">
        <v>43316.9</v>
      </c>
      <c r="F46">
        <v>0.23840500000000001</v>
      </c>
      <c r="G46">
        <v>1698</v>
      </c>
      <c r="H46">
        <v>303</v>
      </c>
      <c r="M46">
        <f t="shared" si="10"/>
        <v>3.2314923847073691E-3</v>
      </c>
      <c r="N46">
        <f>AVERAGE(M$38:M46)</f>
        <v>4.1205824844357149E-3</v>
      </c>
    </row>
    <row r="47" spans="1:22" x14ac:dyDescent="0.2">
      <c r="B47">
        <v>100000</v>
      </c>
      <c r="C47">
        <v>1000.79</v>
      </c>
      <c r="D47">
        <v>-10572.4</v>
      </c>
      <c r="E47">
        <v>43314.2</v>
      </c>
      <c r="F47">
        <v>-5.2578800000000002E-2</v>
      </c>
      <c r="G47">
        <v>1702</v>
      </c>
      <c r="H47">
        <v>299</v>
      </c>
      <c r="M47">
        <f t="shared" si="10"/>
        <v>3.7548319909049745E-3</v>
      </c>
      <c r="N47">
        <f>AVERAGE(M$38:M47)</f>
        <v>4.0840074350826407E-3</v>
      </c>
    </row>
    <row r="48" spans="1:22" x14ac:dyDescent="0.2">
      <c r="B48">
        <v>100000</v>
      </c>
      <c r="C48">
        <v>999.45100000000002</v>
      </c>
      <c r="D48">
        <v>-10557.2</v>
      </c>
      <c r="E48">
        <v>43296.6</v>
      </c>
      <c r="F48">
        <v>0.15545800000000001</v>
      </c>
      <c r="G48">
        <v>1715</v>
      </c>
      <c r="H48">
        <v>286</v>
      </c>
      <c r="M48">
        <f>(D48-G48*$D$3-H48*$D$15)/2001</f>
        <v>5.4182044516735313E-3</v>
      </c>
      <c r="N48">
        <f>AVERAGE(M$38:M48)</f>
        <v>4.2052980729545405E-3</v>
      </c>
    </row>
    <row r="49" spans="2:14" x14ac:dyDescent="0.2">
      <c r="B49">
        <v>100000</v>
      </c>
      <c r="C49">
        <v>999.43100000000004</v>
      </c>
      <c r="D49">
        <v>-10577.8</v>
      </c>
      <c r="E49">
        <v>43338.3</v>
      </c>
      <c r="F49">
        <v>1.07019</v>
      </c>
      <c r="G49">
        <v>1693</v>
      </c>
      <c r="H49">
        <v>308</v>
      </c>
      <c r="M49">
        <f t="shared" ref="M49:M67" si="11">(D49-G49*$D$3-H49*$D$15)/2001</f>
        <v>5.1635247735136829E-3</v>
      </c>
      <c r="N49">
        <f>AVERAGE(M$38:M49)</f>
        <v>4.2851502980011356E-3</v>
      </c>
    </row>
    <row r="50" spans="2:14" x14ac:dyDescent="0.2">
      <c r="B50">
        <v>100000</v>
      </c>
      <c r="C50">
        <v>1001.1</v>
      </c>
      <c r="D50">
        <v>-10544.9</v>
      </c>
      <c r="E50">
        <v>43300.6</v>
      </c>
      <c r="F50">
        <v>-0.17744799999999999</v>
      </c>
      <c r="G50">
        <v>1724</v>
      </c>
      <c r="H50">
        <v>277</v>
      </c>
      <c r="M50">
        <f t="shared" si="11"/>
        <v>7.4577875311345153E-3</v>
      </c>
      <c r="N50">
        <f>AVERAGE(M$38:M50)</f>
        <v>4.5291993159344724E-3</v>
      </c>
    </row>
    <row r="51" spans="2:14" x14ac:dyDescent="0.2">
      <c r="B51">
        <v>100000</v>
      </c>
      <c r="C51">
        <v>1000.34</v>
      </c>
      <c r="D51">
        <v>-10578.3</v>
      </c>
      <c r="E51">
        <v>43330.400000000001</v>
      </c>
      <c r="F51">
        <v>0.57196999999999998</v>
      </c>
      <c r="G51">
        <v>1696</v>
      </c>
      <c r="H51">
        <v>305</v>
      </c>
      <c r="M51">
        <f t="shared" si="11"/>
        <v>3.5445352252875114E-3</v>
      </c>
      <c r="N51">
        <f>AVERAGE(M$38:M51)</f>
        <v>4.4588661666025474E-3</v>
      </c>
    </row>
    <row r="52" spans="2:14" x14ac:dyDescent="0.2">
      <c r="B52">
        <v>100000</v>
      </c>
      <c r="C52">
        <v>1000.52</v>
      </c>
      <c r="D52">
        <v>-10586.7</v>
      </c>
      <c r="E52">
        <v>43331.4</v>
      </c>
      <c r="F52">
        <v>2.24754E-2</v>
      </c>
      <c r="G52">
        <v>1688</v>
      </c>
      <c r="H52">
        <v>313</v>
      </c>
      <c r="M52">
        <f t="shared" si="11"/>
        <v>2.9976061378308543E-3</v>
      </c>
      <c r="N52">
        <f>AVERAGE(M$38:M52)</f>
        <v>4.3614488313511012E-3</v>
      </c>
    </row>
    <row r="53" spans="2:14" x14ac:dyDescent="0.2">
      <c r="B53">
        <v>100000</v>
      </c>
      <c r="C53">
        <v>999.423</v>
      </c>
      <c r="D53">
        <v>-10572.9</v>
      </c>
      <c r="E53">
        <v>43315.4</v>
      </c>
      <c r="F53">
        <v>2.99852E-2</v>
      </c>
      <c r="G53">
        <v>1701</v>
      </c>
      <c r="H53">
        <v>300</v>
      </c>
      <c r="M53">
        <f t="shared" si="11"/>
        <v>3.9613284236880717E-3</v>
      </c>
      <c r="N53">
        <f>AVERAGE(M$38:M53)</f>
        <v>4.3364413058721617E-3</v>
      </c>
    </row>
    <row r="54" spans="2:14" x14ac:dyDescent="0.2">
      <c r="B54">
        <v>100000</v>
      </c>
      <c r="C54">
        <v>999.81799999999998</v>
      </c>
      <c r="D54">
        <v>-10526.6</v>
      </c>
      <c r="E54">
        <v>43280</v>
      </c>
      <c r="F54">
        <v>9.4278899999999999E-2</v>
      </c>
      <c r="G54">
        <v>1739</v>
      </c>
      <c r="H54">
        <v>262</v>
      </c>
      <c r="M54">
        <f t="shared" si="11"/>
        <v>9.7576423887058752E-3</v>
      </c>
      <c r="N54">
        <f>AVERAGE(M$38:M54)</f>
        <v>4.6553354872153211E-3</v>
      </c>
    </row>
    <row r="55" spans="2:14" x14ac:dyDescent="0.2">
      <c r="B55">
        <v>100000</v>
      </c>
      <c r="C55">
        <v>999.27800000000002</v>
      </c>
      <c r="D55">
        <v>-10561.2</v>
      </c>
      <c r="E55">
        <v>43312.1</v>
      </c>
      <c r="F55">
        <v>-0.59609699999999999</v>
      </c>
      <c r="G55">
        <v>1709</v>
      </c>
      <c r="H55">
        <v>292</v>
      </c>
      <c r="M55">
        <f t="shared" si="11"/>
        <v>6.1574329234381046E-3</v>
      </c>
      <c r="N55">
        <f>AVERAGE(M$38:M55)</f>
        <v>4.7387853447832537E-3</v>
      </c>
    </row>
    <row r="56" spans="2:14" x14ac:dyDescent="0.2">
      <c r="B56">
        <v>100000</v>
      </c>
      <c r="C56">
        <v>999.88599999999997</v>
      </c>
      <c r="D56">
        <v>-10559.6</v>
      </c>
      <c r="E56">
        <v>43311.1</v>
      </c>
      <c r="F56">
        <v>-0.26993400000000001</v>
      </c>
      <c r="G56">
        <v>1710</v>
      </c>
      <c r="H56">
        <v>291</v>
      </c>
      <c r="M56">
        <f t="shared" si="11"/>
        <v>6.5006616280855649E-3</v>
      </c>
      <c r="N56">
        <f>AVERAGE(M$38:M56)</f>
        <v>4.8315156754833747E-3</v>
      </c>
    </row>
    <row r="57" spans="2:14" x14ac:dyDescent="0.2">
      <c r="B57">
        <v>100000</v>
      </c>
      <c r="C57">
        <v>1000.93</v>
      </c>
      <c r="D57">
        <v>-10587.6</v>
      </c>
      <c r="E57">
        <v>43330.3</v>
      </c>
      <c r="F57">
        <v>0.210483</v>
      </c>
      <c r="G57">
        <v>1688</v>
      </c>
      <c r="H57">
        <v>313</v>
      </c>
      <c r="M57">
        <f t="shared" si="11"/>
        <v>2.5478310253872578E-3</v>
      </c>
      <c r="N57">
        <f>AVERAGE(M$38:M57)</f>
        <v>4.7173314429785696E-3</v>
      </c>
    </row>
    <row r="58" spans="2:14" x14ac:dyDescent="0.2">
      <c r="B58">
        <v>100000</v>
      </c>
      <c r="C58">
        <v>999.91</v>
      </c>
      <c r="D58">
        <v>-10571.5</v>
      </c>
      <c r="E58">
        <v>43301.3</v>
      </c>
      <c r="F58">
        <v>-0.132965</v>
      </c>
      <c r="G58">
        <v>1704</v>
      </c>
      <c r="H58">
        <v>297</v>
      </c>
      <c r="M58">
        <f t="shared" si="11"/>
        <v>3.2918641128439367E-3</v>
      </c>
      <c r="N58">
        <f>AVERAGE(M$38:M58)</f>
        <v>4.6494520463054917E-3</v>
      </c>
    </row>
    <row r="59" spans="2:14" x14ac:dyDescent="0.2">
      <c r="B59">
        <v>100000</v>
      </c>
      <c r="C59">
        <v>999.82399999999996</v>
      </c>
      <c r="D59">
        <v>-10575.3</v>
      </c>
      <c r="E59">
        <v>43309.3</v>
      </c>
      <c r="F59">
        <v>4.6531099999999999E-2</v>
      </c>
      <c r="G59">
        <v>1700</v>
      </c>
      <c r="H59">
        <v>301</v>
      </c>
      <c r="M59">
        <f t="shared" si="11"/>
        <v>3.2182996190908363E-3</v>
      </c>
      <c r="N59">
        <f>AVERAGE(M$38:M59)</f>
        <v>4.5843996632502805E-3</v>
      </c>
    </row>
    <row r="60" spans="2:14" x14ac:dyDescent="0.2">
      <c r="B60">
        <v>100000</v>
      </c>
      <c r="C60">
        <v>999.6</v>
      </c>
      <c r="D60">
        <v>-10584.9</v>
      </c>
      <c r="E60">
        <v>43311.9</v>
      </c>
      <c r="F60">
        <v>0.23259099999999999</v>
      </c>
      <c r="G60">
        <v>1694</v>
      </c>
      <c r="H60">
        <v>307</v>
      </c>
      <c r="M60">
        <f t="shared" si="11"/>
        <v>1.1589273912042575E-3</v>
      </c>
      <c r="N60">
        <f>AVERAGE(M$38:M60)</f>
        <v>4.435466086204801E-3</v>
      </c>
    </row>
    <row r="61" spans="2:14" x14ac:dyDescent="0.2">
      <c r="B61">
        <v>100000</v>
      </c>
      <c r="C61">
        <v>999.15</v>
      </c>
      <c r="D61">
        <v>-10572.7</v>
      </c>
      <c r="E61">
        <v>43314.1</v>
      </c>
      <c r="F61">
        <v>-0.10577</v>
      </c>
      <c r="G61">
        <v>1701</v>
      </c>
      <c r="H61">
        <v>300</v>
      </c>
      <c r="M61">
        <f t="shared" si="11"/>
        <v>4.0612784486750327E-3</v>
      </c>
      <c r="N61">
        <f>AVERAGE(M$38:M61)</f>
        <v>4.4198749346410606E-3</v>
      </c>
    </row>
    <row r="62" spans="2:14" x14ac:dyDescent="0.2">
      <c r="B62">
        <v>100000</v>
      </c>
      <c r="C62">
        <v>1000.64</v>
      </c>
      <c r="D62">
        <v>-10573.7</v>
      </c>
      <c r="E62">
        <v>43322.7</v>
      </c>
      <c r="F62">
        <v>-0.18934699999999999</v>
      </c>
      <c r="G62">
        <v>1699</v>
      </c>
      <c r="H62">
        <v>302</v>
      </c>
      <c r="M62">
        <f t="shared" si="11"/>
        <v>4.4742713142429304E-3</v>
      </c>
      <c r="N62">
        <f>AVERAGE(M$38:M62)</f>
        <v>4.4220507898251353E-3</v>
      </c>
    </row>
    <row r="63" spans="2:14" x14ac:dyDescent="0.2">
      <c r="B63">
        <v>100000</v>
      </c>
      <c r="C63">
        <v>1000.15</v>
      </c>
      <c r="D63">
        <v>-10566.7</v>
      </c>
      <c r="E63">
        <v>43326.9</v>
      </c>
      <c r="F63">
        <v>-0.33269799999999999</v>
      </c>
      <c r="G63">
        <v>1704</v>
      </c>
      <c r="H63">
        <v>297</v>
      </c>
      <c r="M63">
        <f t="shared" si="11"/>
        <v>5.6906647125437226E-3</v>
      </c>
      <c r="N63">
        <f>AVERAGE(M$38:M63)</f>
        <v>4.4708436330066189E-3</v>
      </c>
    </row>
    <row r="64" spans="2:14" x14ac:dyDescent="0.2">
      <c r="B64">
        <v>100000</v>
      </c>
      <c r="C64">
        <v>1000.41</v>
      </c>
      <c r="D64">
        <v>-10577.6</v>
      </c>
      <c r="E64">
        <v>43355.4</v>
      </c>
      <c r="F64">
        <v>-0.219359</v>
      </c>
      <c r="G64">
        <v>1692</v>
      </c>
      <c r="H64">
        <v>309</v>
      </c>
      <c r="M64">
        <f t="shared" si="11"/>
        <v>5.7198462937534155E-3</v>
      </c>
      <c r="N64">
        <f>AVERAGE(M$38:M64)</f>
        <v>4.5171029908120559E-3</v>
      </c>
    </row>
    <row r="65" spans="2:14" x14ac:dyDescent="0.2">
      <c r="B65">
        <v>100000</v>
      </c>
      <c r="C65">
        <v>1001.04</v>
      </c>
      <c r="D65">
        <v>-10576.9</v>
      </c>
      <c r="E65">
        <v>43329.2</v>
      </c>
      <c r="F65">
        <v>0.49798399999999998</v>
      </c>
      <c r="G65">
        <v>1695</v>
      </c>
      <c r="H65">
        <v>306</v>
      </c>
      <c r="M65">
        <f t="shared" si="11"/>
        <v>4.700556895452645E-3</v>
      </c>
      <c r="N65">
        <f>AVERAGE(M$38:M65)</f>
        <v>4.5236549159777904E-3</v>
      </c>
    </row>
    <row r="66" spans="2:14" x14ac:dyDescent="0.2">
      <c r="B66">
        <v>100000</v>
      </c>
      <c r="C66">
        <v>999.69600000000003</v>
      </c>
      <c r="D66">
        <v>-10620</v>
      </c>
      <c r="E66">
        <v>43334.3</v>
      </c>
      <c r="F66">
        <v>-0.16556100000000001</v>
      </c>
      <c r="G66">
        <v>1665</v>
      </c>
      <c r="H66">
        <v>336</v>
      </c>
      <c r="M66">
        <f t="shared" si="11"/>
        <v>-3.1475286317841416E-3</v>
      </c>
      <c r="N66">
        <f>AVERAGE(M$38:M66)</f>
        <v>4.2591313453653103E-3</v>
      </c>
    </row>
    <row r="67" spans="2:14" x14ac:dyDescent="0.2">
      <c r="B67">
        <v>100000</v>
      </c>
      <c r="C67">
        <v>1000.53</v>
      </c>
      <c r="D67">
        <v>-10553.9</v>
      </c>
      <c r="E67">
        <v>43308.4</v>
      </c>
      <c r="F67">
        <v>-0.19434499999999999</v>
      </c>
      <c r="G67">
        <v>1715</v>
      </c>
      <c r="H67">
        <v>286</v>
      </c>
      <c r="M67">
        <f t="shared" si="11"/>
        <v>7.0673798639679297E-3</v>
      </c>
      <c r="N67">
        <f>AVERAGE(M$38:M67)</f>
        <v>4.3527396293187312E-3</v>
      </c>
    </row>
    <row r="68" spans="2:14" x14ac:dyDescent="0.2">
      <c r="B68">
        <v>100000</v>
      </c>
      <c r="C68">
        <v>1000.49</v>
      </c>
      <c r="D68">
        <v>-10569.3</v>
      </c>
      <c r="E68">
        <v>43300</v>
      </c>
      <c r="F68">
        <v>-0.52421600000000002</v>
      </c>
      <c r="G68">
        <v>1706</v>
      </c>
      <c r="H68">
        <v>295</v>
      </c>
      <c r="M68">
        <f>(D68-G68*$D$3-H68*$D$15)/2001</f>
        <v>3.4785713972022344E-3</v>
      </c>
      <c r="N68">
        <f>AVERAGE(M$38:M68)</f>
        <v>4.3245406540891665E-3</v>
      </c>
    </row>
    <row r="69" spans="2:14" x14ac:dyDescent="0.2">
      <c r="B69">
        <v>100000</v>
      </c>
      <c r="C69">
        <v>999.81399999999996</v>
      </c>
      <c r="D69">
        <v>-10594.3</v>
      </c>
      <c r="E69">
        <v>43348.6</v>
      </c>
      <c r="F69">
        <v>-0.67005499999999996</v>
      </c>
      <c r="G69">
        <v>1679</v>
      </c>
      <c r="H69">
        <v>322</v>
      </c>
      <c r="M69">
        <f t="shared" ref="M69:M86" si="12">(D69-G69*$D$3-H69*$D$15)/2001</f>
        <v>3.3068486455775392E-3</v>
      </c>
      <c r="N69">
        <f>AVERAGE(M$38:M69)</f>
        <v>4.2927377788231783E-3</v>
      </c>
    </row>
    <row r="70" spans="2:14" x14ac:dyDescent="0.2">
      <c r="B70">
        <v>100000</v>
      </c>
      <c r="C70">
        <v>999.35599999999999</v>
      </c>
      <c r="D70">
        <v>-10571.6</v>
      </c>
      <c r="E70">
        <v>43307.6</v>
      </c>
      <c r="F70">
        <v>0.56861700000000004</v>
      </c>
      <c r="G70">
        <v>1704</v>
      </c>
      <c r="H70">
        <v>297</v>
      </c>
      <c r="M70">
        <f t="shared" si="12"/>
        <v>3.2418891003500017E-3</v>
      </c>
      <c r="N70">
        <f>AVERAGE(M$38:M70)</f>
        <v>4.2608938794755063E-3</v>
      </c>
    </row>
    <row r="71" spans="2:14" x14ac:dyDescent="0.2">
      <c r="B71">
        <v>100000</v>
      </c>
      <c r="C71">
        <v>999.27599999999995</v>
      </c>
      <c r="D71">
        <v>-10579.3</v>
      </c>
      <c r="E71">
        <v>43311.5</v>
      </c>
      <c r="F71">
        <v>-0.40231099999999997</v>
      </c>
      <c r="G71">
        <v>1697</v>
      </c>
      <c r="H71">
        <v>304</v>
      </c>
      <c r="M71">
        <f t="shared" si="12"/>
        <v>2.5884136050981174E-3</v>
      </c>
      <c r="N71">
        <f>AVERAGE(M$38:M71)</f>
        <v>4.2117032831702891E-3</v>
      </c>
    </row>
    <row r="72" spans="2:14" x14ac:dyDescent="0.2">
      <c r="B72">
        <v>100000</v>
      </c>
      <c r="C72">
        <v>1000.53</v>
      </c>
      <c r="D72">
        <v>-10578.5</v>
      </c>
      <c r="E72">
        <v>43312.7</v>
      </c>
      <c r="F72">
        <v>0.66190400000000005</v>
      </c>
      <c r="G72">
        <v>1697</v>
      </c>
      <c r="H72">
        <v>304</v>
      </c>
      <c r="M72">
        <f t="shared" si="12"/>
        <v>2.9882137050477788E-3</v>
      </c>
      <c r="N72">
        <f>AVERAGE(M$38:M72)</f>
        <v>4.1767464380810752E-3</v>
      </c>
    </row>
    <row r="73" spans="2:14" x14ac:dyDescent="0.2">
      <c r="B73">
        <v>100000</v>
      </c>
      <c r="C73">
        <v>1000.45</v>
      </c>
      <c r="D73">
        <v>-10588.3</v>
      </c>
      <c r="E73">
        <v>43329</v>
      </c>
      <c r="F73">
        <v>-8.3164000000000002E-2</v>
      </c>
      <c r="G73">
        <v>1688</v>
      </c>
      <c r="H73">
        <v>313</v>
      </c>
      <c r="M73">
        <f t="shared" si="12"/>
        <v>2.1980059379315313E-3</v>
      </c>
      <c r="N73">
        <f>AVERAGE(M$38:M73)</f>
        <v>4.1217814241880325E-3</v>
      </c>
    </row>
    <row r="74" spans="2:14" x14ac:dyDescent="0.2">
      <c r="B74">
        <v>100000</v>
      </c>
      <c r="C74">
        <v>1000.7</v>
      </c>
      <c r="D74">
        <v>-10579.1</v>
      </c>
      <c r="E74">
        <v>43320.1</v>
      </c>
      <c r="F74">
        <v>0.30624099999999999</v>
      </c>
      <c r="G74">
        <v>1696</v>
      </c>
      <c r="H74">
        <v>305</v>
      </c>
      <c r="M74">
        <f t="shared" si="12"/>
        <v>3.144735125336941E-3</v>
      </c>
      <c r="N74">
        <f>AVERAGE(M$38:M74)</f>
        <v>4.0953747674623269E-3</v>
      </c>
    </row>
    <row r="75" spans="2:14" x14ac:dyDescent="0.2">
      <c r="B75">
        <v>100000</v>
      </c>
      <c r="C75">
        <v>1000.66</v>
      </c>
      <c r="D75">
        <v>-10577.2</v>
      </c>
      <c r="E75">
        <v>43323.7</v>
      </c>
      <c r="F75">
        <v>-0.583893</v>
      </c>
      <c r="G75">
        <v>1697</v>
      </c>
      <c r="H75">
        <v>304</v>
      </c>
      <c r="M75">
        <f t="shared" si="12"/>
        <v>3.6378888674662058E-3</v>
      </c>
      <c r="N75">
        <f>AVERAGE(M$38:M75)</f>
        <v>4.0833356648308505E-3</v>
      </c>
    </row>
    <row r="76" spans="2:14" x14ac:dyDescent="0.2">
      <c r="B76">
        <v>100000</v>
      </c>
      <c r="C76">
        <v>999.96600000000001</v>
      </c>
      <c r="D76">
        <v>-10535</v>
      </c>
      <c r="E76">
        <v>43273</v>
      </c>
      <c r="F76">
        <v>1.4294199999999999</v>
      </c>
      <c r="G76">
        <v>1735</v>
      </c>
      <c r="H76">
        <v>266</v>
      </c>
      <c r="M76">
        <f t="shared" si="12"/>
        <v>7.3852273202400631E-3</v>
      </c>
      <c r="N76">
        <f>AVERAGE(M$38:M76)</f>
        <v>4.167999553431086E-3</v>
      </c>
    </row>
    <row r="77" spans="2:14" x14ac:dyDescent="0.2">
      <c r="B77">
        <v>100000</v>
      </c>
      <c r="C77">
        <v>999.38699999999994</v>
      </c>
      <c r="D77">
        <v>-10565.5</v>
      </c>
      <c r="E77">
        <v>43302.5</v>
      </c>
      <c r="F77">
        <v>-0.22723199999999999</v>
      </c>
      <c r="G77">
        <v>1708</v>
      </c>
      <c r="H77">
        <v>293</v>
      </c>
      <c r="M77">
        <f t="shared" si="12"/>
        <v>4.464878881458946E-3</v>
      </c>
      <c r="N77">
        <f>AVERAGE(M$38:M77)</f>
        <v>4.1754215366317828E-3</v>
      </c>
    </row>
    <row r="78" spans="2:14" x14ac:dyDescent="0.2">
      <c r="B78">
        <v>100000</v>
      </c>
      <c r="C78">
        <v>999.101</v>
      </c>
      <c r="D78">
        <v>-10582.9</v>
      </c>
      <c r="E78">
        <v>43335.1</v>
      </c>
      <c r="F78">
        <v>0.15335499999999999</v>
      </c>
      <c r="G78">
        <v>1690</v>
      </c>
      <c r="H78">
        <v>311</v>
      </c>
      <c r="M78">
        <f t="shared" si="12"/>
        <v>3.9839136220893839E-3</v>
      </c>
      <c r="N78">
        <f>AVERAGE(M$38:M78)</f>
        <v>4.1707506118868459E-3</v>
      </c>
    </row>
    <row r="79" spans="2:14" x14ac:dyDescent="0.2">
      <c r="B79">
        <v>100000</v>
      </c>
      <c r="C79">
        <v>1000.23</v>
      </c>
      <c r="D79">
        <v>-10567.4</v>
      </c>
      <c r="E79">
        <v>43321</v>
      </c>
      <c r="F79">
        <v>-0.21607399999999999</v>
      </c>
      <c r="G79">
        <v>1704</v>
      </c>
      <c r="H79">
        <v>297</v>
      </c>
      <c r="M79">
        <f t="shared" si="12"/>
        <v>5.3408396250879961E-3</v>
      </c>
      <c r="N79">
        <f>AVERAGE(M$38:M79)</f>
        <v>4.1986098741059212E-3</v>
      </c>
    </row>
    <row r="80" spans="2:14" x14ac:dyDescent="0.2">
      <c r="B80">
        <v>100000</v>
      </c>
      <c r="C80">
        <v>999.58199999999999</v>
      </c>
      <c r="D80">
        <v>-10542.5</v>
      </c>
      <c r="E80">
        <v>43277.3</v>
      </c>
      <c r="F80">
        <v>0.14644599999999999</v>
      </c>
      <c r="G80">
        <v>1728</v>
      </c>
      <c r="H80">
        <v>273</v>
      </c>
      <c r="M80">
        <f t="shared" si="12"/>
        <v>6.8317018499751397E-3</v>
      </c>
      <c r="N80">
        <f>AVERAGE(M$38:M80)</f>
        <v>4.2598445712191593E-3</v>
      </c>
    </row>
    <row r="81" spans="2:14" x14ac:dyDescent="0.2">
      <c r="B81">
        <v>100000</v>
      </c>
      <c r="C81">
        <v>999.66899999999998</v>
      </c>
      <c r="D81">
        <v>-10564.5</v>
      </c>
      <c r="E81">
        <v>43324.9</v>
      </c>
      <c r="F81">
        <v>0.200516</v>
      </c>
      <c r="G81">
        <v>1705</v>
      </c>
      <c r="H81">
        <v>296</v>
      </c>
      <c r="M81">
        <f t="shared" si="12"/>
        <v>6.3337434921538838E-3</v>
      </c>
      <c r="N81">
        <f>AVERAGE(M$38:M81)</f>
        <v>4.3069786376040385E-3</v>
      </c>
    </row>
    <row r="82" spans="2:14" x14ac:dyDescent="0.2">
      <c r="B82">
        <v>100000</v>
      </c>
      <c r="C82">
        <v>999.87699999999995</v>
      </c>
      <c r="D82">
        <v>-10582.2</v>
      </c>
      <c r="E82">
        <v>43312.5</v>
      </c>
      <c r="F82">
        <v>-0.27933999999999998</v>
      </c>
      <c r="G82">
        <v>1695</v>
      </c>
      <c r="H82">
        <v>306</v>
      </c>
      <c r="M82">
        <f t="shared" si="12"/>
        <v>2.0518812332831838E-3</v>
      </c>
      <c r="N82">
        <f>AVERAGE(M$38:M82)</f>
        <v>4.256865361952464E-3</v>
      </c>
    </row>
    <row r="83" spans="2:14" x14ac:dyDescent="0.2">
      <c r="B83">
        <v>100000</v>
      </c>
      <c r="C83">
        <v>999.36800000000005</v>
      </c>
      <c r="D83">
        <v>-10579</v>
      </c>
      <c r="E83">
        <v>43314.400000000001</v>
      </c>
      <c r="F83">
        <v>-0.95628000000000002</v>
      </c>
      <c r="G83">
        <v>1698</v>
      </c>
      <c r="H83">
        <v>303</v>
      </c>
      <c r="M83">
        <f t="shared" si="12"/>
        <v>2.2819671473262417E-3</v>
      </c>
      <c r="N83">
        <f>AVERAGE(M$38:M83)</f>
        <v>4.2139327920692853E-3</v>
      </c>
    </row>
    <row r="84" spans="2:14" x14ac:dyDescent="0.2">
      <c r="B84">
        <v>100000</v>
      </c>
      <c r="C84">
        <v>999.59699999999998</v>
      </c>
      <c r="D84">
        <v>-10586.9</v>
      </c>
      <c r="E84">
        <v>43323.1</v>
      </c>
      <c r="F84">
        <v>-0.53020199999999995</v>
      </c>
      <c r="G84">
        <v>1690</v>
      </c>
      <c r="H84">
        <v>311</v>
      </c>
      <c r="M84">
        <f t="shared" si="12"/>
        <v>1.984913122339259E-3</v>
      </c>
      <c r="N84">
        <f>AVERAGE(M$38:M84)</f>
        <v>4.166506841649497E-3</v>
      </c>
    </row>
    <row r="85" spans="2:14" x14ac:dyDescent="0.2">
      <c r="B85">
        <v>100000</v>
      </c>
      <c r="C85">
        <v>1000.14</v>
      </c>
      <c r="D85">
        <v>-10563.5</v>
      </c>
      <c r="E85">
        <v>43323.9</v>
      </c>
      <c r="F85">
        <v>0.55787500000000001</v>
      </c>
      <c r="G85">
        <v>1707</v>
      </c>
      <c r="H85">
        <v>294</v>
      </c>
      <c r="M85">
        <f t="shared" si="12"/>
        <v>5.9207506265867805E-3</v>
      </c>
      <c r="N85">
        <f>AVERAGE(M$38:M85)</f>
        <v>4.2030535871690243E-3</v>
      </c>
    </row>
    <row r="86" spans="2:14" x14ac:dyDescent="0.2">
      <c r="B86">
        <v>100000</v>
      </c>
      <c r="C86">
        <v>999.35</v>
      </c>
      <c r="D86">
        <v>-10588.2</v>
      </c>
      <c r="E86">
        <v>43332.1</v>
      </c>
      <c r="F86">
        <v>-0.53332599999999997</v>
      </c>
      <c r="G86">
        <v>1687</v>
      </c>
      <c r="H86">
        <v>314</v>
      </c>
      <c r="J86" t="s">
        <v>18</v>
      </c>
      <c r="M86">
        <f t="shared" si="12"/>
        <v>2.70435244567642E-3</v>
      </c>
      <c r="N86">
        <f>AVERAGE(M$38:M86)</f>
        <v>4.1724678495875427E-3</v>
      </c>
    </row>
    <row r="87" spans="2:14" x14ac:dyDescent="0.2">
      <c r="B87">
        <v>100000</v>
      </c>
      <c r="C87">
        <v>1000.16</v>
      </c>
      <c r="D87">
        <v>-10564.1</v>
      </c>
      <c r="E87">
        <v>43302.2</v>
      </c>
      <c r="F87">
        <v>0.60568699999999998</v>
      </c>
      <c r="G87">
        <v>1708</v>
      </c>
      <c r="H87">
        <v>293</v>
      </c>
      <c r="I87" t="s">
        <v>15</v>
      </c>
      <c r="M87">
        <f>(D87-G87*$D$3-H87*$D$15)/2001</f>
        <v>5.164529056371308E-3</v>
      </c>
      <c r="N87">
        <f>AVERAGE(M$38:M87)</f>
        <v>4.1923090737232176E-3</v>
      </c>
    </row>
    <row r="88" spans="2:14" x14ac:dyDescent="0.2">
      <c r="D88">
        <f>AVERAGE(D38:D87)</f>
        <v>-10572.036</v>
      </c>
      <c r="G88">
        <f>AVERAGE(G38:G87)</f>
        <v>1701.44</v>
      </c>
      <c r="H88">
        <f>AVERAGE(H38:H87)</f>
        <v>299.56</v>
      </c>
      <c r="I88">
        <f>(D88-G88*$D$3-H88*$D$15)/2001</f>
        <v>4.192309073723418E-3</v>
      </c>
      <c r="J88">
        <f>(I88-$K$6)*2001</f>
        <v>2.7047691457656784</v>
      </c>
      <c r="K88">
        <f>H88/SUM(G88:H88)</f>
        <v>0.14970514742628685</v>
      </c>
    </row>
    <row r="90" spans="2:14" x14ac:dyDescent="0.2">
      <c r="B90">
        <v>100000</v>
      </c>
      <c r="C90">
        <v>999.76400000000001</v>
      </c>
      <c r="D90">
        <v>-10583.2</v>
      </c>
      <c r="E90">
        <v>43281.8</v>
      </c>
      <c r="F90">
        <v>-0.503139</v>
      </c>
      <c r="G90">
        <v>1684</v>
      </c>
      <c r="H90">
        <v>315</v>
      </c>
      <c r="L90">
        <v>1</v>
      </c>
      <c r="M90">
        <f>(D90-G90*$D$3-H90*$D$15)/1999</f>
        <v>5.1170217818861453E-4</v>
      </c>
    </row>
    <row r="91" spans="2:14" x14ac:dyDescent="0.2">
      <c r="B91">
        <v>100000</v>
      </c>
      <c r="C91">
        <v>1000.55</v>
      </c>
      <c r="D91">
        <v>-10560.9</v>
      </c>
      <c r="E91">
        <v>43283.199999999997</v>
      </c>
      <c r="F91">
        <v>-0.36258800000000002</v>
      </c>
      <c r="G91">
        <v>1699</v>
      </c>
      <c r="H91">
        <v>300</v>
      </c>
      <c r="L91">
        <v>2</v>
      </c>
      <c r="M91">
        <f t="shared" ref="M91:M139" si="13">(D91-G91*$D$3-H91*$D$15)/1999</f>
        <v>4.8148585413713748E-3</v>
      </c>
      <c r="N91">
        <f>AVERAGE(M$90:M91)</f>
        <v>2.6632803597799945E-3</v>
      </c>
    </row>
    <row r="92" spans="2:14" x14ac:dyDescent="0.2">
      <c r="B92">
        <v>100000</v>
      </c>
      <c r="C92">
        <v>999.23800000000006</v>
      </c>
      <c r="D92">
        <v>-10587</v>
      </c>
      <c r="E92">
        <v>43296.5</v>
      </c>
      <c r="F92">
        <v>-0.30578300000000003</v>
      </c>
      <c r="G92">
        <v>1677</v>
      </c>
      <c r="H92">
        <v>322</v>
      </c>
      <c r="L92">
        <v>3</v>
      </c>
      <c r="M92">
        <f t="shared" si="13"/>
        <v>1.8085483682839703E-3</v>
      </c>
      <c r="N92">
        <f>AVERAGE(M$90:M92)</f>
        <v>2.3783696959479863E-3</v>
      </c>
    </row>
    <row r="93" spans="2:14" x14ac:dyDescent="0.2">
      <c r="B93">
        <v>100000</v>
      </c>
      <c r="C93">
        <v>999.41899999999998</v>
      </c>
      <c r="D93">
        <v>-10588.6</v>
      </c>
      <c r="E93">
        <v>43292.800000000003</v>
      </c>
      <c r="F93">
        <v>-3.4803399999999998E-2</v>
      </c>
      <c r="G93">
        <v>1679</v>
      </c>
      <c r="H93">
        <v>320</v>
      </c>
      <c r="L93">
        <v>4</v>
      </c>
      <c r="M93">
        <f t="shared" si="13"/>
        <v>9.4491978088917828E-5</v>
      </c>
      <c r="N93">
        <f>AVERAGE(M$90:M93)</f>
        <v>1.8074002664832192E-3</v>
      </c>
    </row>
    <row r="94" spans="2:14" x14ac:dyDescent="0.2">
      <c r="B94">
        <v>100000</v>
      </c>
      <c r="C94">
        <v>999.66700000000003</v>
      </c>
      <c r="D94">
        <v>-10562</v>
      </c>
      <c r="E94">
        <v>43268.800000000003</v>
      </c>
      <c r="F94">
        <v>0.57101100000000005</v>
      </c>
      <c r="G94">
        <v>1700</v>
      </c>
      <c r="H94">
        <v>299</v>
      </c>
      <c r="L94">
        <v>5</v>
      </c>
      <c r="M94">
        <f t="shared" si="13"/>
        <v>3.8077553087544863E-3</v>
      </c>
      <c r="N94">
        <f>AVERAGE(M$90:M94)</f>
        <v>2.2074712749374724E-3</v>
      </c>
    </row>
    <row r="95" spans="2:14" x14ac:dyDescent="0.2">
      <c r="B95">
        <v>100000</v>
      </c>
      <c r="C95">
        <v>1000.09</v>
      </c>
      <c r="D95">
        <v>-10563.9</v>
      </c>
      <c r="E95">
        <v>43266.6</v>
      </c>
      <c r="F95">
        <v>0.91080799999999995</v>
      </c>
      <c r="G95">
        <v>1699</v>
      </c>
      <c r="H95">
        <v>300</v>
      </c>
      <c r="L95">
        <v>6</v>
      </c>
      <c r="M95">
        <f t="shared" si="13"/>
        <v>3.3141081661837808E-3</v>
      </c>
      <c r="N95">
        <f>AVERAGE(M$90:M95)</f>
        <v>2.3919107568118572E-3</v>
      </c>
    </row>
    <row r="96" spans="2:14" x14ac:dyDescent="0.2">
      <c r="B96">
        <v>100000</v>
      </c>
      <c r="C96">
        <v>1000.05</v>
      </c>
      <c r="D96">
        <v>-10545.1</v>
      </c>
      <c r="E96">
        <v>43242.400000000001</v>
      </c>
      <c r="F96">
        <v>0.838754</v>
      </c>
      <c r="G96">
        <v>1717</v>
      </c>
      <c r="H96">
        <v>282</v>
      </c>
      <c r="L96">
        <v>7</v>
      </c>
      <c r="M96">
        <f t="shared" si="13"/>
        <v>4.4959048065028916E-3</v>
      </c>
      <c r="N96">
        <f>AVERAGE(M$90:M96)</f>
        <v>2.692481335339148E-3</v>
      </c>
    </row>
    <row r="97" spans="2:14" x14ac:dyDescent="0.2">
      <c r="B97">
        <v>100000</v>
      </c>
      <c r="C97">
        <v>1000.04</v>
      </c>
      <c r="D97">
        <v>-10576.2</v>
      </c>
      <c r="E97">
        <v>43269.599999999999</v>
      </c>
      <c r="F97">
        <v>-0.27095799999999998</v>
      </c>
      <c r="G97">
        <v>1691</v>
      </c>
      <c r="H97">
        <v>308</v>
      </c>
      <c r="L97">
        <v>8</v>
      </c>
      <c r="M97">
        <f t="shared" si="13"/>
        <v>8.1565638829372291E-4</v>
      </c>
      <c r="N97">
        <f>AVERAGE(M$90:M97)</f>
        <v>2.4578782169584696E-3</v>
      </c>
    </row>
    <row r="98" spans="2:14" x14ac:dyDescent="0.2">
      <c r="B98">
        <v>100000</v>
      </c>
      <c r="C98">
        <v>1000.36</v>
      </c>
      <c r="D98">
        <v>-10597</v>
      </c>
      <c r="E98">
        <v>43303.7</v>
      </c>
      <c r="F98">
        <v>-0.69718500000000005</v>
      </c>
      <c r="G98">
        <v>1670</v>
      </c>
      <c r="H98">
        <v>329</v>
      </c>
      <c r="L98">
        <v>9</v>
      </c>
      <c r="M98">
        <f t="shared" si="13"/>
        <v>3.8437829913817368E-6</v>
      </c>
      <c r="N98">
        <f>AVERAGE(M$90:M98)</f>
        <v>2.1852077242954602E-3</v>
      </c>
    </row>
    <row r="99" spans="2:14" x14ac:dyDescent="0.2">
      <c r="B99">
        <v>100000</v>
      </c>
      <c r="C99">
        <v>1000.73</v>
      </c>
      <c r="D99">
        <v>-10541</v>
      </c>
      <c r="E99">
        <v>43240.7</v>
      </c>
      <c r="F99">
        <v>-0.10946699999999999</v>
      </c>
      <c r="G99">
        <v>1720</v>
      </c>
      <c r="H99">
        <v>279</v>
      </c>
      <c r="L99">
        <v>10</v>
      </c>
      <c r="M99">
        <f t="shared" si="13"/>
        <v>5.1764460341176197E-3</v>
      </c>
      <c r="N99">
        <f>AVERAGE(M$90:M99)</f>
        <v>2.484331555277676E-3</v>
      </c>
    </row>
    <row r="100" spans="2:14" x14ac:dyDescent="0.2">
      <c r="B100">
        <v>100000</v>
      </c>
      <c r="C100">
        <v>1000.07</v>
      </c>
      <c r="D100">
        <v>-10530</v>
      </c>
      <c r="E100">
        <v>43249.9</v>
      </c>
      <c r="F100">
        <v>-0.67879100000000003</v>
      </c>
      <c r="G100">
        <v>1726</v>
      </c>
      <c r="H100">
        <v>273</v>
      </c>
      <c r="L100">
        <v>11</v>
      </c>
      <c r="M100">
        <f t="shared" si="13"/>
        <v>7.9382288395197509E-3</v>
      </c>
      <c r="N100">
        <f>AVERAGE(M$90:M100)</f>
        <v>2.9801403992996828E-3</v>
      </c>
    </row>
    <row r="101" spans="2:14" x14ac:dyDescent="0.2">
      <c r="B101">
        <v>100000</v>
      </c>
      <c r="C101">
        <v>999.65800000000002</v>
      </c>
      <c r="D101">
        <v>-10572.5</v>
      </c>
      <c r="E101">
        <v>43288.5</v>
      </c>
      <c r="F101">
        <v>-0.24086199999999999</v>
      </c>
      <c r="G101">
        <v>1690</v>
      </c>
      <c r="H101">
        <v>309</v>
      </c>
      <c r="L101">
        <v>12</v>
      </c>
      <c r="M101">
        <f t="shared" si="13"/>
        <v>3.1234099460733748E-3</v>
      </c>
      <c r="N101">
        <f>AVERAGE(M$90:M101)</f>
        <v>2.9920795281974904E-3</v>
      </c>
    </row>
    <row r="102" spans="2:14" x14ac:dyDescent="0.2">
      <c r="B102">
        <v>100000</v>
      </c>
      <c r="C102">
        <v>1001.63</v>
      </c>
      <c r="D102">
        <v>-10555.8</v>
      </c>
      <c r="E102">
        <v>43257.8</v>
      </c>
      <c r="F102">
        <v>-0.25797199999999998</v>
      </c>
      <c r="G102">
        <v>1707</v>
      </c>
      <c r="H102">
        <v>292</v>
      </c>
      <c r="L102">
        <v>13</v>
      </c>
      <c r="M102">
        <f t="shared" si="13"/>
        <v>3.7115094188098197E-3</v>
      </c>
      <c r="N102">
        <f>AVERAGE(M$90:M102)</f>
        <v>3.0474202890138236E-3</v>
      </c>
    </row>
    <row r="103" spans="2:14" x14ac:dyDescent="0.2">
      <c r="B103">
        <v>100000</v>
      </c>
      <c r="C103">
        <v>1001.33</v>
      </c>
      <c r="D103">
        <v>-10586</v>
      </c>
      <c r="E103">
        <v>43278.400000000001</v>
      </c>
      <c r="F103">
        <v>-0.68791599999999997</v>
      </c>
      <c r="G103">
        <v>1683</v>
      </c>
      <c r="H103">
        <v>316</v>
      </c>
      <c r="L103">
        <v>14</v>
      </c>
      <c r="M103">
        <f t="shared" si="13"/>
        <v>-4.3217007693818705E-4</v>
      </c>
      <c r="N103">
        <f>AVERAGE(M$90:M103)</f>
        <v>2.7988781200172512E-3</v>
      </c>
    </row>
    <row r="104" spans="2:14" x14ac:dyDescent="0.2">
      <c r="B104">
        <v>100000</v>
      </c>
      <c r="C104">
        <v>999.94600000000003</v>
      </c>
      <c r="D104">
        <v>-10578.1</v>
      </c>
      <c r="E104">
        <v>43281.4</v>
      </c>
      <c r="F104">
        <v>-0.185695</v>
      </c>
      <c r="G104">
        <v>1686</v>
      </c>
      <c r="H104">
        <v>313</v>
      </c>
      <c r="L104">
        <v>15</v>
      </c>
      <c r="M104">
        <f t="shared" si="13"/>
        <v>2.1493216259127717E-3</v>
      </c>
      <c r="N104">
        <f>AVERAGE(M$90:M104)</f>
        <v>2.7555743537436193E-3</v>
      </c>
    </row>
    <row r="105" spans="2:14" x14ac:dyDescent="0.2">
      <c r="B105">
        <v>100000</v>
      </c>
      <c r="C105">
        <v>1000.7</v>
      </c>
      <c r="D105">
        <v>-10557.7</v>
      </c>
      <c r="E105">
        <v>43262.400000000001</v>
      </c>
      <c r="F105">
        <v>7.0443699999999998E-2</v>
      </c>
      <c r="G105">
        <v>1706</v>
      </c>
      <c r="H105">
        <v>293</v>
      </c>
      <c r="L105">
        <v>16</v>
      </c>
      <c r="M105">
        <f t="shared" si="13"/>
        <v>3.2178622762382043E-3</v>
      </c>
      <c r="N105">
        <f>AVERAGE(M$90:M105)</f>
        <v>2.7844673488995305E-3</v>
      </c>
    </row>
    <row r="106" spans="2:14" x14ac:dyDescent="0.2">
      <c r="B106">
        <v>100000</v>
      </c>
      <c r="C106">
        <v>1000.02</v>
      </c>
      <c r="D106">
        <v>-10582.4</v>
      </c>
      <c r="E106">
        <v>43305.4</v>
      </c>
      <c r="F106">
        <v>0.24924499999999999</v>
      </c>
      <c r="G106">
        <v>1681</v>
      </c>
      <c r="H106">
        <v>318</v>
      </c>
      <c r="L106">
        <v>17</v>
      </c>
      <c r="M106">
        <f t="shared" si="13"/>
        <v>2.2823865633820415E-3</v>
      </c>
      <c r="N106">
        <f>AVERAGE(M$90:M106)</f>
        <v>2.7549331850455602E-3</v>
      </c>
    </row>
    <row r="107" spans="2:14" x14ac:dyDescent="0.2">
      <c r="B107">
        <v>100000</v>
      </c>
      <c r="C107">
        <v>1001.48</v>
      </c>
      <c r="D107">
        <v>-10586.6</v>
      </c>
      <c r="E107">
        <v>43286.2</v>
      </c>
      <c r="F107">
        <v>-1.06815E-2</v>
      </c>
      <c r="G107">
        <v>1680</v>
      </c>
      <c r="H107">
        <v>319</v>
      </c>
      <c r="L107">
        <v>18</v>
      </c>
      <c r="M107">
        <f t="shared" si="13"/>
        <v>6.3816413316605835E-4</v>
      </c>
      <c r="N107">
        <f>AVERAGE(M$90:M107)</f>
        <v>2.637334904385588E-3</v>
      </c>
    </row>
    <row r="108" spans="2:14" x14ac:dyDescent="0.2">
      <c r="B108">
        <v>100000</v>
      </c>
      <c r="C108">
        <v>1000.5</v>
      </c>
      <c r="D108">
        <v>-10551.9</v>
      </c>
      <c r="E108">
        <v>43254.1</v>
      </c>
      <c r="F108">
        <v>-7.1970999999999993E-2</v>
      </c>
      <c r="G108">
        <v>1709</v>
      </c>
      <c r="H108">
        <v>290</v>
      </c>
      <c r="L108">
        <v>19</v>
      </c>
      <c r="M108">
        <f t="shared" si="13"/>
        <v>4.7488287164586893E-3</v>
      </c>
      <c r="N108">
        <f>AVERAGE(M$90:M108)</f>
        <v>2.7484661576525934E-3</v>
      </c>
    </row>
    <row r="109" spans="2:14" x14ac:dyDescent="0.2">
      <c r="B109">
        <v>100000</v>
      </c>
      <c r="C109">
        <v>999.92</v>
      </c>
      <c r="D109">
        <v>-10559.7</v>
      </c>
      <c r="E109">
        <v>43257.2</v>
      </c>
      <c r="F109">
        <v>0.19251699999999999</v>
      </c>
      <c r="G109">
        <v>1703</v>
      </c>
      <c r="H109">
        <v>296</v>
      </c>
      <c r="L109">
        <v>20</v>
      </c>
      <c r="M109">
        <f t="shared" si="13"/>
        <v>3.5878463112550881E-3</v>
      </c>
      <c r="N109">
        <f>AVERAGE(M$90:M109)</f>
        <v>2.790435165332718E-3</v>
      </c>
    </row>
    <row r="110" spans="2:14" x14ac:dyDescent="0.2">
      <c r="B110">
        <v>100000</v>
      </c>
      <c r="C110">
        <v>999.83500000000004</v>
      </c>
      <c r="D110">
        <v>-10555.9</v>
      </c>
      <c r="E110">
        <v>43265</v>
      </c>
      <c r="F110">
        <v>1.04924</v>
      </c>
      <c r="G110">
        <v>1705</v>
      </c>
      <c r="H110">
        <v>294</v>
      </c>
      <c r="L110">
        <v>21</v>
      </c>
      <c r="M110">
        <f t="shared" si="13"/>
        <v>4.5751405963983189E-3</v>
      </c>
      <c r="N110">
        <f>AVERAGE(M$90:M110)</f>
        <v>2.8754211382406038E-3</v>
      </c>
    </row>
    <row r="111" spans="2:14" x14ac:dyDescent="0.2">
      <c r="B111">
        <v>100000</v>
      </c>
      <c r="C111">
        <v>1000.22</v>
      </c>
      <c r="D111">
        <v>-10547.8</v>
      </c>
      <c r="E111">
        <v>43248.2</v>
      </c>
      <c r="F111">
        <v>0.82407699999999995</v>
      </c>
      <c r="G111">
        <v>1713</v>
      </c>
      <c r="H111">
        <v>286</v>
      </c>
      <c r="L111">
        <v>22</v>
      </c>
      <c r="M111">
        <f t="shared" si="13"/>
        <v>4.9725418490253817E-3</v>
      </c>
      <c r="N111">
        <f>AVERAGE(M$90:M111)</f>
        <v>2.9707448069126387E-3</v>
      </c>
    </row>
    <row r="112" spans="2:14" x14ac:dyDescent="0.2">
      <c r="B112">
        <v>100000</v>
      </c>
      <c r="C112">
        <v>1000.01</v>
      </c>
      <c r="D112">
        <v>-10526.2</v>
      </c>
      <c r="E112">
        <v>43218.9</v>
      </c>
      <c r="F112">
        <v>6.5101400000000004E-2</v>
      </c>
      <c r="G112">
        <v>1734</v>
      </c>
      <c r="H112">
        <v>265</v>
      </c>
      <c r="L112">
        <v>23</v>
      </c>
      <c r="M112">
        <f t="shared" si="13"/>
        <v>6.1845545543764736E-3</v>
      </c>
      <c r="N112">
        <f>AVERAGE(M$90:M112)</f>
        <v>3.1104756654980227E-3</v>
      </c>
    </row>
    <row r="113" spans="2:14" x14ac:dyDescent="0.2">
      <c r="B113">
        <v>100000</v>
      </c>
      <c r="C113">
        <v>1000.64</v>
      </c>
      <c r="D113">
        <v>-10557.9</v>
      </c>
      <c r="E113">
        <v>43281.5</v>
      </c>
      <c r="F113">
        <v>0.367892</v>
      </c>
      <c r="G113">
        <v>1700</v>
      </c>
      <c r="H113">
        <v>299</v>
      </c>
      <c r="L113">
        <v>24</v>
      </c>
      <c r="M113">
        <f t="shared" si="13"/>
        <v>5.8587808215110468E-3</v>
      </c>
      <c r="N113">
        <f>AVERAGE(M$90:M113)</f>
        <v>3.224988380331899E-3</v>
      </c>
    </row>
    <row r="114" spans="2:14" x14ac:dyDescent="0.2">
      <c r="B114">
        <v>100000</v>
      </c>
      <c r="C114">
        <v>1000.93</v>
      </c>
      <c r="D114">
        <v>-10576.9</v>
      </c>
      <c r="E114">
        <v>43280.7</v>
      </c>
      <c r="F114">
        <v>-0.28573500000000002</v>
      </c>
      <c r="G114">
        <v>1688</v>
      </c>
      <c r="H114">
        <v>311</v>
      </c>
      <c r="L114">
        <v>25</v>
      </c>
      <c r="M114">
        <f t="shared" si="13"/>
        <v>1.8359655858932393E-3</v>
      </c>
      <c r="N114">
        <f>AVERAGE(M$90:M114)</f>
        <v>3.1694274685543527E-3</v>
      </c>
    </row>
    <row r="115" spans="2:14" x14ac:dyDescent="0.2">
      <c r="B115">
        <v>100000</v>
      </c>
      <c r="C115">
        <v>999.50099999999998</v>
      </c>
      <c r="D115">
        <v>-10570.1</v>
      </c>
      <c r="E115">
        <v>43269.9</v>
      </c>
      <c r="F115">
        <v>0.39227699999999999</v>
      </c>
      <c r="G115">
        <v>1695</v>
      </c>
      <c r="H115">
        <v>304</v>
      </c>
      <c r="L115">
        <v>26</v>
      </c>
      <c r="M115">
        <f t="shared" si="13"/>
        <v>2.0398697709854774E-3</v>
      </c>
      <c r="N115">
        <f>AVERAGE(M$90:M115)</f>
        <v>3.1259829417247809E-3</v>
      </c>
    </row>
    <row r="116" spans="2:14" x14ac:dyDescent="0.2">
      <c r="B116">
        <v>100000</v>
      </c>
      <c r="C116">
        <v>999.5</v>
      </c>
      <c r="D116">
        <v>-10547.6</v>
      </c>
      <c r="E116">
        <v>43253.1</v>
      </c>
      <c r="F116">
        <v>-1.7953199999999999E-2</v>
      </c>
      <c r="G116">
        <v>1713</v>
      </c>
      <c r="H116">
        <v>286</v>
      </c>
      <c r="L116">
        <v>27</v>
      </c>
      <c r="M116">
        <f t="shared" si="13"/>
        <v>5.0725918740373421E-3</v>
      </c>
      <c r="N116">
        <f>AVERAGE(M$90:M116)</f>
        <v>3.1980795688474682E-3</v>
      </c>
    </row>
    <row r="117" spans="2:14" x14ac:dyDescent="0.2">
      <c r="B117">
        <v>100000</v>
      </c>
      <c r="C117">
        <v>999.755</v>
      </c>
      <c r="D117">
        <v>-10559.9</v>
      </c>
      <c r="E117">
        <v>43275.199999999997</v>
      </c>
      <c r="F117">
        <v>-0.146955</v>
      </c>
      <c r="G117">
        <v>1700</v>
      </c>
      <c r="H117">
        <v>299</v>
      </c>
      <c r="L117">
        <v>28</v>
      </c>
      <c r="M117">
        <f t="shared" si="13"/>
        <v>4.8582805713859841E-3</v>
      </c>
      <c r="N117">
        <f>AVERAGE(M$90:M117)</f>
        <v>3.2573724617952727E-3</v>
      </c>
    </row>
    <row r="118" spans="2:14" x14ac:dyDescent="0.2">
      <c r="B118">
        <v>100000</v>
      </c>
      <c r="C118">
        <v>1001.22</v>
      </c>
      <c r="D118">
        <v>-10562.6</v>
      </c>
      <c r="E118">
        <v>43283.8</v>
      </c>
      <c r="F118">
        <v>0.263123</v>
      </c>
      <c r="G118">
        <v>1698</v>
      </c>
      <c r="H118">
        <v>301</v>
      </c>
      <c r="L118">
        <v>29</v>
      </c>
      <c r="M118">
        <f t="shared" si="13"/>
        <v>4.4212614238116057E-3</v>
      </c>
      <c r="N118">
        <f>AVERAGE(M$90:M118)</f>
        <v>3.2975065639337668E-3</v>
      </c>
    </row>
    <row r="119" spans="2:14" x14ac:dyDescent="0.2">
      <c r="B119">
        <v>100000</v>
      </c>
      <c r="C119">
        <v>999.90200000000004</v>
      </c>
      <c r="D119">
        <v>-10535.9</v>
      </c>
      <c r="E119">
        <v>43246</v>
      </c>
      <c r="F119">
        <v>0.76485800000000004</v>
      </c>
      <c r="G119">
        <v>1724</v>
      </c>
      <c r="H119">
        <v>275</v>
      </c>
      <c r="L119">
        <v>30</v>
      </c>
      <c r="M119">
        <f t="shared" si="13"/>
        <v>5.9004092917459327E-3</v>
      </c>
      <c r="N119">
        <f>AVERAGE(M$90:M119)</f>
        <v>3.3842699881941724E-3</v>
      </c>
    </row>
    <row r="120" spans="2:14" x14ac:dyDescent="0.2">
      <c r="B120">
        <v>100000</v>
      </c>
      <c r="C120">
        <v>1000.52</v>
      </c>
      <c r="D120">
        <v>-10574.4</v>
      </c>
      <c r="E120">
        <v>43270.400000000001</v>
      </c>
      <c r="F120">
        <v>-0.12540100000000001</v>
      </c>
      <c r="G120">
        <v>1691</v>
      </c>
      <c r="H120">
        <v>308</v>
      </c>
      <c r="L120">
        <v>31</v>
      </c>
      <c r="M120">
        <f t="shared" si="13"/>
        <v>1.7161066134068251E-3</v>
      </c>
      <c r="N120">
        <f>AVERAGE(M$90:M120)</f>
        <v>3.3304582664268382E-3</v>
      </c>
    </row>
    <row r="121" spans="2:14" x14ac:dyDescent="0.2">
      <c r="B121">
        <v>100000</v>
      </c>
      <c r="C121">
        <v>1000.43</v>
      </c>
      <c r="D121">
        <v>-10521.9</v>
      </c>
      <c r="E121">
        <v>43236.3</v>
      </c>
      <c r="F121">
        <v>0.24374999999999999</v>
      </c>
      <c r="G121">
        <v>1734</v>
      </c>
      <c r="H121">
        <v>265</v>
      </c>
      <c r="L121">
        <v>32</v>
      </c>
      <c r="M121">
        <f t="shared" si="13"/>
        <v>8.3356300921459039E-3</v>
      </c>
      <c r="N121">
        <f>AVERAGE(M$90:M121)</f>
        <v>3.486869885980559E-3</v>
      </c>
    </row>
    <row r="122" spans="2:14" x14ac:dyDescent="0.2">
      <c r="B122">
        <v>100000</v>
      </c>
      <c r="C122">
        <v>1001.03</v>
      </c>
      <c r="D122">
        <v>-10565</v>
      </c>
      <c r="E122">
        <v>43275.3</v>
      </c>
      <c r="F122">
        <v>0.74230399999999996</v>
      </c>
      <c r="G122">
        <v>1698</v>
      </c>
      <c r="H122">
        <v>301</v>
      </c>
      <c r="L122">
        <v>33</v>
      </c>
      <c r="M122">
        <f t="shared" si="13"/>
        <v>3.2206611236617129E-3</v>
      </c>
      <c r="N122">
        <f>AVERAGE(M$90:M122)</f>
        <v>3.478802953789079E-3</v>
      </c>
    </row>
    <row r="123" spans="2:14" x14ac:dyDescent="0.2">
      <c r="B123">
        <v>100000</v>
      </c>
      <c r="C123">
        <v>999.77499999999998</v>
      </c>
      <c r="D123">
        <v>-10548.6</v>
      </c>
      <c r="E123">
        <v>43238.400000000001</v>
      </c>
      <c r="F123">
        <v>-0.25508900000000001</v>
      </c>
      <c r="G123">
        <v>1715</v>
      </c>
      <c r="H123">
        <v>284</v>
      </c>
      <c r="L123">
        <v>34</v>
      </c>
      <c r="M123">
        <f t="shared" si="13"/>
        <v>3.6586855588789666E-3</v>
      </c>
      <c r="N123">
        <f>AVERAGE(M$90:M123)</f>
        <v>3.4840936186446639E-3</v>
      </c>
    </row>
    <row r="124" spans="2:14" x14ac:dyDescent="0.2">
      <c r="B124">
        <v>100000</v>
      </c>
      <c r="C124">
        <v>999.14400000000001</v>
      </c>
      <c r="D124">
        <v>-10555.6</v>
      </c>
      <c r="E124">
        <v>43264.4</v>
      </c>
      <c r="F124">
        <v>-0.65267900000000001</v>
      </c>
      <c r="G124">
        <v>1705</v>
      </c>
      <c r="H124">
        <v>294</v>
      </c>
      <c r="L124">
        <v>35</v>
      </c>
      <c r="M124">
        <f t="shared" si="13"/>
        <v>4.7252156339167139E-3</v>
      </c>
      <c r="N124">
        <f>AVERAGE(M$90:M124)</f>
        <v>3.5195542476524366E-3</v>
      </c>
    </row>
    <row r="125" spans="2:14" x14ac:dyDescent="0.2">
      <c r="B125">
        <v>100000</v>
      </c>
      <c r="C125">
        <v>999.36199999999997</v>
      </c>
      <c r="D125">
        <v>-10585.2</v>
      </c>
      <c r="E125">
        <v>43288.5</v>
      </c>
      <c r="F125">
        <v>-0.19695499999999999</v>
      </c>
      <c r="G125">
        <v>1681</v>
      </c>
      <c r="H125">
        <v>318</v>
      </c>
      <c r="L125">
        <v>36</v>
      </c>
      <c r="M125">
        <f t="shared" si="13"/>
        <v>8.8168621320640806E-4</v>
      </c>
      <c r="N125">
        <f>AVERAGE(M$90:M125)</f>
        <v>3.4462801355844915E-3</v>
      </c>
    </row>
    <row r="126" spans="2:14" x14ac:dyDescent="0.2">
      <c r="B126">
        <v>100000</v>
      </c>
      <c r="C126">
        <v>1000.41</v>
      </c>
      <c r="D126">
        <v>-10573.6</v>
      </c>
      <c r="E126">
        <v>43271.199999999997</v>
      </c>
      <c r="F126">
        <v>3.1711400000000001E-2</v>
      </c>
      <c r="G126">
        <v>1692</v>
      </c>
      <c r="H126">
        <v>307</v>
      </c>
      <c r="L126">
        <v>37</v>
      </c>
      <c r="M126">
        <f t="shared" si="13"/>
        <v>1.6594786184094741E-3</v>
      </c>
      <c r="N126">
        <f>AVERAGE(M$90:M126)</f>
        <v>3.3979882026878693E-3</v>
      </c>
    </row>
    <row r="127" spans="2:14" x14ac:dyDescent="0.2">
      <c r="B127">
        <v>100000</v>
      </c>
      <c r="C127">
        <v>999.50900000000001</v>
      </c>
      <c r="D127">
        <v>-10603.6</v>
      </c>
      <c r="E127">
        <v>43304.3</v>
      </c>
      <c r="F127">
        <v>0.48494999999999999</v>
      </c>
      <c r="G127">
        <v>1664</v>
      </c>
      <c r="H127">
        <v>335</v>
      </c>
      <c r="L127">
        <v>38</v>
      </c>
      <c r="M127">
        <f t="shared" si="13"/>
        <v>-5.5683847213590821E-4</v>
      </c>
      <c r="N127">
        <f>AVERAGE(M$90:M127)</f>
        <v>3.2939138165082957E-3</v>
      </c>
    </row>
    <row r="128" spans="2:14" x14ac:dyDescent="0.2">
      <c r="B128">
        <v>100000</v>
      </c>
      <c r="C128">
        <v>999.64099999999996</v>
      </c>
      <c r="D128">
        <v>-10583.1</v>
      </c>
      <c r="E128">
        <v>43285.7</v>
      </c>
      <c r="F128">
        <v>-9.8522299999999993E-2</v>
      </c>
      <c r="G128">
        <v>1683</v>
      </c>
      <c r="H128">
        <v>316</v>
      </c>
      <c r="L128">
        <v>39</v>
      </c>
      <c r="M128">
        <f t="shared" si="13"/>
        <v>1.0185552857429716E-3</v>
      </c>
      <c r="N128">
        <f>AVERAGE(M$90:M128)</f>
        <v>3.2355712900784153E-3</v>
      </c>
    </row>
    <row r="129" spans="2:14" x14ac:dyDescent="0.2">
      <c r="B129">
        <v>100000</v>
      </c>
      <c r="C129">
        <v>1001.15</v>
      </c>
      <c r="D129">
        <v>-10589.2</v>
      </c>
      <c r="E129">
        <v>43280</v>
      </c>
      <c r="F129">
        <v>-0.41803400000000002</v>
      </c>
      <c r="G129">
        <v>1680</v>
      </c>
      <c r="H129">
        <v>319</v>
      </c>
      <c r="L129">
        <v>40</v>
      </c>
      <c r="M129">
        <f t="shared" si="13"/>
        <v>-6.6248619199670499E-4</v>
      </c>
      <c r="N129">
        <f>AVERAGE(M$90:M129)</f>
        <v>3.1381198530265374E-3</v>
      </c>
    </row>
    <row r="130" spans="2:14" x14ac:dyDescent="0.2">
      <c r="B130">
        <v>100000</v>
      </c>
      <c r="C130">
        <v>1000.65</v>
      </c>
      <c r="D130">
        <v>-10554.8</v>
      </c>
      <c r="E130">
        <v>43268.2</v>
      </c>
      <c r="F130">
        <v>-1.3147599999999999</v>
      </c>
      <c r="G130">
        <v>1705</v>
      </c>
      <c r="H130">
        <v>294</v>
      </c>
      <c r="L130">
        <v>41</v>
      </c>
      <c r="M130">
        <f t="shared" si="13"/>
        <v>5.1254157339672849E-3</v>
      </c>
      <c r="N130">
        <f>AVERAGE(M$90:M130)</f>
        <v>3.1865904842689947E-3</v>
      </c>
    </row>
    <row r="131" spans="2:14" x14ac:dyDescent="0.2">
      <c r="B131">
        <v>100000</v>
      </c>
      <c r="C131">
        <v>999.69600000000003</v>
      </c>
      <c r="D131">
        <v>-10578.9</v>
      </c>
      <c r="E131">
        <v>43280.7</v>
      </c>
      <c r="F131">
        <v>-6.9409600000000002E-2</v>
      </c>
      <c r="G131">
        <v>1687</v>
      </c>
      <c r="H131">
        <v>312</v>
      </c>
      <c r="L131">
        <v>42</v>
      </c>
      <c r="M131">
        <f t="shared" si="13"/>
        <v>1.2922934308151888E-3</v>
      </c>
      <c r="N131">
        <f>AVERAGE(M$90:M131)</f>
        <v>3.1414881734724755E-3</v>
      </c>
    </row>
    <row r="132" spans="2:14" x14ac:dyDescent="0.2">
      <c r="B132">
        <v>100000</v>
      </c>
      <c r="C132">
        <v>999.80899999999997</v>
      </c>
      <c r="D132">
        <v>-10579.8</v>
      </c>
      <c r="E132">
        <v>43280.9</v>
      </c>
      <c r="F132">
        <v>0.16925399999999999</v>
      </c>
      <c r="G132">
        <v>1686</v>
      </c>
      <c r="H132">
        <v>313</v>
      </c>
      <c r="L132">
        <v>43</v>
      </c>
      <c r="M132">
        <f t="shared" si="13"/>
        <v>1.2988964133070146E-3</v>
      </c>
      <c r="N132">
        <f>AVERAGE(M$90:M132)</f>
        <v>3.098637202305837E-3</v>
      </c>
    </row>
    <row r="133" spans="2:14" x14ac:dyDescent="0.2">
      <c r="B133">
        <v>100000</v>
      </c>
      <c r="C133">
        <v>998.89200000000005</v>
      </c>
      <c r="D133">
        <v>-10609.9</v>
      </c>
      <c r="E133">
        <v>43306.7</v>
      </c>
      <c r="F133">
        <v>-0.37726300000000001</v>
      </c>
      <c r="G133">
        <v>1660</v>
      </c>
      <c r="H133">
        <v>339</v>
      </c>
      <c r="L133">
        <v>44</v>
      </c>
      <c r="M133">
        <f>(D133-G133*$D$3-H133*$D$15)/1999</f>
        <v>-1.8811018798396231E-3</v>
      </c>
      <c r="N133">
        <f>AVERAGE(M$90:M133)</f>
        <v>2.9854613140752589E-3</v>
      </c>
    </row>
    <row r="134" spans="2:14" x14ac:dyDescent="0.2">
      <c r="B134">
        <v>100000</v>
      </c>
      <c r="C134">
        <v>999.31399999999996</v>
      </c>
      <c r="D134">
        <v>-10537.6</v>
      </c>
      <c r="E134">
        <v>43272.9</v>
      </c>
      <c r="F134">
        <v>-8.2403900000000002E-2</v>
      </c>
      <c r="G134">
        <v>1717</v>
      </c>
      <c r="H134">
        <v>282</v>
      </c>
      <c r="L134">
        <v>45</v>
      </c>
      <c r="M134">
        <f t="shared" si="13"/>
        <v>8.2477807444718762E-3</v>
      </c>
      <c r="N134">
        <f>AVERAGE(M$90:M134)</f>
        <v>3.1024017458618504E-3</v>
      </c>
    </row>
    <row r="135" spans="2:14" x14ac:dyDescent="0.2">
      <c r="B135">
        <v>100000</v>
      </c>
      <c r="C135">
        <v>1000.42</v>
      </c>
      <c r="D135">
        <v>-10562.9</v>
      </c>
      <c r="E135">
        <v>43262.9</v>
      </c>
      <c r="F135">
        <v>0.77646999999999999</v>
      </c>
      <c r="G135">
        <v>1701</v>
      </c>
      <c r="H135">
        <v>298</v>
      </c>
      <c r="L135">
        <v>46</v>
      </c>
      <c r="M135">
        <f t="shared" si="13"/>
        <v>2.900702101150468E-3</v>
      </c>
      <c r="N135">
        <f>AVERAGE(M$90:M135)</f>
        <v>3.0980169709768201E-3</v>
      </c>
    </row>
    <row r="136" spans="2:14" x14ac:dyDescent="0.2">
      <c r="B136">
        <v>100000</v>
      </c>
      <c r="C136">
        <v>999.39200000000005</v>
      </c>
      <c r="D136">
        <v>-10529.7</v>
      </c>
      <c r="E136">
        <v>43241.9</v>
      </c>
      <c r="F136">
        <v>-2.73283E-2</v>
      </c>
      <c r="G136">
        <v>1728</v>
      </c>
      <c r="H136">
        <v>271</v>
      </c>
      <c r="L136">
        <v>47</v>
      </c>
      <c r="M136">
        <f t="shared" si="13"/>
        <v>7.1746476869432125E-3</v>
      </c>
      <c r="N136">
        <f>AVERAGE(M$90:M136)</f>
        <v>3.1847537947207855E-3</v>
      </c>
    </row>
    <row r="137" spans="2:14" x14ac:dyDescent="0.2">
      <c r="B137">
        <v>100000</v>
      </c>
      <c r="C137">
        <v>1000.49</v>
      </c>
      <c r="D137">
        <v>-10540.3</v>
      </c>
      <c r="E137">
        <v>43246.9</v>
      </c>
      <c r="F137">
        <v>-0.12723999999999999</v>
      </c>
      <c r="G137">
        <v>1719</v>
      </c>
      <c r="H137">
        <v>280</v>
      </c>
      <c r="L137">
        <v>48</v>
      </c>
      <c r="M137">
        <f t="shared" si="13"/>
        <v>5.9834492167087673E-3</v>
      </c>
      <c r="N137">
        <f>AVERAGE(M$90:M137)</f>
        <v>3.2430599493455353E-3</v>
      </c>
    </row>
    <row r="138" spans="2:14" x14ac:dyDescent="0.2">
      <c r="B138">
        <v>100000</v>
      </c>
      <c r="C138">
        <v>999.11099999999999</v>
      </c>
      <c r="D138">
        <v>-10573</v>
      </c>
      <c r="E138">
        <v>43280.3</v>
      </c>
      <c r="F138">
        <v>0.30680299999999999</v>
      </c>
      <c r="G138">
        <v>1689</v>
      </c>
      <c r="H138">
        <v>310</v>
      </c>
      <c r="J138" t="s">
        <v>2</v>
      </c>
      <c r="L138">
        <v>49</v>
      </c>
      <c r="M138">
        <f t="shared" si="13"/>
        <v>3.3301129785891209E-3</v>
      </c>
      <c r="N138">
        <f>AVERAGE(M$90:M138)</f>
        <v>3.2448365417790778E-3</v>
      </c>
    </row>
    <row r="139" spans="2:14" x14ac:dyDescent="0.2">
      <c r="B139">
        <v>100000</v>
      </c>
      <c r="C139">
        <v>999.57299999999998</v>
      </c>
      <c r="D139">
        <v>-10580.1</v>
      </c>
      <c r="E139">
        <v>43271.9</v>
      </c>
      <c r="F139">
        <v>0.80447599999999997</v>
      </c>
      <c r="G139">
        <v>1688</v>
      </c>
      <c r="H139">
        <v>311</v>
      </c>
      <c r="I139" t="s">
        <v>15</v>
      </c>
      <c r="L139">
        <v>50</v>
      </c>
      <c r="M139">
        <f t="shared" si="13"/>
        <v>2.3516518569277527E-4</v>
      </c>
      <c r="N139">
        <f>AVERAGE(M$90:M139)</f>
        <v>3.1846431146573518E-3</v>
      </c>
    </row>
    <row r="140" spans="2:14" x14ac:dyDescent="0.2">
      <c r="D140">
        <f>AVERAGE(D90:D139)</f>
        <v>-10565.072</v>
      </c>
      <c r="G140">
        <f>AVERAGE(G90:G139)</f>
        <v>1698</v>
      </c>
      <c r="H140">
        <f>AVERAGE(H90:H139)</f>
        <v>301</v>
      </c>
      <c r="I140">
        <f>(D140-G140*$D$3-H140*$D$15)/1999</f>
        <v>3.1846431146571523E-3</v>
      </c>
      <c r="J140">
        <f>(I140-$K$6)*1999</f>
        <v>0.68774147615516634</v>
      </c>
      <c r="K140">
        <f>H140/SUM(G140:H140)</f>
        <v>0.15057528764382191</v>
      </c>
    </row>
    <row r="142" spans="2:14" x14ac:dyDescent="0.2">
      <c r="B142" t="s">
        <v>20</v>
      </c>
      <c r="F142" t="s">
        <v>19</v>
      </c>
    </row>
    <row r="143" spans="2:14" x14ac:dyDescent="0.2">
      <c r="B143" t="s">
        <v>21</v>
      </c>
      <c r="E143" t="s">
        <v>15</v>
      </c>
    </row>
    <row r="144" spans="2:14" x14ac:dyDescent="0.2">
      <c r="B144">
        <v>-10562.106</v>
      </c>
      <c r="C144">
        <v>1696.26</v>
      </c>
      <c r="D144">
        <v>302.74</v>
      </c>
      <c r="E144">
        <f>(B144-C144*$D$3-D144*$D$15)/2000</f>
        <v>5.4605342380400542E-3</v>
      </c>
      <c r="F144">
        <f>(E144-$K$6)*2000</f>
        <v>5.2398677656804278</v>
      </c>
      <c r="G144">
        <f>D144/SUM(C144:D144)</f>
        <v>0.15144572286143071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Beeler</cp:lastModifiedBy>
  <dcterms:created xsi:type="dcterms:W3CDTF">2019-05-21T21:10:16Z</dcterms:created>
  <dcterms:modified xsi:type="dcterms:W3CDTF">2019-09-13T16:30:37Z</dcterms:modified>
</cp:coreProperties>
</file>