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8_{84F18B38-8ECE-C64A-8138-B68A768514BC}" xr6:coauthVersionLast="43" xr6:coauthVersionMax="43" xr10:uidLastSave="{00000000-0000-0000-0000-000000000000}"/>
  <bookViews>
    <workbookView xWindow="4580" yWindow="3380" windowWidth="27640" windowHeight="16940" xr2:uid="{95C2320F-EE59-4340-8651-66746166F37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" i="1" l="1"/>
  <c r="T12" i="1"/>
  <c r="T7" i="1"/>
  <c r="T8" i="1"/>
  <c r="T6" i="1"/>
  <c r="T5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3" i="1"/>
  <c r="P6" i="1"/>
  <c r="C15" i="1"/>
  <c r="C16" i="1"/>
  <c r="C14" i="1"/>
  <c r="C13" i="1"/>
  <c r="C12" i="1"/>
  <c r="I4" i="1"/>
  <c r="P4" i="1"/>
  <c r="P13" i="1"/>
  <c r="P14" i="1"/>
  <c r="P15" i="1"/>
  <c r="P7" i="1"/>
  <c r="P8" i="1"/>
  <c r="P9" i="1"/>
  <c r="P10" i="1"/>
  <c r="P11" i="1"/>
  <c r="P12" i="1"/>
  <c r="J4" i="1"/>
  <c r="I7" i="1"/>
  <c r="I8" i="1"/>
  <c r="I6" i="1"/>
  <c r="C7" i="1"/>
  <c r="C8" i="1"/>
  <c r="C6" i="1"/>
  <c r="C5" i="1"/>
  <c r="C4" i="1"/>
</calcChain>
</file>

<file path=xl/sharedStrings.xml><?xml version="1.0" encoding="utf-8"?>
<sst xmlns="http://schemas.openxmlformats.org/spreadsheetml/2006/main" count="48" uniqueCount="43">
  <si>
    <t>Zr hcp ADP</t>
  </si>
  <si>
    <t>Zr Mendelev/Ackland</t>
  </si>
  <si>
    <t>Zr VASP</t>
  </si>
  <si>
    <t>Target</t>
  </si>
  <si>
    <t>#2</t>
  </si>
  <si>
    <t>isolated Zr</t>
  </si>
  <si>
    <t>k111</t>
  </si>
  <si>
    <t>k222</t>
  </si>
  <si>
    <t>k333</t>
  </si>
  <si>
    <t>target</t>
  </si>
  <si>
    <t>bcc</t>
  </si>
  <si>
    <t>#</t>
  </si>
  <si>
    <t>global</t>
  </si>
  <si>
    <t>energy</t>
  </si>
  <si>
    <t>weight</t>
  </si>
  <si>
    <t>w</t>
  </si>
  <si>
    <t>is</t>
  </si>
  <si>
    <t>nr.</t>
  </si>
  <si>
    <t>conf_w</t>
  </si>
  <si>
    <t>w*de^2</t>
  </si>
  <si>
    <t>e</t>
  </si>
  <si>
    <t>e0</t>
  </si>
  <si>
    <t>|e-e0|</t>
  </si>
  <si>
    <t>e-e0</t>
  </si>
  <si>
    <t>de/e0</t>
  </si>
  <si>
    <t>adp.zr.2</t>
  </si>
  <si>
    <t>hcp</t>
  </si>
  <si>
    <t>E</t>
  </si>
  <si>
    <t>a</t>
  </si>
  <si>
    <t>b</t>
  </si>
  <si>
    <t>c</t>
  </si>
  <si>
    <t>hcp elastic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</si>
  <si>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</si>
  <si>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</si>
  <si>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</si>
  <si>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</si>
  <si>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</si>
  <si>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</si>
  <si>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</si>
  <si>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</si>
  <si>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</si>
  <si>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Mendelev/Ackland</t>
  </si>
  <si>
    <t>VASP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</si>
</sst>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4427-D828-C04E-B7C2-953C55267184}">
  <dimension ref="A2:T39"/>
  <sheetViews>
    <sheetView tabSelected="1" workbookViewId="0">
      <selection activeCell="F11" sqref="F11:F19"/>
    </sheetView>
  </sheetViews>
  <sheetFormatPr baseColWidth="10" defaultRowHeight="16" x14ac:dyDescent="0.2"/>
  <sheetData>
    <row r="2" spans="2:20" x14ac:dyDescent="0.2">
      <c r="B2" t="s">
        <v>0</v>
      </c>
      <c r="E2" t="s">
        <v>1</v>
      </c>
      <c r="H2" t="s">
        <v>2</v>
      </c>
      <c r="M2" t="s">
        <v>5</v>
      </c>
      <c r="R2" t="s">
        <v>25</v>
      </c>
    </row>
    <row r="3" spans="2:20" x14ac:dyDescent="0.2">
      <c r="E3" t="s">
        <v>3</v>
      </c>
      <c r="F3" t="s">
        <v>4</v>
      </c>
      <c r="O3" t="s">
        <v>9</v>
      </c>
    </row>
    <row r="4" spans="2:20" x14ac:dyDescent="0.2">
      <c r="B4">
        <v>-3178.6458417968702</v>
      </c>
      <c r="C4" s="2">
        <f>B4/500</f>
        <v>-6.3572916835937407</v>
      </c>
      <c r="E4">
        <v>-6.32</v>
      </c>
      <c r="F4">
        <v>-6.4690000000000003</v>
      </c>
      <c r="H4" s="1">
        <v>-136.31828999999999</v>
      </c>
      <c r="I4" s="2">
        <f>H4/16</f>
        <v>-8.5198931249999994</v>
      </c>
      <c r="J4" s="2">
        <f>I4-M6</f>
        <v>-7.1729161249999995</v>
      </c>
      <c r="L4" t="s">
        <v>6</v>
      </c>
      <c r="M4" s="2">
        <v>-1.40408252588</v>
      </c>
      <c r="O4">
        <v>-6.36</v>
      </c>
      <c r="P4" s="2">
        <f>O4-I4</f>
        <v>2.1598931249999991</v>
      </c>
      <c r="R4" t="s">
        <v>26</v>
      </c>
    </row>
    <row r="5" spans="2:20" x14ac:dyDescent="0.2">
      <c r="B5">
        <v>11516.1208859914</v>
      </c>
      <c r="C5" s="2">
        <f>B5/500</f>
        <v>23.0322417719828</v>
      </c>
      <c r="I5" s="2"/>
      <c r="L5" t="s">
        <v>7</v>
      </c>
      <c r="M5" s="2">
        <v>-1.3494122</v>
      </c>
      <c r="R5" t="s">
        <v>27</v>
      </c>
      <c r="S5">
        <v>-1621.1836000000001</v>
      </c>
      <c r="T5">
        <f>S5/256</f>
        <v>-6.3327484375000003</v>
      </c>
    </row>
    <row r="6" spans="2:20" x14ac:dyDescent="0.2">
      <c r="B6">
        <v>16.187443204588</v>
      </c>
      <c r="C6" s="2">
        <f>B6/5</f>
        <v>3.2374886409175998</v>
      </c>
      <c r="E6">
        <v>3.2320000000000002</v>
      </c>
      <c r="F6">
        <v>3.22</v>
      </c>
      <c r="H6">
        <v>6.4661447470000004</v>
      </c>
      <c r="I6" s="2">
        <f>H6/2</f>
        <v>3.2330723735000002</v>
      </c>
      <c r="L6" t="s">
        <v>8</v>
      </c>
      <c r="M6" s="2">
        <v>-1.3469770000000001</v>
      </c>
      <c r="O6">
        <v>-8.5198932774999996</v>
      </c>
      <c r="P6" s="2">
        <f>O6+$P$4</f>
        <v>-6.3600001525000005</v>
      </c>
      <c r="R6" t="s">
        <v>28</v>
      </c>
      <c r="S6">
        <v>12.807373999999999</v>
      </c>
      <c r="T6" s="2">
        <f>S6/4</f>
        <v>3.2018434999999998</v>
      </c>
    </row>
    <row r="7" spans="2:20" x14ac:dyDescent="0.2">
      <c r="B7">
        <v>28.037474074982001</v>
      </c>
      <c r="C7" s="2">
        <f>B7/SQRT(3)/5</f>
        <v>3.2374886409176029</v>
      </c>
      <c r="H7">
        <v>6.4661425259999996</v>
      </c>
      <c r="I7" s="2">
        <f>H7/2</f>
        <v>3.2330712629999998</v>
      </c>
      <c r="O7">
        <v>-8.5142045512000006</v>
      </c>
      <c r="P7" s="2">
        <f t="shared" ref="P7:P15" si="0">O7+$P$4</f>
        <v>-6.3543114262000016</v>
      </c>
      <c r="R7" t="s">
        <v>29</v>
      </c>
      <c r="S7">
        <v>22.183022000000001</v>
      </c>
      <c r="T7" s="2">
        <f>S7/SQRT(3)/4</f>
        <v>3.201843430784848</v>
      </c>
    </row>
    <row r="8" spans="2:20" x14ac:dyDescent="0.2">
      <c r="B8">
        <v>25.3740079961498</v>
      </c>
      <c r="C8" s="2">
        <f>B8/5</f>
        <v>5.0748015992299598</v>
      </c>
      <c r="E8">
        <v>5.1820000000000004</v>
      </c>
      <c r="F8">
        <v>5.2149999999999999</v>
      </c>
      <c r="H8">
        <v>10.335922847999999</v>
      </c>
      <c r="I8" s="2">
        <f>H8/2</f>
        <v>5.1679614239999996</v>
      </c>
      <c r="O8">
        <v>-8.4969814049999997</v>
      </c>
      <c r="P8" s="2">
        <f t="shared" si="0"/>
        <v>-6.3370882800000006</v>
      </c>
      <c r="R8" t="s">
        <v>30</v>
      </c>
      <c r="S8">
        <v>20.883202000000001</v>
      </c>
      <c r="T8" s="2">
        <f>S8/4</f>
        <v>5.2208005000000002</v>
      </c>
    </row>
    <row r="9" spans="2:20" x14ac:dyDescent="0.2">
      <c r="G9" t="s">
        <v>41</v>
      </c>
      <c r="O9">
        <v>-8.4690698494000003</v>
      </c>
      <c r="P9" s="2">
        <f t="shared" si="0"/>
        <v>-6.3091767244000012</v>
      </c>
    </row>
    <row r="10" spans="2:20" x14ac:dyDescent="0.2">
      <c r="B10" t="s">
        <v>10</v>
      </c>
      <c r="E10" t="s">
        <v>31</v>
      </c>
      <c r="G10" t="s">
        <v>3</v>
      </c>
      <c r="I10" t="s">
        <v>42</v>
      </c>
      <c r="O10">
        <v>-8.0345525456000004</v>
      </c>
      <c r="P10" s="2">
        <f t="shared" si="0"/>
        <v>-5.8746594206000013</v>
      </c>
      <c r="R10" t="s">
        <v>10</v>
      </c>
    </row>
    <row r="11" spans="2:20" x14ac:dyDescent="0.2">
      <c r="E11" t="s">
        <v>32</v>
      </c>
      <c r="F11">
        <v>215.11332780279699</v>
      </c>
      <c r="G11">
        <v>155</v>
      </c>
      <c r="I11">
        <v>147</v>
      </c>
      <c r="O11">
        <v>-4.5187028643999998</v>
      </c>
      <c r="P11" s="2">
        <f t="shared" si="0"/>
        <v>-2.3588097394000007</v>
      </c>
      <c r="R11" t="s">
        <v>27</v>
      </c>
      <c r="S11">
        <v>-803.25184000000002</v>
      </c>
      <c r="T11">
        <f>S11/128</f>
        <v>-6.2754050000000001</v>
      </c>
    </row>
    <row r="12" spans="2:20" x14ac:dyDescent="0.2">
      <c r="B12">
        <v>-1577.5562023861501</v>
      </c>
      <c r="C12">
        <f>B12/250</f>
        <v>-6.3102248095446001</v>
      </c>
      <c r="E12" t="s">
        <v>33</v>
      </c>
      <c r="F12">
        <v>214.730225430091</v>
      </c>
      <c r="O12">
        <v>-7.7387084486999997</v>
      </c>
      <c r="P12" s="2">
        <f t="shared" si="0"/>
        <v>-5.5788153237000007</v>
      </c>
      <c r="R12" t="s">
        <v>28</v>
      </c>
      <c r="S12">
        <v>14.317384000000001</v>
      </c>
      <c r="T12" s="2">
        <f>S12/4</f>
        <v>3.5793460000000001</v>
      </c>
    </row>
    <row r="13" spans="2:20" x14ac:dyDescent="0.2">
      <c r="B13">
        <v>6505.7668440192901</v>
      </c>
      <c r="C13">
        <f>B13/250</f>
        <v>26.023067376077162</v>
      </c>
      <c r="E13" t="s">
        <v>34</v>
      </c>
      <c r="F13">
        <v>65.467578378912194</v>
      </c>
      <c r="G13">
        <v>172</v>
      </c>
      <c r="I13">
        <v>173</v>
      </c>
      <c r="O13">
        <v>-8.4589486956000002</v>
      </c>
      <c r="P13" s="2">
        <f t="shared" si="0"/>
        <v>-6.2990555706000011</v>
      </c>
    </row>
    <row r="14" spans="2:20" x14ac:dyDescent="0.2">
      <c r="B14">
        <v>18.668073334631099</v>
      </c>
      <c r="C14">
        <f>B14/5</f>
        <v>3.7336146669262198</v>
      </c>
      <c r="E14" t="s">
        <v>35</v>
      </c>
      <c r="F14">
        <v>140.80924115342501</v>
      </c>
      <c r="G14">
        <v>67</v>
      </c>
      <c r="I14">
        <v>68</v>
      </c>
      <c r="O14">
        <v>-8.4931883568999993</v>
      </c>
      <c r="P14" s="2">
        <f t="shared" si="0"/>
        <v>-6.3332952319000002</v>
      </c>
    </row>
    <row r="15" spans="2:20" x14ac:dyDescent="0.2">
      <c r="B15">
        <v>18.668073334631099</v>
      </c>
      <c r="C15">
        <f>B15/5</f>
        <v>3.7336146669262198</v>
      </c>
      <c r="E15" t="s">
        <v>36</v>
      </c>
      <c r="F15">
        <v>52.007781177185201</v>
      </c>
      <c r="G15">
        <v>65</v>
      </c>
      <c r="I15">
        <v>66</v>
      </c>
      <c r="O15">
        <v>-8.5132009874999994</v>
      </c>
      <c r="P15" s="2">
        <f t="shared" si="0"/>
        <v>-6.3533078625000003</v>
      </c>
    </row>
    <row r="16" spans="2:20" x14ac:dyDescent="0.2">
      <c r="B16">
        <v>18.668073334631099</v>
      </c>
      <c r="C16">
        <f>B16/5</f>
        <v>3.7336146669262198</v>
      </c>
      <c r="E16" t="s">
        <v>37</v>
      </c>
      <c r="F16">
        <v>51.992801295118603</v>
      </c>
    </row>
    <row r="17" spans="1:11" x14ac:dyDescent="0.2">
      <c r="E17" t="s">
        <v>38</v>
      </c>
      <c r="F17">
        <v>57.178870384571297</v>
      </c>
      <c r="G17">
        <v>36</v>
      </c>
      <c r="I17">
        <v>28</v>
      </c>
    </row>
    <row r="18" spans="1:11" x14ac:dyDescent="0.2">
      <c r="E18" t="s">
        <v>39</v>
      </c>
      <c r="F18">
        <v>57.179187150010499</v>
      </c>
    </row>
    <row r="19" spans="1:11" x14ac:dyDescent="0.2">
      <c r="E19" t="s">
        <v>40</v>
      </c>
      <c r="F19">
        <v>37.514572264256401</v>
      </c>
      <c r="I19">
        <v>39</v>
      </c>
    </row>
    <row r="21" spans="1:11" x14ac:dyDescent="0.2">
      <c r="A21" t="s">
        <v>11</v>
      </c>
      <c r="B21" t="s">
        <v>12</v>
      </c>
      <c r="C21" t="s">
        <v>13</v>
      </c>
      <c r="D21" t="s">
        <v>14</v>
      </c>
      <c r="E21" t="s">
        <v>15</v>
      </c>
      <c r="F21" t="s">
        <v>16</v>
      </c>
      <c r="G21">
        <v>50</v>
      </c>
    </row>
    <row r="22" spans="1:11" x14ac:dyDescent="0.2">
      <c r="A22" t="s">
        <v>11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</row>
    <row r="23" spans="1:11" x14ac:dyDescent="0.2">
      <c r="B23">
        <v>0</v>
      </c>
      <c r="C23">
        <v>1</v>
      </c>
      <c r="D23">
        <v>2.2880000000000001E-3</v>
      </c>
      <c r="E23">
        <v>-8.513129245</v>
      </c>
      <c r="F23">
        <v>-8.5198932774999996</v>
      </c>
      <c r="G23">
        <v>6.764E-3</v>
      </c>
      <c r="H23">
        <v>6.764E-3</v>
      </c>
      <c r="I23">
        <v>-7.94E-4</v>
      </c>
      <c r="K23" s="2">
        <f>F23+$P$4</f>
        <v>-6.3600001525000005</v>
      </c>
    </row>
    <row r="24" spans="1:11" x14ac:dyDescent="0.2">
      <c r="B24">
        <v>1</v>
      </c>
      <c r="C24">
        <v>1</v>
      </c>
      <c r="D24">
        <v>1.7600000000000001E-3</v>
      </c>
      <c r="E24">
        <v>-8.5201375874000007</v>
      </c>
      <c r="F24">
        <v>-8.5142045512000006</v>
      </c>
      <c r="G24">
        <v>5.9329999999999999E-3</v>
      </c>
      <c r="H24">
        <v>-5.9329999999999999E-3</v>
      </c>
      <c r="I24">
        <v>6.9700000000000003E-4</v>
      </c>
      <c r="K24" s="2">
        <f t="shared" ref="K24:K39" si="1">F24+$P$4</f>
        <v>-6.3543114262000016</v>
      </c>
    </row>
    <row r="25" spans="1:11" x14ac:dyDescent="0.2">
      <c r="B25">
        <v>2</v>
      </c>
      <c r="C25">
        <v>1</v>
      </c>
      <c r="D25">
        <v>9.0539999999999995E-3</v>
      </c>
      <c r="E25">
        <v>-8.5104378213</v>
      </c>
      <c r="F25">
        <v>-8.4969814049999997</v>
      </c>
      <c r="G25">
        <v>1.3455999999999999E-2</v>
      </c>
      <c r="H25">
        <v>-1.3455999999999999E-2</v>
      </c>
      <c r="I25">
        <v>1.5839999999999999E-3</v>
      </c>
      <c r="K25" s="2">
        <f t="shared" si="1"/>
        <v>-6.3370882800000006</v>
      </c>
    </row>
    <row r="26" spans="1:11" x14ac:dyDescent="0.2">
      <c r="B26">
        <v>3</v>
      </c>
      <c r="C26">
        <v>1</v>
      </c>
      <c r="D26">
        <v>1.1453E-2</v>
      </c>
      <c r="E26">
        <v>-8.4842048373000001</v>
      </c>
      <c r="F26">
        <v>-8.4690698494000003</v>
      </c>
      <c r="G26">
        <v>1.5134999999999999E-2</v>
      </c>
      <c r="H26">
        <v>-1.5134999999999999E-2</v>
      </c>
      <c r="I26">
        <v>1.787E-3</v>
      </c>
      <c r="K26" s="2">
        <f t="shared" si="1"/>
        <v>-6.3091767244000012</v>
      </c>
    </row>
    <row r="27" spans="1:11" x14ac:dyDescent="0.2">
      <c r="B27">
        <v>4</v>
      </c>
      <c r="C27">
        <v>1</v>
      </c>
      <c r="D27">
        <v>0.39677499999999999</v>
      </c>
      <c r="E27">
        <v>-7.9454710751000004</v>
      </c>
      <c r="F27">
        <v>-8.0345525456000004</v>
      </c>
      <c r="G27">
        <v>8.9080999999999994E-2</v>
      </c>
      <c r="H27">
        <v>8.9080999999999994E-2</v>
      </c>
      <c r="I27">
        <v>-1.1087E-2</v>
      </c>
      <c r="K27" s="2">
        <f t="shared" si="1"/>
        <v>-5.8746594206000013</v>
      </c>
    </row>
    <row r="28" spans="1:11" x14ac:dyDescent="0.2">
      <c r="B28">
        <v>5</v>
      </c>
      <c r="C28">
        <v>1</v>
      </c>
      <c r="D28">
        <v>0.16778899999999999</v>
      </c>
      <c r="E28">
        <v>-7.0416227882999998</v>
      </c>
      <c r="F28">
        <v>-7.0995518905999999</v>
      </c>
      <c r="G28">
        <v>5.7929000000000001E-2</v>
      </c>
      <c r="H28">
        <v>5.7929000000000001E-2</v>
      </c>
      <c r="I28">
        <v>-8.1600000000000006E-3</v>
      </c>
      <c r="K28" s="2">
        <f t="shared" si="1"/>
        <v>-4.9396587656000008</v>
      </c>
    </row>
    <row r="29" spans="1:11" x14ac:dyDescent="0.2">
      <c r="B29">
        <v>6</v>
      </c>
      <c r="C29">
        <v>1</v>
      </c>
      <c r="D29">
        <v>5.8770000000000003E-3</v>
      </c>
      <c r="E29">
        <v>-8.3890566542999991</v>
      </c>
      <c r="F29">
        <v>-8.3782149612999994</v>
      </c>
      <c r="G29">
        <v>1.0841999999999999E-2</v>
      </c>
      <c r="H29">
        <v>-1.0841999999999999E-2</v>
      </c>
      <c r="I29">
        <v>1.294E-3</v>
      </c>
      <c r="K29" s="2">
        <f t="shared" si="1"/>
        <v>-6.2183218363000003</v>
      </c>
    </row>
    <row r="30" spans="1:11" x14ac:dyDescent="0.2">
      <c r="B30">
        <v>7</v>
      </c>
      <c r="C30">
        <v>1</v>
      </c>
      <c r="D30">
        <v>1.1971000000000001E-2</v>
      </c>
      <c r="E30">
        <v>-8.4352443301999998</v>
      </c>
      <c r="F30">
        <v>-8.4197714318999992</v>
      </c>
      <c r="G30">
        <v>1.5473000000000001E-2</v>
      </c>
      <c r="H30">
        <v>-1.5473000000000001E-2</v>
      </c>
      <c r="I30">
        <v>1.838E-3</v>
      </c>
      <c r="K30" s="2">
        <f t="shared" si="1"/>
        <v>-6.2598783069000001</v>
      </c>
    </row>
    <row r="31" spans="1:11" x14ac:dyDescent="0.2">
      <c r="B31">
        <v>8</v>
      </c>
      <c r="C31">
        <v>1</v>
      </c>
      <c r="D31">
        <v>3.5069000000000003E-2</v>
      </c>
      <c r="E31">
        <v>-8.4616799985999993</v>
      </c>
      <c r="F31">
        <v>-8.4351964656000007</v>
      </c>
      <c r="G31">
        <v>2.6484000000000001E-2</v>
      </c>
      <c r="H31">
        <v>-2.6484000000000001E-2</v>
      </c>
      <c r="I31">
        <v>3.14E-3</v>
      </c>
      <c r="K31" s="2">
        <f t="shared" si="1"/>
        <v>-6.2753033406000016</v>
      </c>
    </row>
    <row r="32" spans="1:11" x14ac:dyDescent="0.2">
      <c r="B32">
        <v>9</v>
      </c>
      <c r="C32">
        <v>1</v>
      </c>
      <c r="D32">
        <v>0.116922</v>
      </c>
      <c r="E32">
        <v>-8.4751977937999996</v>
      </c>
      <c r="F32">
        <v>-8.4268404537000006</v>
      </c>
      <c r="G32">
        <v>4.8356999999999997E-2</v>
      </c>
      <c r="H32">
        <v>-4.8356999999999997E-2</v>
      </c>
      <c r="I32">
        <v>5.738E-3</v>
      </c>
      <c r="K32" s="2">
        <f t="shared" si="1"/>
        <v>-6.2669473287000015</v>
      </c>
    </row>
    <row r="33" spans="2:11" x14ac:dyDescent="0.2">
      <c r="B33">
        <v>10</v>
      </c>
      <c r="C33">
        <v>1</v>
      </c>
      <c r="D33">
        <v>0.33716800000000002</v>
      </c>
      <c r="E33">
        <v>-8.4788257357999992</v>
      </c>
      <c r="F33">
        <v>-8.3967078031</v>
      </c>
      <c r="G33">
        <v>8.2117999999999997E-2</v>
      </c>
      <c r="H33">
        <v>-8.2117999999999997E-2</v>
      </c>
      <c r="I33">
        <v>9.7800000000000005E-3</v>
      </c>
      <c r="K33" s="2">
        <f t="shared" si="1"/>
        <v>-6.2368146781000009</v>
      </c>
    </row>
    <row r="34" spans="2:11" x14ac:dyDescent="0.2">
      <c r="B34">
        <v>11</v>
      </c>
      <c r="C34">
        <v>1</v>
      </c>
      <c r="D34">
        <v>5.9280000000000001E-3</v>
      </c>
      <c r="E34">
        <v>4.0376409452999997</v>
      </c>
      <c r="F34">
        <v>4.0267524331000004</v>
      </c>
      <c r="G34">
        <v>1.0888999999999999E-2</v>
      </c>
      <c r="H34">
        <v>1.0888999999999999E-2</v>
      </c>
      <c r="I34">
        <v>2.7039999999999998E-3</v>
      </c>
      <c r="K34" s="2">
        <f t="shared" si="1"/>
        <v>6.1866455580999995</v>
      </c>
    </row>
    <row r="35" spans="2:11" x14ac:dyDescent="0.2">
      <c r="B35">
        <v>12</v>
      </c>
      <c r="C35">
        <v>1</v>
      </c>
      <c r="D35">
        <v>2.1080000000000001E-3</v>
      </c>
      <c r="E35">
        <v>-4.5122100735000004</v>
      </c>
      <c r="F35">
        <v>-4.5187028643999998</v>
      </c>
      <c r="G35">
        <v>6.4929999999999996E-3</v>
      </c>
      <c r="H35">
        <v>6.4929999999999996E-3</v>
      </c>
      <c r="I35">
        <v>-1.4369999999999999E-3</v>
      </c>
      <c r="K35" s="2">
        <f t="shared" si="1"/>
        <v>-2.3588097394000007</v>
      </c>
    </row>
    <row r="36" spans="2:11" x14ac:dyDescent="0.2">
      <c r="B36">
        <v>13</v>
      </c>
      <c r="C36">
        <v>1</v>
      </c>
      <c r="D36">
        <v>6.3500000000000004E-4</v>
      </c>
      <c r="E36">
        <v>-7.7351444593999998</v>
      </c>
      <c r="F36">
        <v>-7.7387084486999997</v>
      </c>
      <c r="G36">
        <v>3.5639999999999999E-3</v>
      </c>
      <c r="H36">
        <v>3.5639999999999999E-3</v>
      </c>
      <c r="I36">
        <v>-4.6099999999999998E-4</v>
      </c>
      <c r="K36" s="2">
        <f t="shared" si="1"/>
        <v>-5.5788153237000007</v>
      </c>
    </row>
    <row r="37" spans="2:11" x14ac:dyDescent="0.2">
      <c r="B37">
        <v>14</v>
      </c>
      <c r="C37">
        <v>1</v>
      </c>
      <c r="D37">
        <v>0.19544400000000001</v>
      </c>
      <c r="E37">
        <v>-8.3964276696999995</v>
      </c>
      <c r="F37">
        <v>-8.4589486956000002</v>
      </c>
      <c r="G37">
        <v>6.2520999999999993E-2</v>
      </c>
      <c r="H37">
        <v>6.2520999999999993E-2</v>
      </c>
      <c r="I37">
        <v>-7.391E-3</v>
      </c>
      <c r="K37" s="2">
        <f t="shared" si="1"/>
        <v>-6.2990555706000011</v>
      </c>
    </row>
    <row r="38" spans="2:11" x14ac:dyDescent="0.2">
      <c r="B38">
        <v>15</v>
      </c>
      <c r="C38">
        <v>1</v>
      </c>
      <c r="D38">
        <v>9.0810000000000002E-2</v>
      </c>
      <c r="E38">
        <v>-8.4505714061999999</v>
      </c>
      <c r="F38">
        <v>-8.4931883568999993</v>
      </c>
      <c r="G38">
        <v>4.2617000000000002E-2</v>
      </c>
      <c r="H38">
        <v>4.2617000000000002E-2</v>
      </c>
      <c r="I38">
        <v>-5.0179999999999999E-3</v>
      </c>
      <c r="K38" s="2">
        <f t="shared" si="1"/>
        <v>-6.3332952319000002</v>
      </c>
    </row>
    <row r="39" spans="2:11" x14ac:dyDescent="0.2">
      <c r="B39">
        <v>16</v>
      </c>
      <c r="C39">
        <v>1</v>
      </c>
      <c r="D39">
        <v>2.7550000000000002E-2</v>
      </c>
      <c r="E39">
        <v>-8.4897277308000003</v>
      </c>
      <c r="F39">
        <v>-8.5132009874999994</v>
      </c>
      <c r="G39">
        <v>2.3473000000000001E-2</v>
      </c>
      <c r="H39">
        <v>2.3473000000000001E-2</v>
      </c>
      <c r="I39">
        <v>-2.7569999999999999E-3</v>
      </c>
      <c r="K39" s="2">
        <f t="shared" si="1"/>
        <v>-6.3533078625000003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2019-02-13T15:15:09Z</dcterms:created>
  <dcterms:modified xsi:type="dcterms:W3CDTF">2019-04-04T13:48:14Z</dcterms:modified>
</cp:coreProperties>
</file>