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3F2E3DF9-54CA-4C49-B169-6B1267F34184}" xr6:coauthVersionLast="47" xr6:coauthVersionMax="47" xr10:uidLastSave="{00000000-0000-0000-0000-000000000000}"/>
  <bookViews>
    <workbookView xWindow="740" yWindow="3000" windowWidth="21480" windowHeight="16940" activeTab="3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KF" sheetId="5" r:id="rId5"/>
    <sheet name="LiF" sheetId="6" r:id="rId6"/>
    <sheet name="Na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9" i="6" l="1"/>
  <c r="K39" i="6"/>
  <c r="J39" i="6"/>
  <c r="M29" i="6"/>
  <c r="K29" i="6"/>
  <c r="J29" i="6"/>
  <c r="M18" i="6"/>
  <c r="K18" i="6"/>
  <c r="F38" i="6"/>
  <c r="G38" i="6" s="1"/>
  <c r="H38" i="6" s="1"/>
  <c r="F37" i="6"/>
  <c r="G37" i="6" s="1"/>
  <c r="H37" i="6" s="1"/>
  <c r="F36" i="6"/>
  <c r="G36" i="6" s="1"/>
  <c r="H36" i="6" s="1"/>
  <c r="F28" i="6"/>
  <c r="G28" i="6" s="1"/>
  <c r="H28" i="6" s="1"/>
  <c r="F27" i="6"/>
  <c r="G27" i="6" s="1"/>
  <c r="H27" i="6" s="1"/>
  <c r="F26" i="6"/>
  <c r="G26" i="6" s="1"/>
  <c r="H26" i="6" s="1"/>
  <c r="F3" i="3" l="1"/>
  <c r="F3" i="6"/>
  <c r="F3" i="4"/>
  <c r="F3" i="7"/>
  <c r="F3" i="5"/>
  <c r="F3" i="2"/>
  <c r="F22" i="2"/>
  <c r="G22" i="2" s="1"/>
  <c r="H22" i="2" s="1"/>
  <c r="F21" i="2"/>
  <c r="G21" i="2" s="1"/>
  <c r="H21" i="2" s="1"/>
  <c r="F20" i="2"/>
  <c r="G20" i="2" s="1"/>
  <c r="H20" i="2" s="1"/>
  <c r="F19" i="2"/>
  <c r="G19" i="2" s="1"/>
  <c r="H19" i="2" s="1"/>
  <c r="M18" i="2"/>
  <c r="K18" i="2"/>
  <c r="J18" i="2"/>
  <c r="F18" i="2"/>
  <c r="G18" i="2" s="1"/>
  <c r="H18" i="2" s="1"/>
  <c r="F17" i="2"/>
  <c r="G17" i="2" s="1"/>
  <c r="H17" i="2" s="1"/>
  <c r="F16" i="2"/>
  <c r="G16" i="2" s="1"/>
  <c r="H16" i="2" s="1"/>
  <c r="F15" i="2"/>
  <c r="G15" i="2" s="1"/>
  <c r="H15" i="2" s="1"/>
  <c r="J10" i="2" a="1"/>
  <c r="J10" i="2" s="1"/>
  <c r="F22" i="3"/>
  <c r="G22" i="3" s="1"/>
  <c r="H22" i="3" s="1"/>
  <c r="F21" i="3"/>
  <c r="G21" i="3" s="1"/>
  <c r="H21" i="3" s="1"/>
  <c r="F20" i="3"/>
  <c r="G20" i="3" s="1"/>
  <c r="H20" i="3" s="1"/>
  <c r="F19" i="3"/>
  <c r="G19" i="3" s="1"/>
  <c r="H19" i="3" s="1"/>
  <c r="M18" i="3"/>
  <c r="K18" i="3"/>
  <c r="J18" i="3"/>
  <c r="F18" i="3"/>
  <c r="G18" i="3" s="1"/>
  <c r="H18" i="3" s="1"/>
  <c r="G17" i="3"/>
  <c r="H17" i="3" s="1"/>
  <c r="F17" i="3"/>
  <c r="F16" i="3"/>
  <c r="G16" i="3" s="1"/>
  <c r="H16" i="3" s="1"/>
  <c r="F15" i="3"/>
  <c r="G15" i="3" s="1"/>
  <c r="J10" i="3" a="1"/>
  <c r="J10" i="3" s="1"/>
  <c r="F22" i="4"/>
  <c r="G22" i="4" s="1"/>
  <c r="H22" i="4" s="1"/>
  <c r="F21" i="4"/>
  <c r="G21" i="4" s="1"/>
  <c r="H21" i="4" s="1"/>
  <c r="F20" i="4"/>
  <c r="G20" i="4" s="1"/>
  <c r="H20" i="4" s="1"/>
  <c r="F19" i="4"/>
  <c r="G19" i="4" s="1"/>
  <c r="H19" i="4" s="1"/>
  <c r="M18" i="4"/>
  <c r="K18" i="4"/>
  <c r="J18" i="4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J10" i="4" a="1"/>
  <c r="J10" i="4" s="1"/>
  <c r="F22" i="5"/>
  <c r="G22" i="5" s="1"/>
  <c r="H22" i="5" s="1"/>
  <c r="F21" i="5"/>
  <c r="G21" i="5" s="1"/>
  <c r="H21" i="5" s="1"/>
  <c r="F20" i="5"/>
  <c r="G20" i="5" s="1"/>
  <c r="H20" i="5" s="1"/>
  <c r="F19" i="5"/>
  <c r="G19" i="5" s="1"/>
  <c r="H19" i="5" s="1"/>
  <c r="M18" i="5"/>
  <c r="K18" i="5"/>
  <c r="J18" i="5"/>
  <c r="F18" i="5"/>
  <c r="G18" i="5" s="1"/>
  <c r="H18" i="5" s="1"/>
  <c r="F17" i="5"/>
  <c r="G17" i="5" s="1"/>
  <c r="H17" i="5" s="1"/>
  <c r="F16" i="5"/>
  <c r="G16" i="5" s="1"/>
  <c r="H16" i="5" s="1"/>
  <c r="F15" i="5"/>
  <c r="G15" i="5" s="1"/>
  <c r="J10" i="5" a="1"/>
  <c r="J10" i="5" s="1"/>
  <c r="J18" i="6"/>
  <c r="F19" i="6"/>
  <c r="G19" i="6" s="1"/>
  <c r="H19" i="6" s="1"/>
  <c r="F16" i="6"/>
  <c r="G16" i="6" s="1"/>
  <c r="H16" i="6" s="1"/>
  <c r="F15" i="6"/>
  <c r="G15" i="6" s="1"/>
  <c r="J10" i="6" a="1"/>
  <c r="J10" i="6" s="1"/>
  <c r="F22" i="7"/>
  <c r="G22" i="7" s="1"/>
  <c r="H22" i="7" s="1"/>
  <c r="F21" i="7"/>
  <c r="G21" i="7" s="1"/>
  <c r="H21" i="7" s="1"/>
  <c r="F20" i="7"/>
  <c r="G20" i="7" s="1"/>
  <c r="H20" i="7" s="1"/>
  <c r="F19" i="7"/>
  <c r="G19" i="7" s="1"/>
  <c r="H19" i="7" s="1"/>
  <c r="M18" i="7"/>
  <c r="K18" i="7"/>
  <c r="J18" i="7"/>
  <c r="F18" i="7"/>
  <c r="G18" i="7" s="1"/>
  <c r="H18" i="7" s="1"/>
  <c r="F17" i="7"/>
  <c r="G17" i="7" s="1"/>
  <c r="H17" i="7" s="1"/>
  <c r="F16" i="7"/>
  <c r="G16" i="7" s="1"/>
  <c r="H16" i="7" s="1"/>
  <c r="F15" i="7"/>
  <c r="G15" i="7" s="1"/>
  <c r="J10" i="7" a="1"/>
  <c r="K11" i="2" l="1"/>
  <c r="L11" i="2"/>
  <c r="K11" i="3"/>
  <c r="L11" i="3"/>
  <c r="H15" i="3"/>
  <c r="J6" i="3" a="1"/>
  <c r="J6" i="3" s="1"/>
  <c r="K11" i="4"/>
  <c r="L11" i="4"/>
  <c r="H15" i="4"/>
  <c r="J6" i="4" a="1"/>
  <c r="J6" i="4" s="1"/>
  <c r="K11" i="5"/>
  <c r="L11" i="5"/>
  <c r="H15" i="5"/>
  <c r="J6" i="5" a="1"/>
  <c r="J6" i="5" s="1"/>
  <c r="K11" i="6"/>
  <c r="L11" i="6"/>
  <c r="H15" i="6"/>
  <c r="J6" i="6" a="1"/>
  <c r="J6" i="6" s="1"/>
  <c r="H15" i="7"/>
  <c r="J6" i="7" a="1"/>
  <c r="J10" i="7"/>
  <c r="K11" i="7" s="1"/>
  <c r="K7" i="3" l="1"/>
  <c r="L7" i="3"/>
  <c r="K7" i="4"/>
  <c r="L7" i="4"/>
  <c r="K7" i="5"/>
  <c r="L7" i="5"/>
  <c r="K7" i="6"/>
  <c r="L7" i="6"/>
  <c r="L11" i="7"/>
  <c r="J6" i="7"/>
  <c r="K7" i="7" s="1"/>
  <c r="L7" i="7"/>
  <c r="E4" i="1" l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41" i="1" s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D35" i="1"/>
  <c r="I32" i="1"/>
  <c r="H38" i="1"/>
  <c r="H20" i="1" l="1"/>
  <c r="I8" i="1"/>
  <c r="I38" i="1"/>
  <c r="I26" i="1"/>
  <c r="H26" i="1"/>
  <c r="I14" i="1"/>
  <c r="H14" i="1"/>
  <c r="J6" i="2" l="1" a="1"/>
  <c r="J6" i="2" s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<sst xmlns="http://schemas.openxmlformats.org/spreadsheetml/2006/main" count="260" uniqueCount="33">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</sst>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41"/>
  <sheetViews>
    <sheetView topLeftCell="A4" workbookViewId="0">
      <selection activeCell="I32" sqref="I32"/>
    </sheetView>
  </sheetViews>
  <sheetFormatPr baseColWidth="10" defaultRowHeight="16" x14ac:dyDescent="0.2"/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SUM(D32:D33)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SUM(D38:D39)</f>
        <v>0</v>
      </c>
      <c r="G41">
        <f>SUM(G38:G40)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22"/>
  <sheetViews>
    <sheetView workbookViewId="0">
      <selection activeCell="D26" sqref="D26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F15">
        <f>$F$10*B15</f>
        <v>0</v>
      </c>
      <c r="G15">
        <f t="shared" ref="G15:G22" si="0">F15^3</f>
        <v>0</v>
      </c>
      <c r="H15" t="e">
        <f>$B$8/G15/(1E-24)</f>
        <v>#DIV/0!</v>
      </c>
    </row>
    <row r="16" spans="2:13" x14ac:dyDescent="0.2">
      <c r="F16">
        <f t="shared" ref="F16:F19" si="1">$F$10*B16</f>
        <v>0</v>
      </c>
      <c r="G16">
        <f t="shared" si="0"/>
        <v>0</v>
      </c>
      <c r="H16" t="e">
        <f t="shared" ref="H16:H22" si="2">$B$8/G16/(1E-24)</f>
        <v>#DIV/0!</v>
      </c>
    </row>
    <row r="17" spans="6:13" x14ac:dyDescent="0.2">
      <c r="F17">
        <f t="shared" si="1"/>
        <v>0</v>
      </c>
      <c r="G17">
        <f t="shared" si="0"/>
        <v>0</v>
      </c>
      <c r="H17" t="e">
        <f t="shared" si="2"/>
        <v>#DIV/0!</v>
      </c>
    </row>
    <row r="18" spans="6:13" x14ac:dyDescent="0.2">
      <c r="F18">
        <f t="shared" si="1"/>
        <v>0</v>
      </c>
      <c r="G18">
        <f t="shared" si="0"/>
        <v>0</v>
      </c>
      <c r="H18" t="e">
        <f t="shared" si="2"/>
        <v>#DIV/0!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6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6:13" x14ac:dyDescent="0.2">
      <c r="F20">
        <f>$F$10*B20</f>
        <v>0</v>
      </c>
      <c r="G20">
        <f t="shared" si="0"/>
        <v>0</v>
      </c>
      <c r="H20" t="e">
        <f t="shared" si="2"/>
        <v>#DIV/0!</v>
      </c>
      <c r="K20" t="s">
        <v>3</v>
      </c>
      <c r="L20">
        <v>100</v>
      </c>
    </row>
    <row r="21" spans="6:13" x14ac:dyDescent="0.2">
      <c r="F21">
        <f>$F$10*B21</f>
        <v>0</v>
      </c>
      <c r="G21">
        <f t="shared" si="0"/>
        <v>0</v>
      </c>
      <c r="H21" t="e">
        <f t="shared" si="2"/>
        <v>#DIV/0!</v>
      </c>
    </row>
    <row r="22" spans="6:13" x14ac:dyDescent="0.2">
      <c r="F22">
        <f>$F$10*B22</f>
        <v>0</v>
      </c>
      <c r="G22">
        <f t="shared" si="0"/>
        <v>0</v>
      </c>
      <c r="H22" t="e">
        <f t="shared" si="2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22"/>
  <sheetViews>
    <sheetView workbookViewId="0">
      <selection activeCell="F4" sqref="F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1.4722832263277068</v>
      </c>
    </row>
    <row r="16" spans="2:13" x14ac:dyDescent="0.2">
      <c r="B16">
        <v>1.02</v>
      </c>
      <c r="F16">
        <f t="shared" ref="F16:F19" si="1">$F$10*B16</f>
        <v>17.085000000000001</v>
      </c>
      <c r="G16">
        <f t="shared" si="0"/>
        <v>4987.0640891250014</v>
      </c>
      <c r="H16">
        <f t="shared" ref="H16:H22" si="2">$B$8/G16/(1E-24)</f>
        <v>1.3873653669475792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1.3473477147793611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1.3088544271375973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1.2718136065890995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1.2361573869097526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1.201821671833321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1.1061481790591334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22"/>
  <sheetViews>
    <sheetView tabSelected="1" workbookViewId="0">
      <selection activeCell="E23" sqref="E23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F15">
        <f>$F$10*B15</f>
        <v>0</v>
      </c>
      <c r="G15">
        <f t="shared" ref="G15:G22" si="0">F15^3</f>
        <v>0</v>
      </c>
      <c r="H15" t="e">
        <f>$B$8/G15/(1E-24)</f>
        <v>#DIV/0!</v>
      </c>
    </row>
    <row r="16" spans="2:13" x14ac:dyDescent="0.2">
      <c r="F16">
        <f t="shared" ref="F16:F19" si="1">$F$10*B16</f>
        <v>0</v>
      </c>
      <c r="G16">
        <f t="shared" si="0"/>
        <v>0</v>
      </c>
      <c r="H16" t="e">
        <f t="shared" ref="H16:H22" si="2">$B$8/G16/(1E-24)</f>
        <v>#DIV/0!</v>
      </c>
    </row>
    <row r="17" spans="6:13" x14ac:dyDescent="0.2">
      <c r="F17">
        <f t="shared" si="1"/>
        <v>0</v>
      </c>
      <c r="G17">
        <f t="shared" si="0"/>
        <v>0</v>
      </c>
      <c r="H17" t="e">
        <f t="shared" si="2"/>
        <v>#DIV/0!</v>
      </c>
    </row>
    <row r="18" spans="6:13" x14ac:dyDescent="0.2">
      <c r="F18">
        <f t="shared" si="1"/>
        <v>0</v>
      </c>
      <c r="G18">
        <f t="shared" si="0"/>
        <v>0</v>
      </c>
      <c r="H18" t="e">
        <f t="shared" si="2"/>
        <v>#DIV/0!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6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6:13" x14ac:dyDescent="0.2">
      <c r="F20">
        <f>$F$10*B20</f>
        <v>0</v>
      </c>
      <c r="G20">
        <f t="shared" si="0"/>
        <v>0</v>
      </c>
      <c r="H20" t="e">
        <f t="shared" si="2"/>
        <v>#DIV/0!</v>
      </c>
      <c r="K20" t="s">
        <v>3</v>
      </c>
      <c r="L20">
        <v>100</v>
      </c>
    </row>
    <row r="21" spans="6:13" x14ac:dyDescent="0.2">
      <c r="F21">
        <f>$F$10*B21</f>
        <v>0</v>
      </c>
      <c r="G21">
        <f t="shared" si="0"/>
        <v>0</v>
      </c>
      <c r="H21" t="e">
        <f t="shared" si="2"/>
        <v>#DIV/0!</v>
      </c>
    </row>
    <row r="22" spans="6:13" x14ac:dyDescent="0.2">
      <c r="F22">
        <f>$F$10*B22</f>
        <v>0</v>
      </c>
      <c r="G22">
        <f t="shared" si="0"/>
        <v>0</v>
      </c>
      <c r="H22" t="e">
        <f t="shared" si="2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M22"/>
  <sheetViews>
    <sheetView workbookViewId="0">
      <selection activeCell="C18" sqref="C18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857+273</f>
        <v>1130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9.628E-21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16.399999999999999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16.399999999999999</v>
      </c>
      <c r="G15">
        <f t="shared" ref="G15:G22" si="0">F15^3</f>
        <v>4410.9439999999995</v>
      </c>
      <c r="H15">
        <f>$B$8/G15/(1E-24)</f>
        <v>2.1827527168787459</v>
      </c>
    </row>
    <row r="16" spans="2:13" x14ac:dyDescent="0.2">
      <c r="B16">
        <v>1.04</v>
      </c>
      <c r="F16">
        <f t="shared" ref="F16:F19" si="1">$F$10*B16</f>
        <v>17.055999999999997</v>
      </c>
      <c r="G16">
        <f t="shared" si="0"/>
        <v>4961.7121116159979</v>
      </c>
      <c r="H16">
        <f t="shared" ref="H16:H22" si="2">$B$8/G16/(1E-24)</f>
        <v>1.9404592171842521</v>
      </c>
    </row>
    <row r="17" spans="6:13" x14ac:dyDescent="0.2">
      <c r="F17">
        <f t="shared" si="1"/>
        <v>0</v>
      </c>
      <c r="G17">
        <f t="shared" si="0"/>
        <v>0</v>
      </c>
      <c r="H17" t="e">
        <f t="shared" si="2"/>
        <v>#DIV/0!</v>
      </c>
    </row>
    <row r="18" spans="6:13" x14ac:dyDescent="0.2">
      <c r="F18">
        <f t="shared" si="1"/>
        <v>0</v>
      </c>
      <c r="G18">
        <f t="shared" si="0"/>
        <v>0</v>
      </c>
      <c r="H18" t="e">
        <f t="shared" si="2"/>
        <v>#DIV/0!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6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6:13" x14ac:dyDescent="0.2">
      <c r="F20">
        <f>$F$10*B20</f>
        <v>0</v>
      </c>
      <c r="G20">
        <f t="shared" si="0"/>
        <v>0</v>
      </c>
      <c r="H20" t="e">
        <f t="shared" si="2"/>
        <v>#DIV/0!</v>
      </c>
      <c r="K20" t="s">
        <v>3</v>
      </c>
      <c r="L20">
        <v>100</v>
      </c>
    </row>
    <row r="21" spans="6:13" x14ac:dyDescent="0.2">
      <c r="F21">
        <f>$F$10*B21</f>
        <v>0</v>
      </c>
      <c r="G21">
        <f t="shared" si="0"/>
        <v>0</v>
      </c>
      <c r="H21" t="e">
        <f t="shared" si="2"/>
        <v>#DIV/0!</v>
      </c>
    </row>
    <row r="22" spans="6:13" x14ac:dyDescent="0.2">
      <c r="F22">
        <f>$F$10*B22</f>
        <v>0</v>
      </c>
      <c r="G22">
        <f t="shared" si="0"/>
        <v>0</v>
      </c>
      <c r="H22" t="e">
        <f t="shared" si="2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1"/>
  <sheetViews>
    <sheetView workbookViewId="0">
      <selection activeCell="C21" sqref="C21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0.92</v>
      </c>
      <c r="C15">
        <v>-705.24362527999995</v>
      </c>
      <c r="D15">
        <v>28.197187777777799</v>
      </c>
      <c r="E15">
        <v>65.867931111111105</v>
      </c>
      <c r="F15">
        <f>$F$10*B15</f>
        <v>12.42</v>
      </c>
      <c r="G15">
        <f t="shared" ref="G15:G17" si="0">F15^3</f>
        <v>1915.8644879999997</v>
      </c>
      <c r="H15">
        <f>$B$8/G15/(1E-24)</f>
        <v>2.2527689338328614</v>
      </c>
    </row>
    <row r="16" spans="2:13" x14ac:dyDescent="0.2">
      <c r="B16">
        <v>0.96</v>
      </c>
      <c r="C16">
        <v>-704.40935585333295</v>
      </c>
      <c r="D16">
        <v>27.930180666666601</v>
      </c>
      <c r="E16">
        <v>23.292300000000001</v>
      </c>
      <c r="F16">
        <f t="shared" ref="F16:F17" si="1">$F$10*B16</f>
        <v>12.959999999999999</v>
      </c>
      <c r="G16">
        <f t="shared" si="0"/>
        <v>2176.7823359999993</v>
      </c>
      <c r="H16">
        <f t="shared" ref="H16:H17" si="2">$B$8/G16/(1E-24)</f>
        <v>1.9827430279184339</v>
      </c>
    </row>
    <row r="17" spans="2:13" x14ac:dyDescent="0.2">
      <c r="B17">
        <v>0.98</v>
      </c>
    </row>
    <row r="18" spans="2:13" x14ac:dyDescent="0.2">
      <c r="B18">
        <v>0.99</v>
      </c>
      <c r="J18">
        <f>I18^(1/3)</f>
        <v>0</v>
      </c>
      <c r="K18" t="e">
        <f>$B$8/(I18*(10^-24))</f>
        <v>#DIV/0!</v>
      </c>
      <c r="M18">
        <f>L18/L20</f>
        <v>0</v>
      </c>
    </row>
    <row r="19" spans="2:13" x14ac:dyDescent="0.2">
      <c r="B19">
        <v>1</v>
      </c>
      <c r="C19">
        <v>-699.59121627111097</v>
      </c>
      <c r="D19">
        <v>28.620897111111098</v>
      </c>
      <c r="E19">
        <v>0.68576888888888998</v>
      </c>
      <c r="F19">
        <f>$F$10*B19</f>
        <v>13.5</v>
      </c>
      <c r="G19">
        <f>F19^3</f>
        <v>2460.375</v>
      </c>
      <c r="H19">
        <f>$B$8/G19/(1E-24)</f>
        <v>1.754204135548443</v>
      </c>
    </row>
    <row r="20" spans="2:13" x14ac:dyDescent="0.2">
      <c r="B20">
        <v>1.01</v>
      </c>
      <c r="K20" t="s">
        <v>3</v>
      </c>
      <c r="L20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F26">
        <f>$F$10*B26</f>
        <v>13.5</v>
      </c>
      <c r="G26">
        <f t="shared" ref="G26:G28" si="3">F26^3</f>
        <v>2460.375</v>
      </c>
      <c r="H26">
        <f>$B$8/G26/(1E-24)</f>
        <v>1.754204135548443</v>
      </c>
    </row>
    <row r="27" spans="2:13" x14ac:dyDescent="0.2">
      <c r="B27">
        <v>1.04</v>
      </c>
      <c r="F27">
        <f t="shared" ref="F27:F28" si="4">$F$10*B27</f>
        <v>14.040000000000001</v>
      </c>
      <c r="G27">
        <f t="shared" si="3"/>
        <v>2767.5872640000007</v>
      </c>
      <c r="H27">
        <f t="shared" ref="H27:H28" si="5">$B$8/G27/(1E-24)</f>
        <v>1.5594810888680253</v>
      </c>
    </row>
    <row r="28" spans="2:13" x14ac:dyDescent="0.2">
      <c r="F28">
        <f t="shared" si="4"/>
        <v>0</v>
      </c>
      <c r="G28">
        <f t="shared" si="3"/>
        <v>0</v>
      </c>
      <c r="H28" t="e">
        <f t="shared" si="5"/>
        <v>#DIV/0!</v>
      </c>
    </row>
    <row r="29" spans="2:13" x14ac:dyDescent="0.2">
      <c r="J29">
        <f>I29^(1/3)</f>
        <v>0</v>
      </c>
      <c r="K29" t="e">
        <f>$B$8/(I29*(10^-24))</f>
        <v>#DIV/0!</v>
      </c>
      <c r="M29">
        <f>L29/L31</f>
        <v>0</v>
      </c>
    </row>
    <row r="31" spans="2:13" x14ac:dyDescent="0.2">
      <c r="K31" t="s">
        <v>3</v>
      </c>
      <c r="L31">
        <v>100</v>
      </c>
    </row>
    <row r="33" spans="2:13" x14ac:dyDescent="0.2">
      <c r="B33">
        <v>1300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1</v>
      </c>
      <c r="F36">
        <f>$F$10*B36</f>
        <v>13.5</v>
      </c>
      <c r="G36">
        <f t="shared" ref="G36:G38" si="6">F36^3</f>
        <v>2460.375</v>
      </c>
      <c r="H36">
        <f>$B$8/G36/(1E-24)</f>
        <v>1.754204135548443</v>
      </c>
    </row>
    <row r="37" spans="2:13" x14ac:dyDescent="0.2">
      <c r="B37">
        <v>1.04</v>
      </c>
      <c r="F37">
        <f t="shared" ref="F37:F38" si="7">$F$10*B37</f>
        <v>14.040000000000001</v>
      </c>
      <c r="G37">
        <f t="shared" si="6"/>
        <v>2767.5872640000007</v>
      </c>
      <c r="H37">
        <f t="shared" ref="H37:H38" si="8">$B$8/G37/(1E-24)</f>
        <v>1.5594810888680253</v>
      </c>
    </row>
    <row r="38" spans="2:13" x14ac:dyDescent="0.2">
      <c r="F38">
        <f t="shared" si="7"/>
        <v>0</v>
      </c>
      <c r="G38">
        <f t="shared" si="6"/>
        <v>0</v>
      </c>
      <c r="H38" t="e">
        <f t="shared" si="8"/>
        <v>#DIV/0!</v>
      </c>
    </row>
    <row r="39" spans="2:13" x14ac:dyDescent="0.2">
      <c r="J39">
        <f>I39^(1/3)</f>
        <v>0</v>
      </c>
      <c r="K39" t="e">
        <f>$B$8/(I39*(10^-24))</f>
        <v>#DIV/0!</v>
      </c>
      <c r="M39">
        <f>L39/L41</f>
        <v>0</v>
      </c>
    </row>
    <row r="41" spans="2:13" x14ac:dyDescent="0.2">
      <c r="K41" t="s">
        <v>3</v>
      </c>
      <c r="L4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22"/>
  <sheetViews>
    <sheetView workbookViewId="0">
      <selection activeCell="B17" sqref="B17:B22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1.4835867443801267</v>
      </c>
    </row>
    <row r="16" spans="2:13" x14ac:dyDescent="0.2">
      <c r="B16">
        <v>1.04</v>
      </c>
      <c r="F16">
        <f t="shared" ref="F16:F19" si="1">$F$10*B16</f>
        <v>17.420000000000002</v>
      </c>
      <c r="G16">
        <f t="shared" si="0"/>
        <v>5286.2104880000024</v>
      </c>
      <c r="H16">
        <f t="shared" ref="H16:H22" si="2">$B$8/G16/(1E-24)</f>
        <v>1.3189032135263694</v>
      </c>
    </row>
    <row r="17" spans="6:13" x14ac:dyDescent="0.2">
      <c r="F17">
        <f t="shared" si="1"/>
        <v>0</v>
      </c>
      <c r="G17">
        <f t="shared" si="0"/>
        <v>0</v>
      </c>
      <c r="H17" t="e">
        <f t="shared" si="2"/>
        <v>#DIV/0!</v>
      </c>
    </row>
    <row r="18" spans="6:13" x14ac:dyDescent="0.2">
      <c r="F18">
        <f t="shared" si="1"/>
        <v>0</v>
      </c>
      <c r="G18">
        <f t="shared" si="0"/>
        <v>0</v>
      </c>
      <c r="H18" t="e">
        <f t="shared" si="2"/>
        <v>#DIV/0!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6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6:13" x14ac:dyDescent="0.2">
      <c r="F20">
        <f>$F$10*B20</f>
        <v>0</v>
      </c>
      <c r="G20">
        <f t="shared" si="0"/>
        <v>0</v>
      </c>
      <c r="H20" t="e">
        <f t="shared" si="2"/>
        <v>#DIV/0!</v>
      </c>
      <c r="K20" t="s">
        <v>3</v>
      </c>
      <c r="L20">
        <v>100</v>
      </c>
    </row>
    <row r="21" spans="6:13" x14ac:dyDescent="0.2">
      <c r="F21">
        <f>$F$10*B21</f>
        <v>0</v>
      </c>
      <c r="G21">
        <f t="shared" si="0"/>
        <v>0</v>
      </c>
      <c r="H21" t="e">
        <f t="shared" si="2"/>
        <v>#DIV/0!</v>
      </c>
    </row>
    <row r="22" spans="6:13" x14ac:dyDescent="0.2">
      <c r="F22">
        <f>$F$10*B22</f>
        <v>0</v>
      </c>
      <c r="G22">
        <f t="shared" si="0"/>
        <v>0</v>
      </c>
      <c r="H22" t="e">
        <f t="shared" si="2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0.40.60</vt:lpstr>
      <vt:lpstr>51.0.49</vt:lpstr>
      <vt:lpstr>61.39.0</vt:lpstr>
      <vt:lpstr>KF</vt:lpstr>
      <vt:lpstr>LiF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2022-08-15T13:02:11Z</dcterms:created>
  <dcterms:modified xsi:type="dcterms:W3CDTF">2022-08-22T12:03:39Z</dcterms:modified>
</cp:coreProperties>
</file>