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B5A82951-988F-824C-AC1E-C1B4932285B1}" xr6:coauthVersionLast="36" xr6:coauthVersionMax="36" xr10:uidLastSave="{00000000-0000-0000-0000-000000000000}"/>
  <bookViews>
    <workbookView xWindow="21020" yWindow="7700" windowWidth="27640" windowHeight="16940" xr2:uid="{EDE4FA07-EADB-3B4A-9A20-31CBF45F8A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E16" i="1" s="1"/>
  <c r="F16" i="1" s="1"/>
  <c r="C21" i="1"/>
  <c r="E21" i="1" s="1"/>
  <c r="F21" i="1" s="1"/>
  <c r="C22" i="1"/>
  <c r="E22" i="1" s="1"/>
  <c r="F22" i="1" s="1"/>
  <c r="C12" i="1"/>
  <c r="E12" i="1" s="1"/>
  <c r="C13" i="1"/>
  <c r="E13" i="1" s="1"/>
  <c r="F13" i="1" s="1"/>
  <c r="C14" i="1"/>
  <c r="E14" i="1" s="1"/>
  <c r="F14" i="1" s="1"/>
  <c r="C15" i="1"/>
  <c r="E15" i="1" s="1"/>
  <c r="F15" i="1" s="1"/>
  <c r="C17" i="1"/>
  <c r="C18" i="1"/>
  <c r="C19" i="1"/>
  <c r="C20" i="1"/>
  <c r="E20" i="1" s="1"/>
  <c r="F20" i="1" s="1"/>
  <c r="C11" i="1"/>
  <c r="D5" i="1"/>
  <c r="D7" i="1"/>
  <c r="G15" i="1" s="1"/>
  <c r="D4" i="1"/>
  <c r="D3" i="1"/>
  <c r="G17" i="1" l="1"/>
  <c r="G19" i="1"/>
  <c r="G11" i="1"/>
  <c r="G18" i="1"/>
  <c r="G16" i="1"/>
  <c r="G14" i="1"/>
  <c r="G13" i="1"/>
  <c r="G20" i="1"/>
  <c r="G12" i="1"/>
  <c r="E19" i="1"/>
  <c r="F19" i="1" s="1"/>
  <c r="E18" i="1"/>
  <c r="F18" i="1" s="1"/>
  <c r="E17" i="1"/>
  <c r="G22" i="1"/>
  <c r="F17" i="1"/>
  <c r="G21" i="1"/>
  <c r="F12" i="1"/>
  <c r="E11" i="1"/>
  <c r="F11" i="1" s="1"/>
</calcChain>
</file>

<file path=xl/sharedStrings.xml><?xml version="1.0" encoding="utf-8"?>
<sst xmlns="http://schemas.openxmlformats.org/spreadsheetml/2006/main" count="12" uniqueCount="12">
  <si>
    <t>LiCl</t>
  </si>
  <si>
    <t>KCl</t>
  </si>
  <si>
    <t>NaCl</t>
  </si>
  <si>
    <t>weight</t>
  </si>
  <si>
    <t>weight percent</t>
  </si>
  <si>
    <t>at %</t>
  </si>
  <si>
    <t>LiCl-KCl</t>
  </si>
  <si>
    <t>#NaCl</t>
  </si>
  <si>
    <t>#LiKCl</t>
  </si>
  <si>
    <t>#Li</t>
  </si>
  <si>
    <t>#K</t>
  </si>
  <si>
    <t>weight% NaCl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</si>
</sst>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5F76-78CE-9142-8FF8-546BA5E2835A}">
  <dimension ref="B2:G24"/>
  <sheetViews>
    <sheetView tabSelected="1" workbookViewId="0">
      <selection activeCell="E25" sqref="E25"/>
    </sheetView>
  </sheetViews>
  <sheetFormatPr baseColWidth="10" defaultRowHeight="16"/>
  <sheetData>
    <row r="2" spans="2:7">
      <c r="C2" t="s">
        <v>5</v>
      </c>
      <c r="D2" t="s">
        <v>3</v>
      </c>
      <c r="E2" t="s">
        <v>4</v>
      </c>
    </row>
    <row r="3" spans="2:7">
      <c r="B3" t="s">
        <v>0</v>
      </c>
      <c r="C3">
        <v>58</v>
      </c>
      <c r="D3">
        <f>35.5+7</f>
        <v>42.5</v>
      </c>
    </row>
    <row r="4" spans="2:7">
      <c r="B4" t="s">
        <v>1</v>
      </c>
      <c r="C4">
        <v>42</v>
      </c>
      <c r="D4">
        <f>39+35.5</f>
        <v>74.5</v>
      </c>
    </row>
    <row r="5" spans="2:7">
      <c r="B5" t="s">
        <v>6</v>
      </c>
      <c r="D5">
        <f>SUM(D3:D4)</f>
        <v>117</v>
      </c>
    </row>
    <row r="7" spans="2:7">
      <c r="B7" t="s">
        <v>2</v>
      </c>
      <c r="D7">
        <f>23+35.5</f>
        <v>58.5</v>
      </c>
    </row>
    <row r="10" spans="2:7">
      <c r="C10" t="s">
        <v>8</v>
      </c>
      <c r="D10" t="s">
        <v>7</v>
      </c>
      <c r="E10" t="s">
        <v>9</v>
      </c>
      <c r="F10" t="s">
        <v>10</v>
      </c>
      <c r="G10" t="s">
        <v>11</v>
      </c>
    </row>
    <row r="11" spans="2:7">
      <c r="C11">
        <f>100-D11</f>
        <v>100</v>
      </c>
      <c r="D11">
        <v>0</v>
      </c>
      <c r="E11">
        <f>C11*0.58</f>
        <v>57.999999999999993</v>
      </c>
      <c r="F11" s="1">
        <f>C11-E11</f>
        <v>42.000000000000007</v>
      </c>
      <c r="G11" s="2">
        <f>D11*D$7/(D11*D$7+C11*D$5)</f>
        <v>0</v>
      </c>
    </row>
    <row r="12" spans="2:7">
      <c r="C12">
        <f t="shared" ref="C12:C22" si="0">100-D12</f>
        <v>90</v>
      </c>
      <c r="D12">
        <v>10</v>
      </c>
      <c r="E12" s="1">
        <f t="shared" ref="E12:E17" si="1">C12*0.58</f>
        <v>52.199999999999996</v>
      </c>
      <c r="F12" s="1">
        <f t="shared" ref="F12:F17" si="2">C12-E12</f>
        <v>37.800000000000004</v>
      </c>
      <c r="G12" s="2">
        <f>D12*D$7/(D12*D$7+C12*D$5)</f>
        <v>5.2631578947368418E-2</v>
      </c>
    </row>
    <row r="13" spans="2:7">
      <c r="C13">
        <f t="shared" si="0"/>
        <v>80</v>
      </c>
      <c r="D13">
        <v>20</v>
      </c>
      <c r="E13" s="1">
        <f t="shared" si="1"/>
        <v>46.4</v>
      </c>
      <c r="F13" s="1">
        <f t="shared" si="2"/>
        <v>33.6</v>
      </c>
      <c r="G13" s="2">
        <f>D13*D$7/(D13*D$7+C13*D$5)</f>
        <v>0.1111111111111111</v>
      </c>
    </row>
    <row r="14" spans="2:7">
      <c r="C14">
        <f t="shared" si="0"/>
        <v>70</v>
      </c>
      <c r="D14">
        <v>30</v>
      </c>
      <c r="E14" s="1">
        <f t="shared" si="1"/>
        <v>40.599999999999994</v>
      </c>
      <c r="F14" s="1">
        <f t="shared" si="2"/>
        <v>29.400000000000006</v>
      </c>
      <c r="G14" s="2">
        <f>D14*D$7/(D14*D$7+C14*D$5)</f>
        <v>0.17647058823529413</v>
      </c>
    </row>
    <row r="15" spans="2:7">
      <c r="C15">
        <f t="shared" si="0"/>
        <v>60</v>
      </c>
      <c r="D15">
        <v>40</v>
      </c>
      <c r="E15" s="1">
        <f t="shared" si="1"/>
        <v>34.799999999999997</v>
      </c>
      <c r="F15" s="1">
        <f t="shared" si="2"/>
        <v>25.200000000000003</v>
      </c>
      <c r="G15" s="2">
        <f>D15*D$7/(D15*D$7+C15*D$5)</f>
        <v>0.25</v>
      </c>
    </row>
    <row r="16" spans="2:7">
      <c r="C16" s="3">
        <f t="shared" si="0"/>
        <v>59</v>
      </c>
      <c r="D16" s="3">
        <v>41</v>
      </c>
      <c r="E16" s="4">
        <f t="shared" si="1"/>
        <v>34.22</v>
      </c>
      <c r="F16" s="4">
        <f t="shared" si="2"/>
        <v>24.78</v>
      </c>
      <c r="G16" s="5">
        <f>D16*D$7/(D16*D$7+C16*D$5)</f>
        <v>0.25786163522012578</v>
      </c>
    </row>
    <row r="17" spans="3:7">
      <c r="C17">
        <f t="shared" si="0"/>
        <v>50</v>
      </c>
      <c r="D17">
        <v>50</v>
      </c>
      <c r="E17" s="1">
        <f t="shared" si="1"/>
        <v>28.999999999999996</v>
      </c>
      <c r="F17" s="1">
        <f t="shared" si="2"/>
        <v>21.000000000000004</v>
      </c>
      <c r="G17" s="2">
        <f>D17*D$7/(D17*D$7+C17*D$5)</f>
        <v>0.33333333333333331</v>
      </c>
    </row>
    <row r="18" spans="3:7">
      <c r="C18">
        <f t="shared" si="0"/>
        <v>40</v>
      </c>
      <c r="D18">
        <v>60</v>
      </c>
      <c r="E18" s="1">
        <f t="shared" ref="E18:E20" si="3">C18*0.58</f>
        <v>23.2</v>
      </c>
      <c r="F18" s="1">
        <f t="shared" ref="F18:F20" si="4">C18-E18</f>
        <v>16.8</v>
      </c>
      <c r="G18" s="2">
        <f>D18*D$7/(D18*D$7+C18*D$5)</f>
        <v>0.42857142857142855</v>
      </c>
    </row>
    <row r="19" spans="3:7">
      <c r="C19">
        <f t="shared" si="0"/>
        <v>30</v>
      </c>
      <c r="D19">
        <v>70</v>
      </c>
      <c r="E19" s="1">
        <f t="shared" si="3"/>
        <v>17.399999999999999</v>
      </c>
      <c r="F19" s="1">
        <f t="shared" si="4"/>
        <v>12.600000000000001</v>
      </c>
      <c r="G19" s="2">
        <f>D19*D$7/(D19*D$7+C19*D$5)</f>
        <v>0.53846153846153844</v>
      </c>
    </row>
    <row r="20" spans="3:7">
      <c r="C20">
        <f t="shared" si="0"/>
        <v>20</v>
      </c>
      <c r="D20">
        <v>80</v>
      </c>
      <c r="E20" s="1">
        <f t="shared" si="3"/>
        <v>11.6</v>
      </c>
      <c r="F20" s="1">
        <f t="shared" si="4"/>
        <v>8.4</v>
      </c>
      <c r="G20" s="2">
        <f>D20*D$7/(D20*D$7+C20*D$5)</f>
        <v>0.66666666666666663</v>
      </c>
    </row>
    <row r="21" spans="3:7">
      <c r="C21">
        <f t="shared" si="0"/>
        <v>10</v>
      </c>
      <c r="D21">
        <v>90</v>
      </c>
      <c r="E21" s="1">
        <f t="shared" ref="E21:E22" si="5">C21*0.58</f>
        <v>5.8</v>
      </c>
      <c r="F21" s="1">
        <f t="shared" ref="F21:F22" si="6">C21-E21</f>
        <v>4.2</v>
      </c>
      <c r="G21" s="2">
        <f>D21*D$7/(D21*D$7+C21*D$5)</f>
        <v>0.81818181818181823</v>
      </c>
    </row>
    <row r="22" spans="3:7">
      <c r="C22">
        <f t="shared" si="0"/>
        <v>0</v>
      </c>
      <c r="D22">
        <v>100</v>
      </c>
      <c r="E22" s="1">
        <f t="shared" si="5"/>
        <v>0</v>
      </c>
      <c r="F22" s="1">
        <f t="shared" si="6"/>
        <v>0</v>
      </c>
      <c r="G22" s="2">
        <f>D22*D$7/(D22*D$7+C22*D$5)</f>
        <v>1</v>
      </c>
    </row>
    <row r="23" spans="3:7">
      <c r="E23" s="1"/>
      <c r="F23" s="1"/>
    </row>
    <row r="24" spans="3:7">
      <c r="E24" s="1"/>
      <c r="F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2021-06-29T18:21:09Z</dcterms:created>
  <dcterms:modified xsi:type="dcterms:W3CDTF">2021-06-29T19:11:37Z</dcterms:modified>
</cp:coreProperties>
</file>