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597E8F7B-E703-4946-9301-8D815D61520A}" xr6:coauthVersionLast="47" xr6:coauthVersionMax="47" xr10:uidLastSave="{00000000-0000-0000-0000-000000000000}"/>
  <bookViews>
    <workbookView xWindow="400" yWindow="1540" windowWidth="27640" windowHeight="16940" xr2:uid="{EDE4FA07-EADB-3B4A-9A20-31CBF45F8A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C8" i="1"/>
  <c r="F8" i="1"/>
  <c r="C9" i="1"/>
  <c r="F9" i="1"/>
  <c r="C10" i="1"/>
  <c r="C12" i="1" s="1"/>
  <c r="F18" i="1"/>
  <c r="F20" i="1"/>
  <c r="H23" i="1"/>
  <c r="F25" i="1"/>
  <c r="F24" i="1" s="1"/>
  <c r="F28" i="1" s="1"/>
  <c r="G15" i="1" l="1"/>
  <c r="G7" i="1"/>
  <c r="F12" i="1"/>
  <c r="H15" i="1"/>
  <c r="G23" i="1"/>
</calcChain>
</file>

<file path=xl/sharedStrings.xml><?xml version="1.0" encoding="utf-8"?>
<sst xmlns="http://schemas.openxmlformats.org/spreadsheetml/2006/main" count="30" uniqueCount="14">
  <si>
    <t>LiCl</t>
  </si>
  <si>
    <t>KCl</t>
  </si>
  <si>
    <t>NaCl</t>
  </si>
  <si>
    <t>Cl</t>
  </si>
  <si>
    <t>K</t>
  </si>
  <si>
    <t>Li</t>
  </si>
  <si>
    <t>Na</t>
  </si>
  <si>
    <t>at% Na</t>
  </si>
  <si>
    <t>wt% Na</t>
  </si>
  <si>
    <t>New Comp</t>
  </si>
  <si>
    <t>My old</t>
  </si>
  <si>
    <t>Eut LiCl-KCl</t>
  </si>
  <si>
    <t>26 wt% Na</t>
  </si>
  <si>
    <t>Ruchi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</si>
</sst>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5F76-78CE-9142-8FF8-546BA5E2835A}">
  <dimension ref="B3:H28"/>
  <sheetViews>
    <sheetView tabSelected="1" workbookViewId="0">
      <selection activeCell="E7" sqref="E7"/>
    </sheetView>
  </sheetViews>
  <sheetFormatPr baseColWidth="10" defaultRowHeight="16" x14ac:dyDescent="0.2"/>
  <sheetData>
    <row r="3" spans="2:8" x14ac:dyDescent="0.2">
      <c r="B3" t="s">
        <v>6</v>
      </c>
      <c r="C3">
        <v>23</v>
      </c>
    </row>
    <row r="4" spans="2:8" x14ac:dyDescent="0.2">
      <c r="B4" t="s">
        <v>5</v>
      </c>
      <c r="C4">
        <v>7</v>
      </c>
      <c r="E4" t="s">
        <v>12</v>
      </c>
    </row>
    <row r="5" spans="2:8" x14ac:dyDescent="0.2">
      <c r="B5" t="s">
        <v>4</v>
      </c>
      <c r="C5">
        <v>39</v>
      </c>
    </row>
    <row r="6" spans="2:8" x14ac:dyDescent="0.2">
      <c r="B6" t="s">
        <v>3</v>
      </c>
      <c r="C6">
        <v>35.5</v>
      </c>
      <c r="E6" t="s">
        <v>13</v>
      </c>
      <c r="G6" t="s">
        <v>8</v>
      </c>
      <c r="H6" t="s">
        <v>7</v>
      </c>
    </row>
    <row r="7" spans="2:8" x14ac:dyDescent="0.2">
      <c r="E7" t="s">
        <v>6</v>
      </c>
      <c r="F7">
        <v>24</v>
      </c>
      <c r="G7">
        <f>(F7/F10)*$C$8/((F7/F10)*$C$8+(1-F7/100)*$C$12)</f>
        <v>0.24825654590977889</v>
      </c>
      <c r="H7">
        <f>F7/F10</f>
        <v>0.24</v>
      </c>
    </row>
    <row r="8" spans="2:8" x14ac:dyDescent="0.2">
      <c r="B8" t="s">
        <v>2</v>
      </c>
      <c r="C8">
        <f>C3+C6</f>
        <v>58.5</v>
      </c>
      <c r="E8" t="s">
        <v>5</v>
      </c>
      <c r="F8">
        <f>F10-F7-F9</f>
        <v>44</v>
      </c>
    </row>
    <row r="9" spans="2:8" x14ac:dyDescent="0.2">
      <c r="B9" t="s">
        <v>0</v>
      </c>
      <c r="C9">
        <f>C4+C6</f>
        <v>42.5</v>
      </c>
      <c r="E9" t="s">
        <v>4</v>
      </c>
      <c r="F9">
        <f>ROUND((F10-F7)*0.42,0)</f>
        <v>32</v>
      </c>
    </row>
    <row r="10" spans="2:8" x14ac:dyDescent="0.2">
      <c r="B10" t="s">
        <v>1</v>
      </c>
      <c r="C10">
        <f>C5+C6</f>
        <v>74.5</v>
      </c>
      <c r="E10" t="s">
        <v>3</v>
      </c>
      <c r="F10">
        <v>100</v>
      </c>
    </row>
    <row r="12" spans="2:8" x14ac:dyDescent="0.2">
      <c r="B12" t="s">
        <v>11</v>
      </c>
      <c r="C12">
        <f>C10*0.42+0.58*C9</f>
        <v>55.94</v>
      </c>
      <c r="F12">
        <f>F9/(F8+F9)</f>
        <v>0.42105263157894735</v>
      </c>
    </row>
    <row r="14" spans="2:8" x14ac:dyDescent="0.2">
      <c r="E14" t="s">
        <v>10</v>
      </c>
      <c r="G14" t="s">
        <v>8</v>
      </c>
      <c r="H14" t="s">
        <v>7</v>
      </c>
    </row>
    <row r="15" spans="2:8" x14ac:dyDescent="0.2">
      <c r="E15" t="s">
        <v>6</v>
      </c>
      <c r="F15">
        <v>41</v>
      </c>
      <c r="G15">
        <f>(F15/F18)*$C$8/((F15/F18)*$C$8+(1-F15/100)*$C$12)</f>
        <v>0.42086626331821941</v>
      </c>
      <c r="H15">
        <f>F15/F18</f>
        <v>0.41</v>
      </c>
    </row>
    <row r="16" spans="2:8" x14ac:dyDescent="0.2">
      <c r="E16" t="s">
        <v>5</v>
      </c>
      <c r="F16">
        <v>34</v>
      </c>
    </row>
    <row r="17" spans="5:8" x14ac:dyDescent="0.2">
      <c r="E17" t="s">
        <v>4</v>
      </c>
      <c r="F17">
        <v>25</v>
      </c>
    </row>
    <row r="18" spans="5:8" x14ac:dyDescent="0.2">
      <c r="E18" t="s">
        <v>3</v>
      </c>
      <c r="F18">
        <f>SUM(F15:F17)</f>
        <v>100</v>
      </c>
    </row>
    <row r="20" spans="5:8" x14ac:dyDescent="0.2">
      <c r="F20">
        <f>F17/(F16+F17)</f>
        <v>0.42372881355932202</v>
      </c>
    </row>
    <row r="22" spans="5:8" x14ac:dyDescent="0.2">
      <c r="E22" t="s">
        <v>9</v>
      </c>
      <c r="G22" t="s">
        <v>8</v>
      </c>
      <c r="H22" t="s">
        <v>7</v>
      </c>
    </row>
    <row r="23" spans="5:8" x14ac:dyDescent="0.2">
      <c r="E23" t="s">
        <v>6</v>
      </c>
      <c r="F23">
        <v>15</v>
      </c>
      <c r="G23">
        <f>(F23/F26)*$C$8/((F23/F26)*$C$8+(1-F23/100)*$C$12)</f>
        <v>0.15579504296569846</v>
      </c>
      <c r="H23">
        <f>F23/F26</f>
        <v>0.15</v>
      </c>
    </row>
    <row r="24" spans="5:8" x14ac:dyDescent="0.2">
      <c r="E24" t="s">
        <v>5</v>
      </c>
      <c r="F24">
        <f>F26-F23-F25</f>
        <v>49</v>
      </c>
    </row>
    <row r="25" spans="5:8" x14ac:dyDescent="0.2">
      <c r="E25" t="s">
        <v>4</v>
      </c>
      <c r="F25">
        <f>ROUND((F26-F23)*0.42,0)</f>
        <v>36</v>
      </c>
    </row>
    <row r="26" spans="5:8" x14ac:dyDescent="0.2">
      <c r="E26" t="s">
        <v>3</v>
      </c>
      <c r="F26">
        <v>100</v>
      </c>
    </row>
    <row r="28" spans="5:8" x14ac:dyDescent="0.2">
      <c r="F28">
        <f>F25/(F24+F25)</f>
        <v>0.42352941176470588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2021-06-29T18:21:09Z</dcterms:created>
  <dcterms:modified xsi:type="dcterms:W3CDTF">2022-03-28T20:44:13Z</dcterms:modified>
</cp:coreProperties>
</file>