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31982B1C-6026-5E45-9868-EC8AED9D8772}" xr6:coauthVersionLast="47" xr6:coauthVersionMax="47" xr10:uidLastSave="{00000000-0000-0000-0000-000000000000}"/>
  <bookViews>
    <workbookView xWindow="4040" yWindow="3240" windowWidth="24520" windowHeight="20760" activeTab="1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/>
  <c r="H51" i="2"/>
  <c r="F55" i="2"/>
  <c r="G55" i="2" s="1"/>
  <c r="H55" i="2" s="1"/>
  <c r="F54" i="2"/>
  <c r="G54" i="2" s="1"/>
  <c r="H54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10" i="2" a="1"/>
  <c r="J10" i="2" s="1"/>
  <c r="J6" i="6" a="1"/>
  <c r="J6" i="6" s="1"/>
  <c r="J22" i="6"/>
  <c r="J34" i="6"/>
  <c r="J46" i="6"/>
  <c r="F37" i="7"/>
  <c r="G37" i="7"/>
  <c r="H37" i="7" s="1"/>
  <c r="F21" i="5"/>
  <c r="G21" i="5" s="1"/>
  <c r="H21" i="5" s="1"/>
  <c r="M48" i="4"/>
  <c r="K48" i="4"/>
  <c r="J48" i="4"/>
  <c r="F46" i="4"/>
  <c r="G46" i="4" s="1"/>
  <c r="H46" i="4" s="1"/>
  <c r="F45" i="4"/>
  <c r="G45" i="4" s="1"/>
  <c r="H45" i="4" s="1"/>
  <c r="M34" i="4"/>
  <c r="K34" i="4"/>
  <c r="J34" i="4"/>
  <c r="F32" i="4"/>
  <c r="G32" i="4" s="1"/>
  <c r="H32" i="4" s="1"/>
  <c r="F30" i="4"/>
  <c r="G30" i="4" s="1"/>
  <c r="H30" i="4" s="1"/>
  <c r="K21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K40" i="3"/>
  <c r="J40" i="3"/>
  <c r="M29" i="3"/>
  <c r="K29" i="3"/>
  <c r="J29" i="3"/>
  <c r="F18" i="2"/>
  <c r="G18" i="2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K19" i="3"/>
  <c r="J19" i="3"/>
  <c r="F15" i="3"/>
  <c r="G15" i="3" s="1"/>
  <c r="J10" i="3" a="1"/>
  <c r="J10" i="3" s="1"/>
  <c r="M21" i="4"/>
  <c r="J21" i="4"/>
  <c r="J10" i="4" a="1"/>
  <c r="J10" i="4" s="1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J6" i="2" a="1"/>
  <c r="J6" i="2" s="1"/>
  <c r="I44" i="1"/>
  <c r="H44" i="1"/>
  <c r="K11" i="2"/>
  <c r="L11" i="2"/>
  <c r="K11" i="3"/>
  <c r="L11" i="3"/>
  <c r="H15" i="3"/>
  <c r="J6" i="3" a="1"/>
  <c r="J6" i="3" s="1"/>
  <c r="K11" i="4"/>
  <c r="L11" i="4"/>
  <c r="J6" i="4" a="1"/>
  <c r="J6" i="4" s="1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<sst xmlns="http://schemas.openxmlformats.org/spreadsheetml/2006/main" count="493" uniqueCount="45">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</sst>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3" workbookViewId="0">
      <selection activeCell="K55" sqref="K55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5"/>
  <sheetViews>
    <sheetView tabSelected="1" topLeftCell="A11" workbookViewId="0">
      <selection activeCell="C35" sqref="C35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2.0958668409122747E-5</v>
      </c>
      <c r="K6">
        <v>-0.2076496942600852</v>
      </c>
      <c r="L6">
        <v>513.53327894582867</v>
      </c>
    </row>
    <row r="7" spans="2:13" x14ac:dyDescent="0.2">
      <c r="B7" t="s">
        <v>5</v>
      </c>
      <c r="J7" t="s">
        <v>20</v>
      </c>
      <c r="K7">
        <f>(-K6+SQRT(K6^2-4*J6*L6))/(2*J6)</f>
        <v>5148.334932977702</v>
      </c>
      <c r="L7">
        <f>(-K6-SQRT(K6^2-4*J6*L6))/(2*J6)</f>
        <v>4759.2455586197912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LINEST(E15:E21,C15:C21^{1,2})</f>
        <v>0.26668451380400843</v>
      </c>
      <c r="K10">
        <v>231.36841691730734</v>
      </c>
      <c r="L10">
        <v>50182.043241358362</v>
      </c>
    </row>
    <row r="11" spans="2:13" x14ac:dyDescent="0.2">
      <c r="J11" t="s">
        <v>20</v>
      </c>
      <c r="K11">
        <f>(-K10+SQRT(K10^2-4*J10*L10))/(2*J10)</f>
        <v>-432.85093988051312</v>
      </c>
      <c r="L11">
        <f>(-K10-SQRT(K10^2-4*J10*L10))/(2*J10)</f>
        <v>-434.72255967163721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F52">
        <f t="shared" ref="F52:F55" si="25">$F$10*B52</f>
        <v>16.038</v>
      </c>
      <c r="G52">
        <f t="shared" ref="G52:G55" si="26">F52^3</f>
        <v>4125.2533668719998</v>
      </c>
      <c r="H52">
        <f t="shared" ref="H52:H55" si="27">$B$8/G52/(1E-24)</f>
        <v>2.0763815548364541</v>
      </c>
    </row>
    <row r="53" spans="2:13" x14ac:dyDescent="0.2">
      <c r="B53">
        <v>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1.01</v>
      </c>
      <c r="F54">
        <f t="shared" si="25"/>
        <v>16.361999999999998</v>
      </c>
      <c r="G54">
        <f t="shared" si="26"/>
        <v>4380.3535499279978</v>
      </c>
      <c r="H54">
        <f t="shared" si="27"/>
        <v>1.9554585953777175</v>
      </c>
    </row>
    <row r="55" spans="2:13" x14ac:dyDescent="0.2">
      <c r="B55">
        <v>1.02</v>
      </c>
      <c r="F55">
        <f t="shared" si="25"/>
        <v>16.524000000000001</v>
      </c>
      <c r="G55">
        <f t="shared" si="26"/>
        <v>4511.7555258240009</v>
      </c>
      <c r="H55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1"/>
  <sheetViews>
    <sheetView workbookViewId="0">
      <selection activeCell="C30" sqref="C30:E30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LINEST(E15:E21,G15:G21^{1,2})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LINEST(E15:E21,C15:C21^{1,2})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C19">
        <v>-565.42472985777795</v>
      </c>
      <c r="D19">
        <v>33.339208888888898</v>
      </c>
      <c r="E19">
        <v>0.53318666666666703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J19">
        <f>I19^(1/3)</f>
        <v>0</v>
      </c>
      <c r="K19" t="e">
        <f>$L$5/(I19*(10^-24))</f>
        <v>#VALUE!</v>
      </c>
      <c r="M19">
        <f>L19/L21</f>
        <v>0</v>
      </c>
    </row>
    <row r="20" spans="2:13" x14ac:dyDescent="0.2">
      <c r="B20">
        <v>1.05</v>
      </c>
      <c r="C20">
        <v>-563.51811899999905</v>
      </c>
      <c r="D20">
        <v>33.533421111111103</v>
      </c>
      <c r="E20">
        <v>-0.77076444444444503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J29">
        <f>I29^(1/3)</f>
        <v>0</v>
      </c>
      <c r="K29" t="e">
        <f>$L$5/(I29*(10^-24))</f>
        <v>#VALUE!</v>
      </c>
      <c r="M29">
        <f>L29/L31</f>
        <v>0</v>
      </c>
    </row>
    <row r="30" spans="2:13" x14ac:dyDescent="0.2">
      <c r="B30">
        <v>1.04</v>
      </c>
      <c r="C30">
        <v>-567.82604233111101</v>
      </c>
      <c r="D30">
        <v>31.350301111111101</v>
      </c>
      <c r="E30">
        <v>-1.5702866666666599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 t="shared" ref="F36:F41" si="11">$F$10*B36</f>
        <v>15.06763368</v>
      </c>
      <c r="G36">
        <f t="shared" ref="G36" si="12">F36^3</f>
        <v>3420.8588875379</v>
      </c>
      <c r="H36">
        <f t="shared" ref="H36:H41" si="13"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 t="shared" si="11"/>
        <v>15.219832</v>
      </c>
      <c r="G37">
        <f t="shared" ref="G37" si="14">F37^3</f>
        <v>3525.5718984951031</v>
      </c>
      <c r="H37">
        <f t="shared" si="13"/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 t="shared" si="11"/>
        <v>15.37203032</v>
      </c>
      <c r="G38">
        <f t="shared" ref="G38" si="15">F38^3</f>
        <v>3632.4002525914034</v>
      </c>
      <c r="H38">
        <f t="shared" si="13"/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 t="shared" si="11"/>
        <v>15.52422864</v>
      </c>
      <c r="G39">
        <f t="shared" ref="G39:G41" si="16">F39^3</f>
        <v>3741.365103258192</v>
      </c>
      <c r="H39">
        <f t="shared" si="13"/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 t="shared" si="11"/>
        <v>15.676426960000001</v>
      </c>
      <c r="G40">
        <f t="shared" si="16"/>
        <v>3852.4876039268588</v>
      </c>
      <c r="H40">
        <f t="shared" si="13"/>
        <v>1.7959512687198669</v>
      </c>
      <c r="J40">
        <f>I40^(1/3)</f>
        <v>0</v>
      </c>
      <c r="K40" t="e">
        <f>$L$5/(I40*(10^-24))</f>
        <v>#VALUE!</v>
      </c>
      <c r="M40">
        <f>L40/L42</f>
        <v>0</v>
      </c>
    </row>
    <row r="41" spans="2:13" x14ac:dyDescent="0.2">
      <c r="B41">
        <v>1.04</v>
      </c>
      <c r="F41">
        <f t="shared" si="11"/>
        <v>15.828625280000001</v>
      </c>
      <c r="G41">
        <f t="shared" si="16"/>
        <v>3965.7889080287964</v>
      </c>
      <c r="H41">
        <f t="shared" si="13"/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F47">
        <f t="shared" ref="F47:F51" si="17">$F$10*B47</f>
        <v>14.91543536</v>
      </c>
      <c r="G47">
        <f t="shared" ref="G47:G51" si="18">F47^3</f>
        <v>3318.2400662884033</v>
      </c>
      <c r="H47">
        <f t="shared" ref="H47:H51" si="19">$B$8/G47/(1E-24)</f>
        <v>2.0851053154026529</v>
      </c>
    </row>
    <row r="48" spans="2:13" x14ac:dyDescent="0.2">
      <c r="B48">
        <v>0.99</v>
      </c>
      <c r="F48">
        <f t="shared" si="17"/>
        <v>15.06763368</v>
      </c>
      <c r="G48">
        <f t="shared" si="18"/>
        <v>3420.8588875379</v>
      </c>
      <c r="H48">
        <f t="shared" si="19"/>
        <v>2.0225563893340652</v>
      </c>
    </row>
    <row r="49" spans="2:8" x14ac:dyDescent="0.2">
      <c r="B49">
        <v>1</v>
      </c>
      <c r="F49">
        <f t="shared" si="17"/>
        <v>15.219832</v>
      </c>
      <c r="G49">
        <f t="shared" si="18"/>
        <v>3525.5718984951031</v>
      </c>
      <c r="H49">
        <f t="shared" si="19"/>
        <v>1.9624844420144538</v>
      </c>
    </row>
    <row r="50" spans="2:8" x14ac:dyDescent="0.2">
      <c r="B50">
        <v>1.01</v>
      </c>
      <c r="F50">
        <f t="shared" si="17"/>
        <v>15.37203032</v>
      </c>
      <c r="G50">
        <f t="shared" si="18"/>
        <v>3632.4002525914034</v>
      </c>
      <c r="H50">
        <f t="shared" si="19"/>
        <v>1.9047680648805094</v>
      </c>
    </row>
    <row r="51" spans="2:8" x14ac:dyDescent="0.2">
      <c r="B51">
        <v>1.02</v>
      </c>
      <c r="F51">
        <f t="shared" si="17"/>
        <v>15.52422864</v>
      </c>
      <c r="G51">
        <f t="shared" si="18"/>
        <v>3741.365103258192</v>
      </c>
      <c r="H51">
        <f t="shared" si="19"/>
        <v>1.849292920911314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opLeftCell="A15" workbookViewId="0">
      <selection activeCell="C59" sqref="C59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LINEST(E16:E23,G16:G23^{1,2})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t="e" cm="1">
        <f t="array" ref="J10">LINEST(E16:E23,C16:C23^{1,2})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C17">
        <v>-601.14057541777697</v>
      </c>
      <c r="D17">
        <v>33.217767111111101</v>
      </c>
      <c r="E17">
        <v>3.6723911111111098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</row>
    <row r="19" spans="2:13" x14ac:dyDescent="0.2">
      <c r="B19">
        <v>1.0149999999999999</v>
      </c>
      <c r="C19">
        <v>-600.22778648889005</v>
      </c>
      <c r="D19">
        <v>33.166473777777803</v>
      </c>
      <c r="E19">
        <v>0.345546666666666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</row>
    <row r="21" spans="2:13" x14ac:dyDescent="0.2">
      <c r="B21">
        <v>1.0249999999999999</v>
      </c>
      <c r="C21">
        <v>-599.08673015777799</v>
      </c>
      <c r="D21">
        <v>33.057203333333298</v>
      </c>
      <c r="E21">
        <v>-2.4525755555555602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  <c r="J21">
        <f>I21^(1/3)</f>
        <v>0</v>
      </c>
      <c r="K21" t="e">
        <f>$B$8/(I21*(10^-24))</f>
        <v>#DIV/0!</v>
      </c>
      <c r="M21">
        <f>L21/L23</f>
        <v>0</v>
      </c>
    </row>
    <row r="23" spans="2:13" x14ac:dyDescent="0.2">
      <c r="K23" t="s">
        <v>3</v>
      </c>
      <c r="L23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</row>
    <row r="31" spans="2:13" x14ac:dyDescent="0.2">
      <c r="B31">
        <v>1.0049999999999999</v>
      </c>
      <c r="C31">
        <v>-604.09246373777796</v>
      </c>
      <c r="D31">
        <v>31.054102666666601</v>
      </c>
      <c r="E31">
        <v>1.77412444444444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</row>
    <row r="33" spans="2:13" x14ac:dyDescent="0.2">
      <c r="B33">
        <v>1.0149999999999999</v>
      </c>
      <c r="C33">
        <v>-602.70422223111098</v>
      </c>
      <c r="D33">
        <v>30.826090888888899</v>
      </c>
      <c r="E33">
        <v>-1.8257288888888901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4" spans="2:13" x14ac:dyDescent="0.2">
      <c r="J34">
        <f>I34^(1/3)</f>
        <v>0</v>
      </c>
      <c r="K34" t="e">
        <f>$B$8/(I34*(10^-24))</f>
        <v>#DIV/0!</v>
      </c>
      <c r="M34">
        <f>L34/L36</f>
        <v>0</v>
      </c>
    </row>
    <row r="36" spans="2:13" x14ac:dyDescent="0.2">
      <c r="K36" t="s">
        <v>3</v>
      </c>
      <c r="L36">
        <v>100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</row>
    <row r="44" spans="2:13" x14ac:dyDescent="0.2">
      <c r="B44">
        <v>0.995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</row>
    <row r="46" spans="2:13" x14ac:dyDescent="0.2">
      <c r="B46">
        <v>1.0049999999999999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48" spans="2:13" x14ac:dyDescent="0.2">
      <c r="J48">
        <f>I48^(1/3)</f>
        <v>0</v>
      </c>
      <c r="K48" t="e">
        <f>$B$8/(I48*(10^-24))</f>
        <v>#DIV/0!</v>
      </c>
      <c r="M48">
        <f>L48/L50</f>
        <v>0</v>
      </c>
    </row>
    <row r="50" spans="2:13" x14ac:dyDescent="0.2">
      <c r="K50" t="s">
        <v>3</v>
      </c>
      <c r="L50">
        <v>100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C55">
        <v>-616.31592727333305</v>
      </c>
      <c r="D55">
        <v>25.464230666666701</v>
      </c>
      <c r="E55">
        <v>15.096455555555499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C56">
        <v>-615.24007592888904</v>
      </c>
      <c r="D56">
        <v>25.914586444444399</v>
      </c>
      <c r="E56">
        <v>9.3316266666666703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C57">
        <v>-613.88798691111197</v>
      </c>
      <c r="D57">
        <v>25.530689333333299</v>
      </c>
      <c r="E57">
        <v>4.2946511111111096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</row>
    <row r="58" spans="2:13" x14ac:dyDescent="0.2">
      <c r="B58">
        <v>0.99</v>
      </c>
      <c r="C58">
        <v>-613.32528245333299</v>
      </c>
      <c r="D58">
        <v>25.330127555555599</v>
      </c>
      <c r="E58">
        <v>0.135735555555558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B59">
        <v>1</v>
      </c>
      <c r="F59">
        <f t="shared" si="27"/>
        <v>14.2</v>
      </c>
      <c r="G59">
        <f t="shared" si="25"/>
        <v>2863.2879999999996</v>
      </c>
      <c r="H59">
        <f t="shared" si="26"/>
        <v>1.8691238883409569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42"/>
  <sheetViews>
    <sheetView workbookViewId="0">
      <selection activeCell="E23" sqref="E23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0" spans="2:10" x14ac:dyDescent="0.2">
      <c r="B10">
        <v>1000</v>
      </c>
    </row>
    <row r="12" spans="2:10" x14ac:dyDescent="0.2">
      <c r="B12" t="s">
        <v>37</v>
      </c>
    </row>
    <row r="13" spans="2:10" x14ac:dyDescent="0.2">
      <c r="C13" t="s">
        <v>30</v>
      </c>
      <c r="D13" t="s">
        <v>27</v>
      </c>
      <c r="E13" t="s">
        <v>29</v>
      </c>
      <c r="F13" t="s">
        <v>31</v>
      </c>
      <c r="G13" t="s">
        <v>32</v>
      </c>
    </row>
    <row r="14" spans="2:10" x14ac:dyDescent="0.2">
      <c r="B14">
        <v>1300</v>
      </c>
    </row>
    <row r="15" spans="2:10" x14ac:dyDescent="0.2">
      <c r="B15">
        <v>1200</v>
      </c>
    </row>
    <row r="16" spans="2:10" x14ac:dyDescent="0.2">
      <c r="B16">
        <v>1100</v>
      </c>
    </row>
    <row r="17" spans="1:7" x14ac:dyDescent="0.2">
      <c r="B17">
        <v>1000</v>
      </c>
    </row>
    <row r="19" spans="1:7" x14ac:dyDescent="0.2">
      <c r="B19" t="s">
        <v>38</v>
      </c>
    </row>
    <row r="20" spans="1:7" x14ac:dyDescent="0.2">
      <c r="C20" t="s">
        <v>30</v>
      </c>
      <c r="D20" t="s">
        <v>27</v>
      </c>
      <c r="E20" t="s">
        <v>29</v>
      </c>
      <c r="F20" t="s">
        <v>31</v>
      </c>
      <c r="G20" t="s">
        <v>32</v>
      </c>
    </row>
    <row r="21" spans="1:7" x14ac:dyDescent="0.2">
      <c r="B21">
        <v>1300</v>
      </c>
    </row>
    <row r="22" spans="1:7" x14ac:dyDescent="0.2">
      <c r="B22">
        <v>1200</v>
      </c>
    </row>
    <row r="23" spans="1:7" x14ac:dyDescent="0.2">
      <c r="B23">
        <v>1100</v>
      </c>
    </row>
    <row r="24" spans="1:7" x14ac:dyDescent="0.2">
      <c r="B24">
        <v>1000</v>
      </c>
    </row>
    <row r="26" spans="1:7" x14ac:dyDescent="0.2">
      <c r="A26" t="s">
        <v>39</v>
      </c>
      <c r="B26" t="s">
        <v>7</v>
      </c>
    </row>
    <row r="27" spans="1:7" x14ac:dyDescent="0.2">
      <c r="C27" t="s">
        <v>30</v>
      </c>
      <c r="D27" t="s">
        <v>27</v>
      </c>
      <c r="E27" t="s">
        <v>29</v>
      </c>
      <c r="F27" t="s">
        <v>31</v>
      </c>
      <c r="G27" t="s">
        <v>32</v>
      </c>
    </row>
    <row r="28" spans="1:7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-6.915462653559632</v>
      </c>
    </row>
    <row r="29" spans="1:7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</row>
    <row r="30" spans="1:7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</row>
    <row r="32" spans="1:7" x14ac:dyDescent="0.2">
      <c r="A32" t="s">
        <v>40</v>
      </c>
      <c r="B32" t="s">
        <v>8</v>
      </c>
    </row>
    <row r="33" spans="1:7" x14ac:dyDescent="0.2">
      <c r="C33" t="s">
        <v>30</v>
      </c>
      <c r="D33" t="s">
        <v>27</v>
      </c>
      <c r="E33" t="s">
        <v>29</v>
      </c>
      <c r="F33" t="s">
        <v>31</v>
      </c>
      <c r="G33" t="s">
        <v>32</v>
      </c>
    </row>
    <row r="34" spans="1:7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</row>
    <row r="35" spans="1:7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</row>
    <row r="36" spans="1:7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</row>
    <row r="38" spans="1:7" x14ac:dyDescent="0.2">
      <c r="A38" t="s">
        <v>41</v>
      </c>
      <c r="B38" t="s">
        <v>2</v>
      </c>
    </row>
    <row r="39" spans="1:7" x14ac:dyDescent="0.2">
      <c r="C39" t="s">
        <v>30</v>
      </c>
      <c r="D39" t="s">
        <v>27</v>
      </c>
      <c r="E39" t="s">
        <v>29</v>
      </c>
      <c r="F39" t="s">
        <v>31</v>
      </c>
      <c r="G39" t="s">
        <v>32</v>
      </c>
    </row>
    <row r="40" spans="1:7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</row>
    <row r="41" spans="1:7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</row>
    <row r="42" spans="1:7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2022-09-21T19:31:54Z</dcterms:modified>
</cp:coreProperties>
</file>