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62886A0-8E8B-B443-AD23-199E7F6D67F5}" xr6:coauthVersionLast="47" xr6:coauthVersionMax="47" xr10:uidLastSave="{00000000-0000-0000-0000-000000000000}"/>
  <bookViews>
    <workbookView xWindow="180" yWindow="7540" windowWidth="28840" windowHeight="17560" activeTab="2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_1000" sheetId="4" r:id="rId9"/>
    <sheet name="bccU_400" sheetId="16" r:id="rId10"/>
    <sheet name="u5mo_400" sheetId="17" r:id="rId11"/>
    <sheet name="u10mo_400" sheetId="18" r:id="rId12"/>
    <sheet name="u15mo_400" sheetId="19" r:id="rId13"/>
    <sheet name="u30mo_400" sheetId="20" r:id="rId14"/>
    <sheet name="u50mo_400" sheetId="21" r:id="rId15"/>
    <sheet name="u70mo_400" sheetId="22" r:id="rId16"/>
    <sheet name="bccMo_400" sheetId="23" r:id="rId17"/>
    <sheet name="summary_400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23" l="1"/>
  <c r="P49" i="23" s="1"/>
  <c r="Q49" i="23" s="1"/>
  <c r="R49" i="23" s="1"/>
  <c r="S49" i="23" s="1"/>
  <c r="T49" i="23" s="1"/>
  <c r="O45" i="23"/>
  <c r="P45" i="23" s="1"/>
  <c r="Q45" i="23" s="1"/>
  <c r="R45" i="23" s="1"/>
  <c r="S45" i="23" s="1"/>
  <c r="T45" i="23" s="1"/>
  <c r="P41" i="23"/>
  <c r="Q41" i="23" s="1"/>
  <c r="R41" i="23" s="1"/>
  <c r="S41" i="23" s="1"/>
  <c r="T41" i="23" s="1"/>
  <c r="O41" i="23"/>
  <c r="O37" i="23"/>
  <c r="P37" i="23" s="1"/>
  <c r="Q37" i="23" s="1"/>
  <c r="R37" i="23" s="1"/>
  <c r="S37" i="23" s="1"/>
  <c r="T37" i="23" s="1"/>
  <c r="O33" i="23"/>
  <c r="P33" i="23" s="1"/>
  <c r="Q33" i="23" s="1"/>
  <c r="R33" i="23" s="1"/>
  <c r="S33" i="23" s="1"/>
  <c r="T33" i="23" s="1"/>
  <c r="O28" i="23"/>
  <c r="P28" i="23" s="1"/>
  <c r="Q28" i="23" s="1"/>
  <c r="R28" i="23" s="1"/>
  <c r="S28" i="23" s="1"/>
  <c r="T28" i="23" s="1"/>
  <c r="O24" i="23"/>
  <c r="P24" i="23" s="1"/>
  <c r="Q24" i="23" s="1"/>
  <c r="R24" i="23" s="1"/>
  <c r="S24" i="23" s="1"/>
  <c r="T24" i="23" s="1"/>
  <c r="O20" i="23"/>
  <c r="P20" i="23" s="1"/>
  <c r="Q20" i="23" s="1"/>
  <c r="R20" i="23" s="1"/>
  <c r="S20" i="23" s="1"/>
  <c r="T20" i="23" s="1"/>
  <c r="O16" i="23"/>
  <c r="P16" i="23" s="1"/>
  <c r="Q16" i="23" s="1"/>
  <c r="R16" i="23" s="1"/>
  <c r="S16" i="23" s="1"/>
  <c r="T16" i="23" s="1"/>
  <c r="O12" i="23"/>
  <c r="P12" i="23" s="1"/>
  <c r="Q12" i="23" s="1"/>
  <c r="R12" i="23" s="1"/>
  <c r="S12" i="23" s="1"/>
  <c r="T12" i="23" s="1"/>
  <c r="O49" i="22"/>
  <c r="P49" i="22" s="1"/>
  <c r="Q49" i="22" s="1"/>
  <c r="R49" i="22" s="1"/>
  <c r="S49" i="22" s="1"/>
  <c r="T49" i="22" s="1"/>
  <c r="O45" i="22"/>
  <c r="P45" i="22" s="1"/>
  <c r="Q45" i="22" s="1"/>
  <c r="R45" i="22" s="1"/>
  <c r="S45" i="22" s="1"/>
  <c r="T45" i="22" s="1"/>
  <c r="O41" i="22"/>
  <c r="P41" i="22" s="1"/>
  <c r="Q41" i="22" s="1"/>
  <c r="R41" i="22" s="1"/>
  <c r="S41" i="22" s="1"/>
  <c r="T41" i="22" s="1"/>
  <c r="O37" i="22"/>
  <c r="P37" i="22" s="1"/>
  <c r="Q37" i="22" s="1"/>
  <c r="R37" i="22" s="1"/>
  <c r="S37" i="22" s="1"/>
  <c r="T37" i="22" s="1"/>
  <c r="O33" i="22"/>
  <c r="P33" i="22" s="1"/>
  <c r="Q33" i="22" s="1"/>
  <c r="R33" i="22" s="1"/>
  <c r="S33" i="22" s="1"/>
  <c r="T33" i="22" s="1"/>
  <c r="O28" i="22"/>
  <c r="P28" i="22" s="1"/>
  <c r="Q28" i="22" s="1"/>
  <c r="R28" i="22" s="1"/>
  <c r="S28" i="22" s="1"/>
  <c r="T28" i="22" s="1"/>
  <c r="O24" i="22"/>
  <c r="P24" i="22" s="1"/>
  <c r="Q24" i="22" s="1"/>
  <c r="R24" i="22" s="1"/>
  <c r="S24" i="22" s="1"/>
  <c r="T24" i="22" s="1"/>
  <c r="O20" i="22"/>
  <c r="P20" i="22" s="1"/>
  <c r="Q20" i="22" s="1"/>
  <c r="R20" i="22" s="1"/>
  <c r="S20" i="22" s="1"/>
  <c r="T20" i="22" s="1"/>
  <c r="O16" i="22"/>
  <c r="P16" i="22" s="1"/>
  <c r="Q16" i="22" s="1"/>
  <c r="R16" i="22" s="1"/>
  <c r="S16" i="22" s="1"/>
  <c r="T16" i="22" s="1"/>
  <c r="O12" i="22"/>
  <c r="P12" i="22" s="1"/>
  <c r="Q12" i="22" s="1"/>
  <c r="R12" i="22" s="1"/>
  <c r="S12" i="22" s="1"/>
  <c r="T12" i="22" s="1"/>
  <c r="O49" i="21"/>
  <c r="P49" i="21" s="1"/>
  <c r="Q49" i="21" s="1"/>
  <c r="R49" i="21" s="1"/>
  <c r="S49" i="21" s="1"/>
  <c r="T49" i="21" s="1"/>
  <c r="O45" i="21"/>
  <c r="P45" i="21" s="1"/>
  <c r="Q45" i="21" s="1"/>
  <c r="R45" i="21" s="1"/>
  <c r="S45" i="21" s="1"/>
  <c r="T45" i="21" s="1"/>
  <c r="O41" i="21"/>
  <c r="P41" i="21" s="1"/>
  <c r="Q41" i="21" s="1"/>
  <c r="R41" i="21" s="1"/>
  <c r="S41" i="21" s="1"/>
  <c r="T41" i="21" s="1"/>
  <c r="O37" i="21"/>
  <c r="P37" i="21" s="1"/>
  <c r="Q37" i="21" s="1"/>
  <c r="R37" i="21" s="1"/>
  <c r="S37" i="21" s="1"/>
  <c r="T37" i="21" s="1"/>
  <c r="P33" i="21"/>
  <c r="Q33" i="21" s="1"/>
  <c r="R33" i="21" s="1"/>
  <c r="S33" i="21" s="1"/>
  <c r="T33" i="21" s="1"/>
  <c r="O33" i="21"/>
  <c r="O28" i="21"/>
  <c r="P28" i="21" s="1"/>
  <c r="Q28" i="21" s="1"/>
  <c r="R28" i="21" s="1"/>
  <c r="S28" i="21" s="1"/>
  <c r="T28" i="21" s="1"/>
  <c r="O24" i="21"/>
  <c r="P24" i="21" s="1"/>
  <c r="Q24" i="21" s="1"/>
  <c r="R24" i="21" s="1"/>
  <c r="S24" i="21" s="1"/>
  <c r="T24" i="21" s="1"/>
  <c r="P20" i="21"/>
  <c r="Q20" i="21" s="1"/>
  <c r="R20" i="21" s="1"/>
  <c r="S20" i="21" s="1"/>
  <c r="T20" i="21" s="1"/>
  <c r="O20" i="21"/>
  <c r="O16" i="21"/>
  <c r="P16" i="21" s="1"/>
  <c r="Q16" i="21" s="1"/>
  <c r="R16" i="21" s="1"/>
  <c r="S16" i="21" s="1"/>
  <c r="T16" i="21" s="1"/>
  <c r="O12" i="21"/>
  <c r="P12" i="21" s="1"/>
  <c r="Q12" i="21" s="1"/>
  <c r="R12" i="21" s="1"/>
  <c r="S12" i="21" s="1"/>
  <c r="T12" i="21" s="1"/>
  <c r="O49" i="20"/>
  <c r="P49" i="20" s="1"/>
  <c r="Q49" i="20" s="1"/>
  <c r="R49" i="20" s="1"/>
  <c r="S49" i="20" s="1"/>
  <c r="T49" i="20" s="1"/>
  <c r="O45" i="20"/>
  <c r="P45" i="20" s="1"/>
  <c r="Q45" i="20" s="1"/>
  <c r="R45" i="20" s="1"/>
  <c r="S45" i="20" s="1"/>
  <c r="T45" i="20" s="1"/>
  <c r="O41" i="20"/>
  <c r="P41" i="20" s="1"/>
  <c r="Q41" i="20" s="1"/>
  <c r="R41" i="20" s="1"/>
  <c r="S41" i="20" s="1"/>
  <c r="T41" i="20" s="1"/>
  <c r="O37" i="20"/>
  <c r="P37" i="20" s="1"/>
  <c r="Q37" i="20" s="1"/>
  <c r="R37" i="20" s="1"/>
  <c r="S37" i="20" s="1"/>
  <c r="T37" i="20" s="1"/>
  <c r="O33" i="20"/>
  <c r="P33" i="20" s="1"/>
  <c r="Q33" i="20" s="1"/>
  <c r="R33" i="20" s="1"/>
  <c r="S33" i="20" s="1"/>
  <c r="T33" i="20" s="1"/>
  <c r="O28" i="20"/>
  <c r="P28" i="20" s="1"/>
  <c r="Q28" i="20" s="1"/>
  <c r="R28" i="20" s="1"/>
  <c r="S28" i="20" s="1"/>
  <c r="T28" i="20" s="1"/>
  <c r="O24" i="20"/>
  <c r="P24" i="20" s="1"/>
  <c r="Q24" i="20" s="1"/>
  <c r="R24" i="20" s="1"/>
  <c r="S24" i="20" s="1"/>
  <c r="T24" i="20" s="1"/>
  <c r="O20" i="20"/>
  <c r="P20" i="20" s="1"/>
  <c r="Q20" i="20" s="1"/>
  <c r="R20" i="20" s="1"/>
  <c r="S20" i="20" s="1"/>
  <c r="T20" i="20" s="1"/>
  <c r="O16" i="20"/>
  <c r="P16" i="20" s="1"/>
  <c r="Q16" i="20" s="1"/>
  <c r="R16" i="20" s="1"/>
  <c r="S16" i="20" s="1"/>
  <c r="T16" i="20" s="1"/>
  <c r="O12" i="20"/>
  <c r="P12" i="20" s="1"/>
  <c r="Q12" i="20" s="1"/>
  <c r="R12" i="20" s="1"/>
  <c r="S12" i="20" s="1"/>
  <c r="T12" i="20" s="1"/>
  <c r="O49" i="19"/>
  <c r="P49" i="19" s="1"/>
  <c r="Q49" i="19" s="1"/>
  <c r="R49" i="19" s="1"/>
  <c r="S49" i="19" s="1"/>
  <c r="T49" i="19" s="1"/>
  <c r="O45" i="19"/>
  <c r="P45" i="19" s="1"/>
  <c r="Q45" i="19" s="1"/>
  <c r="R45" i="19" s="1"/>
  <c r="S45" i="19" s="1"/>
  <c r="T45" i="19" s="1"/>
  <c r="O41" i="19"/>
  <c r="P41" i="19" s="1"/>
  <c r="Q41" i="19" s="1"/>
  <c r="R41" i="19" s="1"/>
  <c r="S41" i="19" s="1"/>
  <c r="T41" i="19" s="1"/>
  <c r="O37" i="19"/>
  <c r="P37" i="19" s="1"/>
  <c r="Q37" i="19" s="1"/>
  <c r="R37" i="19" s="1"/>
  <c r="S37" i="19" s="1"/>
  <c r="T37" i="19" s="1"/>
  <c r="O33" i="19"/>
  <c r="P33" i="19" s="1"/>
  <c r="Q33" i="19" s="1"/>
  <c r="R33" i="19" s="1"/>
  <c r="S33" i="19" s="1"/>
  <c r="T33" i="19" s="1"/>
  <c r="O28" i="19"/>
  <c r="P28" i="19" s="1"/>
  <c r="Q28" i="19" s="1"/>
  <c r="R28" i="19" s="1"/>
  <c r="S28" i="19" s="1"/>
  <c r="T28" i="19" s="1"/>
  <c r="O24" i="19"/>
  <c r="P24" i="19" s="1"/>
  <c r="Q24" i="19" s="1"/>
  <c r="R24" i="19" s="1"/>
  <c r="S24" i="19" s="1"/>
  <c r="T24" i="19" s="1"/>
  <c r="O20" i="19"/>
  <c r="P20" i="19" s="1"/>
  <c r="Q20" i="19" s="1"/>
  <c r="R20" i="19" s="1"/>
  <c r="S20" i="19" s="1"/>
  <c r="T20" i="19" s="1"/>
  <c r="O16" i="19"/>
  <c r="P16" i="19" s="1"/>
  <c r="Q16" i="19" s="1"/>
  <c r="R16" i="19" s="1"/>
  <c r="S16" i="19" s="1"/>
  <c r="T16" i="19" s="1"/>
  <c r="O12" i="19"/>
  <c r="P12" i="19" s="1"/>
  <c r="Q12" i="19" s="1"/>
  <c r="R12" i="19" s="1"/>
  <c r="S12" i="19" s="1"/>
  <c r="T12" i="19" s="1"/>
  <c r="O49" i="18"/>
  <c r="P49" i="18" s="1"/>
  <c r="Q49" i="18" s="1"/>
  <c r="R49" i="18" s="1"/>
  <c r="S49" i="18" s="1"/>
  <c r="T49" i="18" s="1"/>
  <c r="O45" i="18"/>
  <c r="P45" i="18" s="1"/>
  <c r="Q45" i="18" s="1"/>
  <c r="R45" i="18" s="1"/>
  <c r="S45" i="18" s="1"/>
  <c r="T45" i="18" s="1"/>
  <c r="O41" i="18"/>
  <c r="P41" i="18" s="1"/>
  <c r="Q41" i="18" s="1"/>
  <c r="R41" i="18" s="1"/>
  <c r="S41" i="18" s="1"/>
  <c r="T41" i="18" s="1"/>
  <c r="O37" i="18"/>
  <c r="P37" i="18" s="1"/>
  <c r="Q37" i="18" s="1"/>
  <c r="R37" i="18" s="1"/>
  <c r="S37" i="18" s="1"/>
  <c r="T37" i="18" s="1"/>
  <c r="O33" i="18"/>
  <c r="P33" i="18" s="1"/>
  <c r="Q33" i="18" s="1"/>
  <c r="R33" i="18" s="1"/>
  <c r="S33" i="18" s="1"/>
  <c r="T33" i="18" s="1"/>
  <c r="O28" i="18"/>
  <c r="P28" i="18" s="1"/>
  <c r="Q28" i="18" s="1"/>
  <c r="R28" i="18" s="1"/>
  <c r="S28" i="18" s="1"/>
  <c r="T28" i="18" s="1"/>
  <c r="O24" i="18"/>
  <c r="P24" i="18" s="1"/>
  <c r="Q24" i="18" s="1"/>
  <c r="R24" i="18" s="1"/>
  <c r="S24" i="18" s="1"/>
  <c r="T24" i="18" s="1"/>
  <c r="O20" i="18"/>
  <c r="P20" i="18" s="1"/>
  <c r="Q20" i="18" s="1"/>
  <c r="R20" i="18" s="1"/>
  <c r="S20" i="18" s="1"/>
  <c r="T20" i="18" s="1"/>
  <c r="O16" i="18"/>
  <c r="P16" i="18" s="1"/>
  <c r="Q16" i="18" s="1"/>
  <c r="R16" i="18" s="1"/>
  <c r="S16" i="18" s="1"/>
  <c r="T16" i="18" s="1"/>
  <c r="O12" i="18"/>
  <c r="P12" i="18" s="1"/>
  <c r="Q12" i="18" s="1"/>
  <c r="R12" i="18" s="1"/>
  <c r="S12" i="18" s="1"/>
  <c r="T12" i="18" s="1"/>
  <c r="P49" i="17"/>
  <c r="Q49" i="17" s="1"/>
  <c r="R49" i="17" s="1"/>
  <c r="S49" i="17" s="1"/>
  <c r="T49" i="17" s="1"/>
  <c r="O49" i="17"/>
  <c r="O45" i="17"/>
  <c r="P45" i="17" s="1"/>
  <c r="Q45" i="17" s="1"/>
  <c r="R45" i="17" s="1"/>
  <c r="S45" i="17" s="1"/>
  <c r="T45" i="17" s="1"/>
  <c r="P41" i="17"/>
  <c r="Q41" i="17" s="1"/>
  <c r="R41" i="17" s="1"/>
  <c r="S41" i="17" s="1"/>
  <c r="T41" i="17" s="1"/>
  <c r="O41" i="17"/>
  <c r="O37" i="17"/>
  <c r="P37" i="17" s="1"/>
  <c r="Q37" i="17" s="1"/>
  <c r="R37" i="17" s="1"/>
  <c r="S37" i="17" s="1"/>
  <c r="T37" i="17" s="1"/>
  <c r="O33" i="17"/>
  <c r="P33" i="17" s="1"/>
  <c r="Q33" i="17" s="1"/>
  <c r="R33" i="17" s="1"/>
  <c r="S33" i="17" s="1"/>
  <c r="T33" i="17" s="1"/>
  <c r="P28" i="17"/>
  <c r="Q28" i="17" s="1"/>
  <c r="R28" i="17" s="1"/>
  <c r="S28" i="17" s="1"/>
  <c r="T28" i="17" s="1"/>
  <c r="O28" i="17"/>
  <c r="O24" i="17"/>
  <c r="P24" i="17" s="1"/>
  <c r="Q24" i="17" s="1"/>
  <c r="R24" i="17" s="1"/>
  <c r="S24" i="17" s="1"/>
  <c r="T24" i="17" s="1"/>
  <c r="O20" i="17"/>
  <c r="P20" i="17" s="1"/>
  <c r="Q20" i="17" s="1"/>
  <c r="R20" i="17" s="1"/>
  <c r="S20" i="17" s="1"/>
  <c r="T20" i="17" s="1"/>
  <c r="P16" i="17"/>
  <c r="Q16" i="17" s="1"/>
  <c r="R16" i="17" s="1"/>
  <c r="S16" i="17" s="1"/>
  <c r="T16" i="17" s="1"/>
  <c r="O16" i="17"/>
  <c r="O12" i="17"/>
  <c r="P12" i="17" s="1"/>
  <c r="Q12" i="17" s="1"/>
  <c r="R12" i="17" s="1"/>
  <c r="S12" i="17" s="1"/>
  <c r="T12" i="17" s="1"/>
  <c r="O49" i="16"/>
  <c r="P49" i="16" s="1"/>
  <c r="Q49" i="16" s="1"/>
  <c r="R49" i="16" s="1"/>
  <c r="S49" i="16" s="1"/>
  <c r="T49" i="16" s="1"/>
  <c r="O45" i="16"/>
  <c r="P45" i="16" s="1"/>
  <c r="Q45" i="16" s="1"/>
  <c r="R45" i="16" s="1"/>
  <c r="S45" i="16" s="1"/>
  <c r="T45" i="16" s="1"/>
  <c r="O41" i="16"/>
  <c r="P41" i="16" s="1"/>
  <c r="Q41" i="16" s="1"/>
  <c r="R41" i="16" s="1"/>
  <c r="S41" i="16" s="1"/>
  <c r="T41" i="16" s="1"/>
  <c r="O37" i="16"/>
  <c r="P37" i="16" s="1"/>
  <c r="Q37" i="16" s="1"/>
  <c r="R37" i="16" s="1"/>
  <c r="S37" i="16" s="1"/>
  <c r="T37" i="16" s="1"/>
  <c r="O33" i="16"/>
  <c r="P33" i="16" s="1"/>
  <c r="Q33" i="16" s="1"/>
  <c r="R33" i="16" s="1"/>
  <c r="S33" i="16" s="1"/>
  <c r="T33" i="16" s="1"/>
  <c r="O28" i="16"/>
  <c r="P28" i="16" s="1"/>
  <c r="Q28" i="16" s="1"/>
  <c r="R28" i="16" s="1"/>
  <c r="S28" i="16" s="1"/>
  <c r="T28" i="16" s="1"/>
  <c r="O24" i="16"/>
  <c r="P24" i="16" s="1"/>
  <c r="Q24" i="16" s="1"/>
  <c r="R24" i="16" s="1"/>
  <c r="S24" i="16" s="1"/>
  <c r="T24" i="16" s="1"/>
  <c r="O20" i="16"/>
  <c r="P20" i="16" s="1"/>
  <c r="Q20" i="16" s="1"/>
  <c r="R20" i="16" s="1"/>
  <c r="S20" i="16" s="1"/>
  <c r="T20" i="16" s="1"/>
  <c r="O16" i="16"/>
  <c r="P16" i="16" s="1"/>
  <c r="Q16" i="16" s="1"/>
  <c r="R16" i="16" s="1"/>
  <c r="S16" i="16" s="1"/>
  <c r="T16" i="16" s="1"/>
  <c r="O12" i="16"/>
  <c r="P12" i="16" s="1"/>
  <c r="Q12" i="16" s="1"/>
  <c r="R12" i="16" s="1"/>
  <c r="S12" i="16" s="1"/>
  <c r="T12" i="16" s="1"/>
  <c r="O49" i="3"/>
  <c r="P49" i="3" s="1"/>
  <c r="Q49" i="3" s="1"/>
  <c r="R49" i="3" s="1"/>
  <c r="S49" i="3" s="1"/>
  <c r="T49" i="3" s="1"/>
  <c r="O45" i="3"/>
  <c r="P45" i="3" s="1"/>
  <c r="Q45" i="3" s="1"/>
  <c r="R45" i="3" s="1"/>
  <c r="S45" i="3" s="1"/>
  <c r="T45" i="3" s="1"/>
  <c r="O41" i="3"/>
  <c r="P41" i="3" s="1"/>
  <c r="Q41" i="3" s="1"/>
  <c r="R41" i="3" s="1"/>
  <c r="S41" i="3" s="1"/>
  <c r="T41" i="3" s="1"/>
  <c r="O37" i="3"/>
  <c r="P37" i="3" s="1"/>
  <c r="Q37" i="3" s="1"/>
  <c r="R37" i="3" s="1"/>
  <c r="S37" i="3" s="1"/>
  <c r="T37" i="3" s="1"/>
  <c r="O33" i="3"/>
  <c r="P33" i="3" s="1"/>
  <c r="Q33" i="3" s="1"/>
  <c r="R33" i="3" s="1"/>
  <c r="S33" i="3" s="1"/>
  <c r="T33" i="3" s="1"/>
  <c r="P28" i="3"/>
  <c r="Q28" i="3" s="1"/>
  <c r="R28" i="3" s="1"/>
  <c r="S28" i="3" s="1"/>
  <c r="T28" i="3" s="1"/>
  <c r="O28" i="3"/>
  <c r="P24" i="3"/>
  <c r="Q24" i="3" s="1"/>
  <c r="R24" i="3" s="1"/>
  <c r="S24" i="3" s="1"/>
  <c r="T24" i="3" s="1"/>
  <c r="O24" i="3"/>
  <c r="O20" i="3"/>
  <c r="P20" i="3" s="1"/>
  <c r="Q20" i="3" s="1"/>
  <c r="R20" i="3" s="1"/>
  <c r="S20" i="3" s="1"/>
  <c r="T20" i="3" s="1"/>
  <c r="O16" i="3"/>
  <c r="P16" i="3" s="1"/>
  <c r="Q16" i="3" s="1"/>
  <c r="R16" i="3" s="1"/>
  <c r="S16" i="3" s="1"/>
  <c r="T16" i="3" s="1"/>
  <c r="O12" i="3"/>
  <c r="P12" i="3" s="1"/>
  <c r="Q12" i="3" s="1"/>
  <c r="R12" i="3" s="1"/>
  <c r="S12" i="3" s="1"/>
  <c r="T12" i="3" s="1"/>
  <c r="O49" i="15"/>
  <c r="P49" i="15" s="1"/>
  <c r="Q49" i="15" s="1"/>
  <c r="R49" i="15" s="1"/>
  <c r="S49" i="15" s="1"/>
  <c r="T49" i="15" s="1"/>
  <c r="O45" i="15"/>
  <c r="P45" i="15" s="1"/>
  <c r="Q45" i="15" s="1"/>
  <c r="R45" i="15" s="1"/>
  <c r="S45" i="15" s="1"/>
  <c r="T45" i="15" s="1"/>
  <c r="O41" i="15"/>
  <c r="P41" i="15" s="1"/>
  <c r="Q41" i="15" s="1"/>
  <c r="R41" i="15" s="1"/>
  <c r="S41" i="15" s="1"/>
  <c r="T41" i="15" s="1"/>
  <c r="O37" i="15"/>
  <c r="P37" i="15" s="1"/>
  <c r="Q37" i="15" s="1"/>
  <c r="R37" i="15" s="1"/>
  <c r="S37" i="15" s="1"/>
  <c r="T37" i="15" s="1"/>
  <c r="O33" i="15"/>
  <c r="P33" i="15" s="1"/>
  <c r="Q33" i="15" s="1"/>
  <c r="R33" i="15" s="1"/>
  <c r="S33" i="15" s="1"/>
  <c r="T33" i="15" s="1"/>
  <c r="O28" i="15"/>
  <c r="P28" i="15" s="1"/>
  <c r="Q28" i="15" s="1"/>
  <c r="R28" i="15" s="1"/>
  <c r="S28" i="15" s="1"/>
  <c r="T28" i="15" s="1"/>
  <c r="O24" i="15"/>
  <c r="P24" i="15" s="1"/>
  <c r="Q24" i="15" s="1"/>
  <c r="R24" i="15" s="1"/>
  <c r="S24" i="15" s="1"/>
  <c r="T24" i="15" s="1"/>
  <c r="O20" i="15"/>
  <c r="P20" i="15" s="1"/>
  <c r="Q20" i="15" s="1"/>
  <c r="R20" i="15" s="1"/>
  <c r="S20" i="15" s="1"/>
  <c r="T20" i="15" s="1"/>
  <c r="O16" i="15"/>
  <c r="P16" i="15" s="1"/>
  <c r="Q16" i="15" s="1"/>
  <c r="R16" i="15" s="1"/>
  <c r="S16" i="15" s="1"/>
  <c r="T16" i="15" s="1"/>
  <c r="O12" i="15"/>
  <c r="P12" i="15" s="1"/>
  <c r="Q12" i="15" s="1"/>
  <c r="R12" i="15" s="1"/>
  <c r="S12" i="15" s="1"/>
  <c r="T12" i="15" s="1"/>
  <c r="O49" i="14"/>
  <c r="P49" i="14" s="1"/>
  <c r="Q49" i="14" s="1"/>
  <c r="R49" i="14" s="1"/>
  <c r="S49" i="14" s="1"/>
  <c r="T49" i="14" s="1"/>
  <c r="O45" i="14"/>
  <c r="P45" i="14" s="1"/>
  <c r="Q45" i="14" s="1"/>
  <c r="R45" i="14" s="1"/>
  <c r="S45" i="14" s="1"/>
  <c r="T45" i="14" s="1"/>
  <c r="O41" i="14"/>
  <c r="P41" i="14" s="1"/>
  <c r="Q41" i="14" s="1"/>
  <c r="R41" i="14" s="1"/>
  <c r="S41" i="14" s="1"/>
  <c r="T41" i="14" s="1"/>
  <c r="O37" i="14"/>
  <c r="P37" i="14" s="1"/>
  <c r="Q37" i="14" s="1"/>
  <c r="R37" i="14" s="1"/>
  <c r="S37" i="14" s="1"/>
  <c r="T37" i="14" s="1"/>
  <c r="O33" i="14"/>
  <c r="P33" i="14" s="1"/>
  <c r="Q33" i="14" s="1"/>
  <c r="R33" i="14" s="1"/>
  <c r="S33" i="14" s="1"/>
  <c r="T33" i="14" s="1"/>
  <c r="O28" i="14"/>
  <c r="P28" i="14" s="1"/>
  <c r="Q28" i="14" s="1"/>
  <c r="R28" i="14" s="1"/>
  <c r="S28" i="14" s="1"/>
  <c r="T28" i="14" s="1"/>
  <c r="O24" i="14"/>
  <c r="P24" i="14" s="1"/>
  <c r="Q24" i="14" s="1"/>
  <c r="R24" i="14" s="1"/>
  <c r="S24" i="14" s="1"/>
  <c r="T24" i="14" s="1"/>
  <c r="O20" i="14"/>
  <c r="P20" i="14" s="1"/>
  <c r="Q20" i="14" s="1"/>
  <c r="R20" i="14" s="1"/>
  <c r="S20" i="14" s="1"/>
  <c r="T20" i="14" s="1"/>
  <c r="O16" i="14"/>
  <c r="P16" i="14" s="1"/>
  <c r="Q16" i="14" s="1"/>
  <c r="R16" i="14" s="1"/>
  <c r="S16" i="14" s="1"/>
  <c r="T16" i="14" s="1"/>
  <c r="O12" i="14"/>
  <c r="P12" i="14" s="1"/>
  <c r="Q12" i="14" s="1"/>
  <c r="R12" i="14" s="1"/>
  <c r="S12" i="14" s="1"/>
  <c r="T12" i="14" s="1"/>
  <c r="O49" i="13"/>
  <c r="P49" i="13" s="1"/>
  <c r="Q49" i="13" s="1"/>
  <c r="R49" i="13" s="1"/>
  <c r="S49" i="13" s="1"/>
  <c r="T49" i="13" s="1"/>
  <c r="O45" i="13"/>
  <c r="P45" i="13" s="1"/>
  <c r="Q45" i="13" s="1"/>
  <c r="R45" i="13" s="1"/>
  <c r="S45" i="13" s="1"/>
  <c r="T45" i="13" s="1"/>
  <c r="O41" i="13"/>
  <c r="P41" i="13" s="1"/>
  <c r="Q41" i="13" s="1"/>
  <c r="R41" i="13" s="1"/>
  <c r="S41" i="13" s="1"/>
  <c r="T41" i="13" s="1"/>
  <c r="O37" i="13"/>
  <c r="P37" i="13" s="1"/>
  <c r="Q37" i="13" s="1"/>
  <c r="R37" i="13" s="1"/>
  <c r="S37" i="13" s="1"/>
  <c r="T37" i="13" s="1"/>
  <c r="O33" i="13"/>
  <c r="P33" i="13" s="1"/>
  <c r="Q33" i="13" s="1"/>
  <c r="R33" i="13" s="1"/>
  <c r="S33" i="13" s="1"/>
  <c r="T33" i="13" s="1"/>
  <c r="O28" i="13"/>
  <c r="P28" i="13" s="1"/>
  <c r="Q28" i="13" s="1"/>
  <c r="R28" i="13" s="1"/>
  <c r="S28" i="13" s="1"/>
  <c r="T28" i="13" s="1"/>
  <c r="O24" i="13"/>
  <c r="P24" i="13" s="1"/>
  <c r="Q24" i="13" s="1"/>
  <c r="R24" i="13" s="1"/>
  <c r="S24" i="13" s="1"/>
  <c r="T24" i="13" s="1"/>
  <c r="O20" i="13"/>
  <c r="P20" i="13" s="1"/>
  <c r="Q20" i="13" s="1"/>
  <c r="R20" i="13" s="1"/>
  <c r="S20" i="13" s="1"/>
  <c r="T20" i="13" s="1"/>
  <c r="O16" i="13"/>
  <c r="P16" i="13" s="1"/>
  <c r="Q16" i="13" s="1"/>
  <c r="R16" i="13" s="1"/>
  <c r="S16" i="13" s="1"/>
  <c r="T16" i="13" s="1"/>
  <c r="O12" i="13"/>
  <c r="P12" i="13" s="1"/>
  <c r="Q12" i="13" s="1"/>
  <c r="R12" i="13" s="1"/>
  <c r="S12" i="13" s="1"/>
  <c r="T12" i="13" s="1"/>
  <c r="O49" i="7"/>
  <c r="P49" i="7" s="1"/>
  <c r="Q49" i="7" s="1"/>
  <c r="R49" i="7" s="1"/>
  <c r="S49" i="7" s="1"/>
  <c r="T49" i="7" s="1"/>
  <c r="O45" i="7"/>
  <c r="P45" i="7" s="1"/>
  <c r="Q45" i="7" s="1"/>
  <c r="R45" i="7" s="1"/>
  <c r="S45" i="7" s="1"/>
  <c r="T45" i="7" s="1"/>
  <c r="O41" i="7"/>
  <c r="P41" i="7" s="1"/>
  <c r="Q41" i="7" s="1"/>
  <c r="R41" i="7" s="1"/>
  <c r="S41" i="7" s="1"/>
  <c r="T41" i="7" s="1"/>
  <c r="O37" i="7"/>
  <c r="P37" i="7" s="1"/>
  <c r="Q37" i="7" s="1"/>
  <c r="R37" i="7" s="1"/>
  <c r="S37" i="7" s="1"/>
  <c r="T37" i="7" s="1"/>
  <c r="O33" i="7"/>
  <c r="P33" i="7" s="1"/>
  <c r="Q33" i="7" s="1"/>
  <c r="R33" i="7" s="1"/>
  <c r="S33" i="7" s="1"/>
  <c r="T33" i="7" s="1"/>
  <c r="O28" i="7"/>
  <c r="P28" i="7" s="1"/>
  <c r="Q28" i="7" s="1"/>
  <c r="R28" i="7" s="1"/>
  <c r="S28" i="7" s="1"/>
  <c r="T28" i="7" s="1"/>
  <c r="O24" i="7"/>
  <c r="P24" i="7" s="1"/>
  <c r="Q24" i="7" s="1"/>
  <c r="R24" i="7" s="1"/>
  <c r="S24" i="7" s="1"/>
  <c r="T24" i="7" s="1"/>
  <c r="O20" i="7"/>
  <c r="P20" i="7" s="1"/>
  <c r="Q20" i="7" s="1"/>
  <c r="R20" i="7" s="1"/>
  <c r="S20" i="7" s="1"/>
  <c r="T20" i="7" s="1"/>
  <c r="O16" i="7"/>
  <c r="P16" i="7" s="1"/>
  <c r="Q16" i="7" s="1"/>
  <c r="R16" i="7" s="1"/>
  <c r="S16" i="7" s="1"/>
  <c r="T16" i="7" s="1"/>
  <c r="O12" i="7"/>
  <c r="P12" i="7" s="1"/>
  <c r="Q12" i="7" s="1"/>
  <c r="R12" i="7" s="1"/>
  <c r="S12" i="7" s="1"/>
  <c r="T12" i="7" s="1"/>
  <c r="O49" i="2"/>
  <c r="P49" i="2" s="1"/>
  <c r="Q49" i="2" s="1"/>
  <c r="R49" i="2" s="1"/>
  <c r="S49" i="2" s="1"/>
  <c r="T49" i="2" s="1"/>
  <c r="O45" i="2"/>
  <c r="P45" i="2" s="1"/>
  <c r="Q45" i="2" s="1"/>
  <c r="R45" i="2" s="1"/>
  <c r="S45" i="2" s="1"/>
  <c r="T45" i="2" s="1"/>
  <c r="O41" i="2"/>
  <c r="P41" i="2" s="1"/>
  <c r="Q41" i="2" s="1"/>
  <c r="R41" i="2" s="1"/>
  <c r="S41" i="2" s="1"/>
  <c r="T41" i="2" s="1"/>
  <c r="O37" i="2"/>
  <c r="P37" i="2" s="1"/>
  <c r="Q37" i="2" s="1"/>
  <c r="R37" i="2" s="1"/>
  <c r="S37" i="2" s="1"/>
  <c r="T37" i="2" s="1"/>
  <c r="O33" i="2"/>
  <c r="P33" i="2" s="1"/>
  <c r="Q33" i="2" s="1"/>
  <c r="R33" i="2" s="1"/>
  <c r="S33" i="2" s="1"/>
  <c r="T33" i="2" s="1"/>
  <c r="O28" i="2"/>
  <c r="P28" i="2" s="1"/>
  <c r="Q28" i="2" s="1"/>
  <c r="R28" i="2" s="1"/>
  <c r="S28" i="2" s="1"/>
  <c r="T28" i="2" s="1"/>
  <c r="O24" i="2"/>
  <c r="P24" i="2" s="1"/>
  <c r="Q24" i="2" s="1"/>
  <c r="R24" i="2" s="1"/>
  <c r="S24" i="2" s="1"/>
  <c r="T24" i="2" s="1"/>
  <c r="O20" i="2"/>
  <c r="P20" i="2" s="1"/>
  <c r="Q20" i="2" s="1"/>
  <c r="R20" i="2" s="1"/>
  <c r="S20" i="2" s="1"/>
  <c r="T20" i="2" s="1"/>
  <c r="O16" i="2"/>
  <c r="P16" i="2" s="1"/>
  <c r="Q16" i="2" s="1"/>
  <c r="R16" i="2" s="1"/>
  <c r="S16" i="2" s="1"/>
  <c r="T16" i="2" s="1"/>
  <c r="O12" i="2"/>
  <c r="P12" i="2" s="1"/>
  <c r="Q12" i="2" s="1"/>
  <c r="R12" i="2" s="1"/>
  <c r="S12" i="2" s="1"/>
  <c r="T12" i="2" s="1"/>
  <c r="O49" i="6"/>
  <c r="P49" i="6" s="1"/>
  <c r="Q49" i="6" s="1"/>
  <c r="R49" i="6" s="1"/>
  <c r="S49" i="6" s="1"/>
  <c r="T49" i="6" s="1"/>
  <c r="O45" i="6"/>
  <c r="P45" i="6" s="1"/>
  <c r="Q45" i="6" s="1"/>
  <c r="R45" i="6" s="1"/>
  <c r="S45" i="6" s="1"/>
  <c r="T45" i="6" s="1"/>
  <c r="O41" i="6"/>
  <c r="P41" i="6" s="1"/>
  <c r="Q41" i="6" s="1"/>
  <c r="R41" i="6" s="1"/>
  <c r="S41" i="6" s="1"/>
  <c r="T41" i="6" s="1"/>
  <c r="O37" i="6"/>
  <c r="P37" i="6" s="1"/>
  <c r="Q37" i="6" s="1"/>
  <c r="R37" i="6" s="1"/>
  <c r="S37" i="6" s="1"/>
  <c r="T37" i="6" s="1"/>
  <c r="O33" i="6"/>
  <c r="P33" i="6" s="1"/>
  <c r="Q33" i="6" s="1"/>
  <c r="R33" i="6" s="1"/>
  <c r="S33" i="6" s="1"/>
  <c r="T33" i="6" s="1"/>
  <c r="O28" i="6"/>
  <c r="P28" i="6" s="1"/>
  <c r="Q28" i="6" s="1"/>
  <c r="R28" i="6" s="1"/>
  <c r="S28" i="6" s="1"/>
  <c r="T28" i="6" s="1"/>
  <c r="O24" i="6"/>
  <c r="P24" i="6" s="1"/>
  <c r="Q24" i="6" s="1"/>
  <c r="R24" i="6" s="1"/>
  <c r="S24" i="6" s="1"/>
  <c r="T24" i="6" s="1"/>
  <c r="O20" i="6"/>
  <c r="P20" i="6" s="1"/>
  <c r="Q20" i="6" s="1"/>
  <c r="R20" i="6" s="1"/>
  <c r="S20" i="6" s="1"/>
  <c r="T20" i="6" s="1"/>
  <c r="O16" i="6"/>
  <c r="P16" i="6" s="1"/>
  <c r="Q16" i="6" s="1"/>
  <c r="R16" i="6" s="1"/>
  <c r="S16" i="6" s="1"/>
  <c r="T16" i="6" s="1"/>
  <c r="O12" i="6"/>
  <c r="P12" i="6" s="1"/>
  <c r="Q12" i="6" s="1"/>
  <c r="R12" i="6" s="1"/>
  <c r="S12" i="6" s="1"/>
  <c r="T12" i="6" s="1"/>
  <c r="O49" i="1"/>
  <c r="P49" i="1" s="1"/>
  <c r="Q49" i="1" s="1"/>
  <c r="R49" i="1" s="1"/>
  <c r="S49" i="1" s="1"/>
  <c r="T49" i="1" s="1"/>
  <c r="O45" i="1"/>
  <c r="P45" i="1" s="1"/>
  <c r="Q45" i="1" s="1"/>
  <c r="R45" i="1" s="1"/>
  <c r="S45" i="1" s="1"/>
  <c r="T45" i="1" s="1"/>
  <c r="O41" i="1"/>
  <c r="P41" i="1" s="1"/>
  <c r="Q41" i="1" s="1"/>
  <c r="R41" i="1" s="1"/>
  <c r="S41" i="1" s="1"/>
  <c r="T41" i="1" s="1"/>
  <c r="O37" i="1"/>
  <c r="P37" i="1" s="1"/>
  <c r="Q37" i="1" s="1"/>
  <c r="R37" i="1" s="1"/>
  <c r="S37" i="1" s="1"/>
  <c r="T37" i="1" s="1"/>
  <c r="O33" i="1"/>
  <c r="P33" i="1" s="1"/>
  <c r="Q33" i="1" s="1"/>
  <c r="R33" i="1" s="1"/>
  <c r="S33" i="1" s="1"/>
  <c r="T33" i="1" s="1"/>
  <c r="O28" i="1"/>
  <c r="P28" i="1" s="1"/>
  <c r="Q28" i="1" s="1"/>
  <c r="R28" i="1" s="1"/>
  <c r="S28" i="1" s="1"/>
  <c r="T28" i="1" s="1"/>
  <c r="O24" i="1"/>
  <c r="P24" i="1" s="1"/>
  <c r="Q24" i="1" s="1"/>
  <c r="R24" i="1" s="1"/>
  <c r="S24" i="1" s="1"/>
  <c r="T24" i="1" s="1"/>
  <c r="O20" i="1"/>
  <c r="P20" i="1" s="1"/>
  <c r="Q20" i="1" s="1"/>
  <c r="R20" i="1" s="1"/>
  <c r="S20" i="1" s="1"/>
  <c r="T20" i="1" s="1"/>
  <c r="O16" i="1"/>
  <c r="P16" i="1" s="1"/>
  <c r="Q16" i="1" s="1"/>
  <c r="R16" i="1" s="1"/>
  <c r="S16" i="1" s="1"/>
  <c r="T16" i="1" s="1"/>
  <c r="O12" i="1"/>
  <c r="P12" i="1" s="1"/>
  <c r="Q12" i="1" s="1"/>
  <c r="R12" i="1" s="1"/>
  <c r="S12" i="1" s="1"/>
  <c r="T12" i="1" s="1"/>
  <c r="M23" i="25" l="1"/>
  <c r="M24" i="25"/>
  <c r="M27" i="25"/>
  <c r="M25" i="25"/>
  <c r="M26" i="25"/>
  <c r="L23" i="25" l="1"/>
  <c r="L24" i="25"/>
  <c r="L25" i="25"/>
  <c r="L26" i="25"/>
  <c r="L27" i="25"/>
  <c r="J25" i="25"/>
  <c r="J23" i="25"/>
  <c r="J24" i="25"/>
  <c r="J26" i="25"/>
  <c r="J27" i="25"/>
  <c r="I12" i="17" l="1"/>
  <c r="I11" i="17"/>
  <c r="N35" i="25"/>
  <c r="M35" i="25"/>
  <c r="L35" i="25"/>
  <c r="K35" i="25"/>
  <c r="J35" i="25"/>
  <c r="I35" i="25"/>
  <c r="H35" i="25"/>
  <c r="G35" i="25"/>
  <c r="N34" i="25"/>
  <c r="M34" i="25"/>
  <c r="L34" i="25"/>
  <c r="K34" i="25"/>
  <c r="J34" i="25"/>
  <c r="I34" i="25"/>
  <c r="H34" i="25"/>
  <c r="G34" i="25"/>
  <c r="N33" i="25"/>
  <c r="M33" i="25"/>
  <c r="L33" i="25"/>
  <c r="K33" i="25"/>
  <c r="J33" i="25"/>
  <c r="I33" i="25"/>
  <c r="H33" i="25"/>
  <c r="G33" i="25"/>
  <c r="N32" i="25"/>
  <c r="M32" i="25"/>
  <c r="L32" i="25"/>
  <c r="K32" i="25"/>
  <c r="J32" i="25"/>
  <c r="I32" i="25"/>
  <c r="H32" i="25"/>
  <c r="G32" i="25"/>
  <c r="N31" i="25"/>
  <c r="M31" i="25"/>
  <c r="L31" i="25"/>
  <c r="K31" i="25"/>
  <c r="J31" i="25"/>
  <c r="I31" i="25"/>
  <c r="H31" i="25"/>
  <c r="G31" i="25"/>
  <c r="N27" i="25"/>
  <c r="K27" i="25"/>
  <c r="I27" i="25"/>
  <c r="H27" i="25"/>
  <c r="G27" i="25"/>
  <c r="O27" i="25" s="1"/>
  <c r="N26" i="25"/>
  <c r="K26" i="25"/>
  <c r="I26" i="25"/>
  <c r="H26" i="25"/>
  <c r="G26" i="25"/>
  <c r="O26" i="25" s="1"/>
  <c r="N25" i="25"/>
  <c r="K25" i="25"/>
  <c r="I25" i="25"/>
  <c r="H25" i="25"/>
  <c r="G25" i="25"/>
  <c r="O25" i="25" s="1"/>
  <c r="N24" i="25"/>
  <c r="K24" i="25"/>
  <c r="I24" i="25"/>
  <c r="H24" i="25"/>
  <c r="G24" i="25"/>
  <c r="O24" i="25" s="1"/>
  <c r="N23" i="25"/>
  <c r="K23" i="25"/>
  <c r="I23" i="25"/>
  <c r="H23" i="25"/>
  <c r="G23" i="25"/>
  <c r="O23" i="25" s="1"/>
  <c r="N19" i="25"/>
  <c r="M19" i="25"/>
  <c r="L19" i="25"/>
  <c r="K19" i="25"/>
  <c r="J19" i="25"/>
  <c r="I19" i="25"/>
  <c r="H19" i="25"/>
  <c r="G19" i="25"/>
  <c r="N10" i="25"/>
  <c r="M10" i="25"/>
  <c r="L10" i="25"/>
  <c r="K10" i="25"/>
  <c r="J10" i="25"/>
  <c r="I10" i="25"/>
  <c r="H10" i="25"/>
  <c r="G10" i="25"/>
  <c r="O31" i="25" l="1"/>
  <c r="O32" i="25"/>
  <c r="O33" i="25"/>
  <c r="O34" i="25"/>
  <c r="O35" i="25"/>
  <c r="F7" i="23"/>
  <c r="F6" i="23"/>
  <c r="F5" i="23"/>
  <c r="F4" i="23"/>
  <c r="F3" i="23"/>
  <c r="E7" i="16" l="1"/>
  <c r="E6" i="16"/>
  <c r="E5" i="16"/>
  <c r="E4" i="16"/>
  <c r="E3" i="16"/>
  <c r="J7" i="22" l="1"/>
  <c r="I7" i="22"/>
  <c r="J6" i="22"/>
  <c r="I6" i="22"/>
  <c r="J5" i="22"/>
  <c r="I5" i="22"/>
  <c r="J4" i="22"/>
  <c r="I4" i="22"/>
  <c r="J3" i="22"/>
  <c r="I3" i="22"/>
  <c r="J7" i="23"/>
  <c r="I7" i="23"/>
  <c r="J6" i="23"/>
  <c r="I6" i="23"/>
  <c r="J5" i="23"/>
  <c r="I5" i="23"/>
  <c r="J4" i="23"/>
  <c r="I4" i="23"/>
  <c r="J3" i="23"/>
  <c r="I3" i="23"/>
  <c r="J7" i="21"/>
  <c r="I7" i="21"/>
  <c r="I28" i="21" s="1"/>
  <c r="J6" i="21"/>
  <c r="I6" i="21"/>
  <c r="I45" i="21" s="1"/>
  <c r="J5" i="21"/>
  <c r="I5" i="21"/>
  <c r="I40" i="21" s="1"/>
  <c r="J4" i="21"/>
  <c r="I4" i="21"/>
  <c r="I16" i="21" s="1"/>
  <c r="J3" i="21"/>
  <c r="I3" i="21"/>
  <c r="I12" i="21" s="1"/>
  <c r="J7" i="20"/>
  <c r="I7" i="20"/>
  <c r="I28" i="20" s="1"/>
  <c r="J6" i="20"/>
  <c r="I6" i="20"/>
  <c r="J5" i="20"/>
  <c r="I5" i="20"/>
  <c r="I40" i="20" s="1"/>
  <c r="J4" i="20"/>
  <c r="I4" i="20"/>
  <c r="J3" i="20"/>
  <c r="I3" i="20"/>
  <c r="I12" i="20" s="1"/>
  <c r="J7" i="19"/>
  <c r="I7" i="19"/>
  <c r="J6" i="19"/>
  <c r="I6" i="19"/>
  <c r="I45" i="19" s="1"/>
  <c r="J5" i="19"/>
  <c r="I5" i="19"/>
  <c r="I40" i="19" s="1"/>
  <c r="J4" i="19"/>
  <c r="I4" i="19"/>
  <c r="I16" i="19" s="1"/>
  <c r="J3" i="19"/>
  <c r="I3" i="19"/>
  <c r="I12" i="19" s="1"/>
  <c r="J7" i="18"/>
  <c r="I7" i="18"/>
  <c r="I28" i="18" s="1"/>
  <c r="J6" i="18"/>
  <c r="I6" i="18"/>
  <c r="J5" i="18"/>
  <c r="I5" i="18"/>
  <c r="I40" i="18" s="1"/>
  <c r="J4" i="18"/>
  <c r="I4" i="18"/>
  <c r="I16" i="18" s="1"/>
  <c r="J3" i="18"/>
  <c r="I3" i="18"/>
  <c r="I12" i="18" s="1"/>
  <c r="J7" i="17"/>
  <c r="I7" i="17"/>
  <c r="J6" i="17"/>
  <c r="I6" i="17"/>
  <c r="I45" i="17" s="1"/>
  <c r="J5" i="17"/>
  <c r="I5" i="17"/>
  <c r="J4" i="17"/>
  <c r="I4" i="17"/>
  <c r="I16" i="17" s="1"/>
  <c r="J3" i="17"/>
  <c r="I3" i="17"/>
  <c r="I11" i="1"/>
  <c r="J7" i="16"/>
  <c r="I7" i="16"/>
  <c r="I28" i="16" s="1"/>
  <c r="J6" i="16"/>
  <c r="I6" i="16"/>
  <c r="I45" i="16" s="1"/>
  <c r="J5" i="16"/>
  <c r="I5" i="16"/>
  <c r="I40" i="16" s="1"/>
  <c r="J4" i="16"/>
  <c r="I4" i="16"/>
  <c r="I16" i="16" s="1"/>
  <c r="J3" i="16"/>
  <c r="I3" i="16"/>
  <c r="I12" i="16" s="1"/>
  <c r="I40" i="17" l="1"/>
  <c r="I28" i="17"/>
  <c r="I45" i="18"/>
  <c r="I28" i="19"/>
  <c r="I16" i="20"/>
  <c r="J16" i="20" s="1"/>
  <c r="I45" i="20"/>
  <c r="I37" i="21"/>
  <c r="I16" i="22"/>
  <c r="I12" i="22"/>
  <c r="I40" i="22"/>
  <c r="I45" i="22"/>
  <c r="I28" i="22"/>
  <c r="I33" i="23"/>
  <c r="I49" i="23"/>
  <c r="I44" i="23"/>
  <c r="I41" i="23"/>
  <c r="I16" i="23"/>
  <c r="I40" i="23"/>
  <c r="I12" i="23"/>
  <c r="I36" i="23"/>
  <c r="I24" i="23"/>
  <c r="I28" i="23"/>
  <c r="I36" i="21"/>
  <c r="J37" i="21" s="1"/>
  <c r="I15" i="21"/>
  <c r="J16" i="21" s="1"/>
  <c r="I24" i="21"/>
  <c r="I15" i="20"/>
  <c r="I24" i="20"/>
  <c r="I36" i="20"/>
  <c r="I37" i="20"/>
  <c r="I24" i="19"/>
  <c r="I36" i="19"/>
  <c r="I37" i="18"/>
  <c r="J37" i="18" s="1"/>
  <c r="I15" i="18"/>
  <c r="J16" i="18" s="1"/>
  <c r="I24" i="18"/>
  <c r="I36" i="18"/>
  <c r="I24" i="17"/>
  <c r="I36" i="17"/>
  <c r="I37" i="17"/>
  <c r="I15" i="17"/>
  <c r="J16" i="17" s="1"/>
  <c r="I19" i="22"/>
  <c r="I24" i="22"/>
  <c r="I36" i="22"/>
  <c r="I41" i="22"/>
  <c r="I15" i="22"/>
  <c r="J16" i="22" s="1"/>
  <c r="I20" i="22"/>
  <c r="I32" i="22"/>
  <c r="I37" i="22"/>
  <c r="I48" i="22"/>
  <c r="I11" i="22"/>
  <c r="J12" i="22" s="1"/>
  <c r="I27" i="22"/>
  <c r="I33" i="22"/>
  <c r="I44" i="22"/>
  <c r="J45" i="22" s="1"/>
  <c r="I49" i="22"/>
  <c r="I23" i="22"/>
  <c r="I45" i="23"/>
  <c r="J45" i="23" s="1"/>
  <c r="I19" i="23"/>
  <c r="I15" i="23"/>
  <c r="J16" i="23" s="1"/>
  <c r="I20" i="23"/>
  <c r="I32" i="23"/>
  <c r="J33" i="23" s="1"/>
  <c r="I37" i="23"/>
  <c r="I48" i="23"/>
  <c r="J49" i="23" s="1"/>
  <c r="I23" i="23"/>
  <c r="I11" i="23"/>
  <c r="I27" i="23"/>
  <c r="I32" i="21"/>
  <c r="I48" i="21"/>
  <c r="I20" i="21"/>
  <c r="J20" i="21" s="1"/>
  <c r="I11" i="21"/>
  <c r="J12" i="21" s="1"/>
  <c r="I27" i="21"/>
  <c r="J28" i="21" s="1"/>
  <c r="I33" i="21"/>
  <c r="J33" i="21" s="1"/>
  <c r="I44" i="21"/>
  <c r="J45" i="21" s="1"/>
  <c r="I49" i="21"/>
  <c r="I19" i="21"/>
  <c r="I41" i="21"/>
  <c r="J41" i="21" s="1"/>
  <c r="I23" i="21"/>
  <c r="I19" i="20"/>
  <c r="I41" i="20"/>
  <c r="J41" i="20" s="1"/>
  <c r="I20" i="20"/>
  <c r="I32" i="20"/>
  <c r="I48" i="20"/>
  <c r="I11" i="20"/>
  <c r="J12" i="20" s="1"/>
  <c r="I27" i="20"/>
  <c r="J28" i="20" s="1"/>
  <c r="I33" i="20"/>
  <c r="J33" i="20" s="1"/>
  <c r="I44" i="20"/>
  <c r="J45" i="20" s="1"/>
  <c r="I49" i="20"/>
  <c r="I23" i="20"/>
  <c r="J24" i="20" s="1"/>
  <c r="I15" i="19"/>
  <c r="J16" i="19" s="1"/>
  <c r="I20" i="19"/>
  <c r="I32" i="19"/>
  <c r="I37" i="19"/>
  <c r="J37" i="19" s="1"/>
  <c r="I48" i="19"/>
  <c r="I41" i="19"/>
  <c r="J41" i="19" s="1"/>
  <c r="I11" i="19"/>
  <c r="J12" i="19" s="1"/>
  <c r="I27" i="19"/>
  <c r="J28" i="19" s="1"/>
  <c r="I33" i="19"/>
  <c r="I44" i="19"/>
  <c r="J45" i="19" s="1"/>
  <c r="I49" i="19"/>
  <c r="I19" i="19"/>
  <c r="I23" i="19"/>
  <c r="I19" i="18"/>
  <c r="I41" i="18"/>
  <c r="J41" i="18" s="1"/>
  <c r="I20" i="18"/>
  <c r="I32" i="18"/>
  <c r="I48" i="18"/>
  <c r="I11" i="18"/>
  <c r="J12" i="18" s="1"/>
  <c r="I27" i="18"/>
  <c r="J28" i="18" s="1"/>
  <c r="I33" i="18"/>
  <c r="J33" i="18" s="1"/>
  <c r="I44" i="18"/>
  <c r="I49" i="18"/>
  <c r="J49" i="18" s="1"/>
  <c r="I23" i="18"/>
  <c r="J24" i="18" s="1"/>
  <c r="I19" i="17"/>
  <c r="I41" i="17"/>
  <c r="I20" i="17"/>
  <c r="I32" i="17"/>
  <c r="I48" i="17"/>
  <c r="J12" i="17"/>
  <c r="I27" i="17"/>
  <c r="I33" i="17"/>
  <c r="J33" i="17" s="1"/>
  <c r="I44" i="17"/>
  <c r="J45" i="17" s="1"/>
  <c r="I49" i="17"/>
  <c r="I23" i="17"/>
  <c r="I37" i="16"/>
  <c r="I24" i="16"/>
  <c r="I19" i="16"/>
  <c r="I36" i="16"/>
  <c r="I41" i="16"/>
  <c r="J41" i="16" s="1"/>
  <c r="I15" i="16"/>
  <c r="J16" i="16" s="1"/>
  <c r="I20" i="16"/>
  <c r="J20" i="16" s="1"/>
  <c r="I32" i="16"/>
  <c r="I48" i="16"/>
  <c r="I11" i="16"/>
  <c r="J12" i="16" s="1"/>
  <c r="I27" i="16"/>
  <c r="J28" i="16" s="1"/>
  <c r="I33" i="16"/>
  <c r="J33" i="16" s="1"/>
  <c r="I44" i="16"/>
  <c r="J45" i="16" s="1"/>
  <c r="I49" i="16"/>
  <c r="I23" i="16"/>
  <c r="J41" i="22" l="1"/>
  <c r="J28" i="22"/>
  <c r="J49" i="19"/>
  <c r="J24" i="21"/>
  <c r="J28" i="17"/>
  <c r="J24" i="17"/>
  <c r="J37" i="20"/>
  <c r="J45" i="18"/>
  <c r="J20" i="17"/>
  <c r="J37" i="17"/>
  <c r="J49" i="17"/>
  <c r="J41" i="17"/>
  <c r="J20" i="18"/>
  <c r="J24" i="19"/>
  <c r="J49" i="22"/>
  <c r="J20" i="22"/>
  <c r="J41" i="23"/>
  <c r="J12" i="23"/>
  <c r="J24" i="23"/>
  <c r="J28" i="23"/>
  <c r="J37" i="23"/>
  <c r="J24" i="22"/>
  <c r="J33" i="22"/>
  <c r="J37" i="22"/>
  <c r="J49" i="21"/>
  <c r="J20" i="20"/>
  <c r="J20" i="19"/>
  <c r="J37" i="16"/>
  <c r="J20" i="23"/>
  <c r="J49" i="20"/>
  <c r="J33" i="19"/>
  <c r="J24" i="16"/>
  <c r="J49" i="16"/>
  <c r="I32" i="1" l="1"/>
  <c r="M31" i="4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K31" i="4" l="1"/>
  <c r="K32" i="4"/>
  <c r="K33" i="4"/>
  <c r="K34" i="4"/>
  <c r="K35" i="4"/>
  <c r="K23" i="4"/>
  <c r="K24" i="4"/>
  <c r="K25" i="4"/>
  <c r="K26" i="4"/>
  <c r="K27" i="4"/>
  <c r="K19" i="4"/>
  <c r="K10" i="4"/>
  <c r="I24" i="15" l="1"/>
  <c r="I23" i="15"/>
  <c r="I20" i="15"/>
  <c r="J20" i="15" s="1"/>
  <c r="I19" i="15"/>
  <c r="I16" i="15"/>
  <c r="I15" i="15"/>
  <c r="I12" i="15"/>
  <c r="I11" i="15"/>
  <c r="J7" i="15"/>
  <c r="I7" i="15"/>
  <c r="J6" i="15"/>
  <c r="I6" i="15"/>
  <c r="I45" i="15" s="1"/>
  <c r="J5" i="15"/>
  <c r="I5" i="15"/>
  <c r="I41" i="15" s="1"/>
  <c r="J4" i="15"/>
  <c r="I4" i="15"/>
  <c r="I37" i="15" s="1"/>
  <c r="J3" i="15"/>
  <c r="I3" i="15"/>
  <c r="I33" i="15" s="1"/>
  <c r="I37" i="14"/>
  <c r="I36" i="14"/>
  <c r="J37" i="14" s="1"/>
  <c r="I16" i="14"/>
  <c r="I15" i="14"/>
  <c r="I12" i="14"/>
  <c r="I11" i="14"/>
  <c r="J7" i="14"/>
  <c r="I7" i="14"/>
  <c r="I28" i="14" s="1"/>
  <c r="J6" i="14"/>
  <c r="I6" i="14"/>
  <c r="I24" i="14" s="1"/>
  <c r="J5" i="14"/>
  <c r="I5" i="14"/>
  <c r="I19" i="14" s="1"/>
  <c r="J4" i="14"/>
  <c r="I4" i="14"/>
  <c r="J3" i="14"/>
  <c r="I3" i="14"/>
  <c r="I33" i="14" s="1"/>
  <c r="J7" i="13"/>
  <c r="I7" i="13"/>
  <c r="J6" i="13"/>
  <c r="I6" i="13"/>
  <c r="I24" i="13" s="1"/>
  <c r="J5" i="13"/>
  <c r="I5" i="13"/>
  <c r="I20" i="13" s="1"/>
  <c r="J4" i="13"/>
  <c r="I4" i="13"/>
  <c r="I16" i="13" s="1"/>
  <c r="J3" i="13"/>
  <c r="I3" i="13"/>
  <c r="I12" i="13" s="1"/>
  <c r="I40" i="13"/>
  <c r="I37" i="13"/>
  <c r="I44" i="14" l="1"/>
  <c r="I41" i="14"/>
  <c r="I40" i="14"/>
  <c r="J41" i="14" s="1"/>
  <c r="J16" i="15"/>
  <c r="I45" i="14"/>
  <c r="J24" i="15"/>
  <c r="I32" i="15"/>
  <c r="J33" i="15" s="1"/>
  <c r="J16" i="14"/>
  <c r="I36" i="15"/>
  <c r="J37" i="15" s="1"/>
  <c r="I20" i="14"/>
  <c r="J20" i="14" s="1"/>
  <c r="I19" i="13"/>
  <c r="J20" i="13" s="1"/>
  <c r="I23" i="14"/>
  <c r="J24" i="14" s="1"/>
  <c r="I40" i="15"/>
  <c r="J41" i="15" s="1"/>
  <c r="J12" i="14"/>
  <c r="I28" i="13"/>
  <c r="I32" i="13"/>
  <c r="I33" i="13"/>
  <c r="I32" i="14"/>
  <c r="J33" i="14" s="1"/>
  <c r="I28" i="15"/>
  <c r="I44" i="15"/>
  <c r="J45" i="15" s="1"/>
  <c r="J12" i="15"/>
  <c r="I36" i="13"/>
  <c r="I48" i="15"/>
  <c r="I27" i="15"/>
  <c r="J28" i="15" s="1"/>
  <c r="I49" i="15"/>
  <c r="J49" i="15" s="1"/>
  <c r="I48" i="14"/>
  <c r="I27" i="14"/>
  <c r="J28" i="14" s="1"/>
  <c r="I49" i="14"/>
  <c r="J37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I49" i="13"/>
  <c r="J49" i="13" s="1"/>
  <c r="J33" i="13" l="1"/>
  <c r="J28" i="13"/>
  <c r="J45" i="14"/>
  <c r="J49" i="14"/>
  <c r="J31" i="4" l="1"/>
  <c r="J32" i="4"/>
  <c r="J33" i="4"/>
  <c r="J34" i="4"/>
  <c r="J35" i="4"/>
  <c r="J23" i="4"/>
  <c r="J24" i="4"/>
  <c r="J25" i="4"/>
  <c r="J26" i="4"/>
  <c r="J27" i="4"/>
  <c r="H34" i="4"/>
  <c r="H35" i="4"/>
  <c r="N19" i="4"/>
  <c r="J19" i="4"/>
  <c r="I19" i="4"/>
  <c r="H19" i="4"/>
  <c r="G19" i="4"/>
  <c r="N10" i="4"/>
  <c r="H10" i="4"/>
  <c r="I10" i="4"/>
  <c r="J10" i="4"/>
  <c r="G10" i="4"/>
  <c r="I27" i="4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J16" i="6" s="1"/>
  <c r="I37" i="6"/>
  <c r="J37" i="6" s="1"/>
  <c r="I36" i="6"/>
  <c r="I33" i="6"/>
  <c r="I32" i="6"/>
  <c r="I28" i="6"/>
  <c r="I16" i="6"/>
  <c r="I41" i="7"/>
  <c r="J7" i="6"/>
  <c r="I7" i="6"/>
  <c r="I27" i="6" s="1"/>
  <c r="J6" i="6"/>
  <c r="I6" i="6"/>
  <c r="I45" i="6" s="1"/>
  <c r="J5" i="6"/>
  <c r="I5" i="6"/>
  <c r="I20" i="6" s="1"/>
  <c r="J4" i="6"/>
  <c r="I4" i="6"/>
  <c r="J3" i="6"/>
  <c r="I3" i="6"/>
  <c r="I12" i="6" s="1"/>
  <c r="I20" i="7"/>
  <c r="I19" i="7"/>
  <c r="I16" i="7"/>
  <c r="I15" i="7"/>
  <c r="I12" i="7"/>
  <c r="I11" i="7"/>
  <c r="J7" i="7"/>
  <c r="I7" i="7"/>
  <c r="I27" i="7" s="1"/>
  <c r="J6" i="7"/>
  <c r="I24" i="7" s="1"/>
  <c r="I6" i="7"/>
  <c r="J5" i="7"/>
  <c r="I5" i="7"/>
  <c r="I40" i="7" s="1"/>
  <c r="J4" i="7"/>
  <c r="I4" i="7"/>
  <c r="I37" i="7" s="1"/>
  <c r="J3" i="7"/>
  <c r="I3" i="7"/>
  <c r="I33" i="7" s="1"/>
  <c r="J41" i="7" l="1"/>
  <c r="I44" i="7"/>
  <c r="I45" i="7"/>
  <c r="J45" i="7" s="1"/>
  <c r="I44" i="6"/>
  <c r="J45" i="6" s="1"/>
  <c r="I48" i="7"/>
  <c r="I49" i="7"/>
  <c r="J12" i="7"/>
  <c r="O31" i="4"/>
  <c r="I28" i="7"/>
  <c r="J28" i="7" s="1"/>
  <c r="O27" i="4"/>
  <c r="I49" i="6"/>
  <c r="J49" i="6" s="1"/>
  <c r="I23" i="7"/>
  <c r="J24" i="7" s="1"/>
  <c r="I32" i="7"/>
  <c r="J33" i="7" s="1"/>
  <c r="I19" i="6"/>
  <c r="I36" i="7"/>
  <c r="J37" i="7" s="1"/>
  <c r="I23" i="6"/>
  <c r="I24" i="6"/>
  <c r="I11" i="6"/>
  <c r="J12" i="6" s="1"/>
  <c r="J33" i="6"/>
  <c r="I40" i="6"/>
  <c r="I41" i="6"/>
  <c r="I48" i="6"/>
  <c r="O26" i="4"/>
  <c r="O34" i="4"/>
  <c r="O24" i="4"/>
  <c r="O23" i="4"/>
  <c r="O25" i="4"/>
  <c r="O33" i="4"/>
  <c r="O32" i="4"/>
  <c r="O35" i="4"/>
  <c r="J28" i="6"/>
  <c r="J20" i="7"/>
  <c r="J16" i="7"/>
  <c r="J41" i="6" l="1"/>
  <c r="J24" i="6"/>
  <c r="J20" i="6"/>
  <c r="J49" i="7"/>
  <c r="J7" i="1" l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37" i="1" l="1"/>
  <c r="I16" i="1"/>
  <c r="I15" i="1"/>
  <c r="I36" i="1"/>
  <c r="I12" i="2"/>
  <c r="I11" i="2"/>
  <c r="I33" i="2"/>
  <c r="I32" i="2"/>
  <c r="I27" i="1"/>
  <c r="I49" i="1"/>
  <c r="I28" i="1"/>
  <c r="I48" i="1"/>
  <c r="I44" i="2"/>
  <c r="I45" i="2"/>
  <c r="I24" i="2"/>
  <c r="I23" i="2"/>
  <c r="I48" i="2"/>
  <c r="I27" i="2"/>
  <c r="I49" i="2"/>
  <c r="I28" i="2"/>
  <c r="I33" i="1"/>
  <c r="J33" i="1" s="1"/>
  <c r="I12" i="1"/>
  <c r="I41" i="1"/>
  <c r="I20" i="1"/>
  <c r="I40" i="1"/>
  <c r="I19" i="1"/>
  <c r="I45" i="1"/>
  <c r="I24" i="1"/>
  <c r="I23" i="1"/>
  <c r="I44" i="1"/>
  <c r="I37" i="2"/>
  <c r="I15" i="2"/>
  <c r="I36" i="2"/>
  <c r="I16" i="2"/>
  <c r="I20" i="2"/>
  <c r="I19" i="2"/>
  <c r="I41" i="2"/>
  <c r="I40" i="2"/>
  <c r="I7" i="3"/>
  <c r="I6" i="3"/>
  <c r="I5" i="3"/>
  <c r="I4" i="3"/>
  <c r="J3" i="3"/>
  <c r="I3" i="3"/>
  <c r="I12" i="3" l="1"/>
  <c r="J12" i="3" s="1"/>
  <c r="I33" i="3"/>
  <c r="I32" i="3"/>
  <c r="I11" i="3"/>
  <c r="I23" i="3"/>
  <c r="I44" i="3"/>
  <c r="I24" i="3"/>
  <c r="J24" i="3" s="1"/>
  <c r="I45" i="3"/>
  <c r="I27" i="3"/>
  <c r="I48" i="3"/>
  <c r="I49" i="3"/>
  <c r="J49" i="3" s="1"/>
  <c r="I28" i="3"/>
  <c r="J28" i="3" s="1"/>
  <c r="I16" i="3"/>
  <c r="I37" i="3"/>
  <c r="I36" i="3"/>
  <c r="I15" i="3"/>
  <c r="I19" i="3"/>
  <c r="I20" i="3"/>
  <c r="J20" i="3" s="1"/>
  <c r="I41" i="3"/>
  <c r="I40" i="3"/>
  <c r="J20" i="2"/>
  <c r="J33" i="2"/>
  <c r="J33" i="3"/>
  <c r="J16" i="2"/>
  <c r="J12" i="2"/>
  <c r="J37" i="2"/>
  <c r="J41" i="2"/>
  <c r="J24" i="2"/>
  <c r="J28" i="2"/>
  <c r="J49" i="2"/>
  <c r="J20" i="1"/>
  <c r="J12" i="1"/>
  <c r="J16" i="1"/>
  <c r="J41" i="1"/>
  <c r="J37" i="1"/>
  <c r="J24" i="1"/>
  <c r="J28" i="1"/>
  <c r="J37" i="3" l="1"/>
  <c r="J16" i="3"/>
  <c r="J41" i="3"/>
  <c r="J45" i="2"/>
  <c r="J45" i="3"/>
  <c r="J45" i="1"/>
  <c r="J49" i="1"/>
</calcChain>
</file>

<file path=xl/sharedStrings.xml><?xml version="1.0" encoding="utf-8"?>
<sst xmlns="http://schemas.openxmlformats.org/spreadsheetml/2006/main" count="2088" uniqueCount="52">
  <si>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</si>
  <si>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</si>
  <si>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</si>
  <si>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</si>
  <si>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</si>
  <si>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</si>
  <si>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</si>
  <si>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</si>
  <si>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</si>
  <si>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</si>
  <si>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</si>
  <si>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</si>
  <si>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</si>
  <si>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</si>
  <si>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</si>
  <si>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</si>
  <si>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</si>
  <si>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</si>
  <si>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</si>
  <si>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</si>
  <si>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</si>
  <si>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</si>
  <si>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</si>
  <si>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</si>
  <si>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</si>
  <si>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</si>
  <si>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</si>
  <si>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</si>
  <si>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</si>
  <si>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</si>
  <si>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</si>
  <si>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</si>
  <si>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</si>
  <si>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</si>
  <si>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</si>
  <si>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u15mo</t>
  </si>
  <si>
    <t>u5mo</t>
  </si>
  <si>
    <t>Normalized</t>
  </si>
  <si>
    <t>avg</t>
  </si>
  <si>
    <t>stdev</t>
  </si>
  <si>
    <t xml:space="preserve"> </t>
  </si>
  <si>
    <t>u30mo</t>
  </si>
  <si>
    <t>u50mo</t>
  </si>
  <si>
    <t>u70mo</t>
  </si>
  <si>
    <t>bar</t>
  </si>
  <si>
    <t>bar*ang^3</t>
  </si>
  <si>
    <t>Pa*ang^3</t>
  </si>
  <si>
    <t>Pa*m^3</t>
  </si>
  <si>
    <t>eV</t>
  </si>
  <si>
    <t>delta P</t>
  </si>
  <si>
    <t>sigma ij</t>
  </si>
  <si>
    <t>sigma*V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</si>
</sst>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0.6227138204371272</c:v>
                </c:pt>
                <c:pt idx="1">
                  <c:v>0.66259828566080614</c:v>
                </c:pt>
                <c:pt idx="2">
                  <c:v>0.68402460418815281</c:v>
                </c:pt>
                <c:pt idx="3">
                  <c:v>0.57485434685025893</c:v>
                </c:pt>
                <c:pt idx="4">
                  <c:v>0.53380738229202507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1.7827798336464866</c:v>
                </c:pt>
                <c:pt idx="1">
                  <c:v>1.7743301077620117</c:v>
                </c:pt>
                <c:pt idx="2">
                  <c:v>1.7454027507459955</c:v>
                </c:pt>
                <c:pt idx="3">
                  <c:v>1.8440169907098038</c:v>
                </c:pt>
                <c:pt idx="4">
                  <c:v>1.8625895674086337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5.3264317875395193</c:v>
                </c:pt>
                <c:pt idx="1">
                  <c:v>5.4113222004760075</c:v>
                </c:pt>
                <c:pt idx="2">
                  <c:v>5.5068324890631857</c:v>
                </c:pt>
                <c:pt idx="3">
                  <c:v>5.2770378173564723</c:v>
                </c:pt>
                <c:pt idx="4">
                  <c:v>5.153335887285067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3.0550105867324078</c:v>
                </c:pt>
                <c:pt idx="1">
                  <c:v>3.0041299562657571</c:v>
                </c:pt>
                <c:pt idx="2">
                  <c:v>2.9644239703781352</c:v>
                </c:pt>
                <c:pt idx="3">
                  <c:v>3.0317205083870533</c:v>
                </c:pt>
                <c:pt idx="4">
                  <c:v>3.0330089466911829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summary_1000!$F$5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summary_1000!$G$5:$N$5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summary_1000!$F$6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summary_1000!$G$6:$N$6</c:f>
              <c:numCache>
                <c:formatCode>General</c:formatCode>
                <c:ptCount val="8"/>
                <c:pt idx="0">
                  <c:v>1.1020971392111107</c:v>
                </c:pt>
                <c:pt idx="1">
                  <c:v>0.78523387003991729</c:v>
                </c:pt>
                <c:pt idx="2">
                  <c:v>0.66259828566080614</c:v>
                </c:pt>
                <c:pt idx="3">
                  <c:v>0.6389103531711271</c:v>
                </c:pt>
                <c:pt idx="4">
                  <c:v>1.1344050057349477</c:v>
                </c:pt>
                <c:pt idx="5">
                  <c:v>2.1776401847486113</c:v>
                </c:pt>
                <c:pt idx="6">
                  <c:v>3.3392064537491706</c:v>
                </c:pt>
                <c:pt idx="7">
                  <c:v>5.4113222004760075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summary_1000!$F$7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summary_1000!$G$7:$N$7</c:f>
              <c:numCache>
                <c:formatCode>General</c:formatCode>
                <c:ptCount val="8"/>
                <c:pt idx="0">
                  <c:v>1.0933783254367597</c:v>
                </c:pt>
                <c:pt idx="1">
                  <c:v>0.83191911171158495</c:v>
                </c:pt>
                <c:pt idx="2">
                  <c:v>0.68402460418815281</c:v>
                </c:pt>
                <c:pt idx="3">
                  <c:v>0.6911972569092768</c:v>
                </c:pt>
                <c:pt idx="4">
                  <c:v>1.2302957791251856</c:v>
                </c:pt>
                <c:pt idx="5">
                  <c:v>2.2895442071177285</c:v>
                </c:pt>
                <c:pt idx="6">
                  <c:v>3.4693729964295699</c:v>
                </c:pt>
                <c:pt idx="7">
                  <c:v>5.5068324890631857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summary_1000!$F$8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summary_1000!$G$8:$N$8</c:f>
              <c:numCache>
                <c:formatCode>General</c:formatCode>
                <c:ptCount val="8"/>
                <c:pt idx="0">
                  <c:v>1.0809356688358207</c:v>
                </c:pt>
                <c:pt idx="1">
                  <c:v>0.67944613378205077</c:v>
                </c:pt>
                <c:pt idx="2">
                  <c:v>0.57485434685025893</c:v>
                </c:pt>
                <c:pt idx="3">
                  <c:v>0.52639888223018261</c:v>
                </c:pt>
                <c:pt idx="4">
                  <c:v>0.99823100764581341</c:v>
                </c:pt>
                <c:pt idx="5">
                  <c:v>2.0570430855188988</c:v>
                </c:pt>
                <c:pt idx="6">
                  <c:v>3.2304938777277812</c:v>
                </c:pt>
                <c:pt idx="7">
                  <c:v>5.2770378173564723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summary_1000!$F$9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summary_1000!$G$9:$N$9</c:f>
              <c:numCache>
                <c:formatCode>General</c:formatCode>
                <c:ptCount val="8"/>
                <c:pt idx="0">
                  <c:v>1.0454720845523582</c:v>
                </c:pt>
                <c:pt idx="1">
                  <c:v>0.67785907635686726</c:v>
                </c:pt>
                <c:pt idx="2">
                  <c:v>0.53380738229202507</c:v>
                </c:pt>
                <c:pt idx="3">
                  <c:v>0.49892286353281179</c:v>
                </c:pt>
                <c:pt idx="4">
                  <c:v>0.83855820865335318</c:v>
                </c:pt>
                <c:pt idx="5">
                  <c:v>1.9700529946406959</c:v>
                </c:pt>
                <c:pt idx="6">
                  <c:v>3.1326555529436746</c:v>
                </c:pt>
                <c:pt idx="7">
                  <c:v>5.153335887285067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summary_1000!$F$14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summary_1000!$G$14:$N$14</c:f>
              <c:numCache>
                <c:formatCode>General</c:formatCode>
                <c:ptCount val="8"/>
                <c:pt idx="0">
                  <c:v>2.3284868870350124</c:v>
                </c:pt>
                <c:pt idx="1">
                  <c:v>1.8698455682653048</c:v>
                </c:pt>
                <c:pt idx="2">
                  <c:v>1.7827798336464866</c:v>
                </c:pt>
                <c:pt idx="3">
                  <c:v>1.8305923829536255</c:v>
                </c:pt>
                <c:pt idx="4">
                  <c:v>2.1612473688865066</c:v>
                </c:pt>
                <c:pt idx="5">
                  <c:v>2.4463782665910685</c:v>
                </c:pt>
                <c:pt idx="6">
                  <c:v>2.6539323408245536</c:v>
                </c:pt>
                <c:pt idx="7">
                  <c:v>3.0550105867324078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summary_1000!$F$15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summary_1000!$G$15:$N$15</c:f>
              <c:numCache>
                <c:formatCode>General</c:formatCode>
                <c:ptCount val="8"/>
                <c:pt idx="0">
                  <c:v>2.2587721246971171</c:v>
                </c:pt>
                <c:pt idx="1">
                  <c:v>1.8406595630509059</c:v>
                </c:pt>
                <c:pt idx="2">
                  <c:v>1.7743301077620117</c:v>
                </c:pt>
                <c:pt idx="3">
                  <c:v>1.8190328327195857</c:v>
                </c:pt>
                <c:pt idx="4">
                  <c:v>2.1256635501227947</c:v>
                </c:pt>
                <c:pt idx="5">
                  <c:v>2.4020061881606125</c:v>
                </c:pt>
                <c:pt idx="6">
                  <c:v>2.6399808506098452</c:v>
                </c:pt>
                <c:pt idx="7">
                  <c:v>3.0041299562657571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summary_1000!$F$16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summary_1000!$G$16:$N$16</c:f>
              <c:numCache>
                <c:formatCode>General</c:formatCode>
                <c:ptCount val="8"/>
                <c:pt idx="0">
                  <c:v>2.2959194515300965</c:v>
                </c:pt>
                <c:pt idx="1">
                  <c:v>1.815746633930587</c:v>
                </c:pt>
                <c:pt idx="2">
                  <c:v>1.7454027507459955</c:v>
                </c:pt>
                <c:pt idx="3">
                  <c:v>1.7902213175101451</c:v>
                </c:pt>
                <c:pt idx="4">
                  <c:v>2.0925914807104391</c:v>
                </c:pt>
                <c:pt idx="5">
                  <c:v>2.4015763221945008</c:v>
                </c:pt>
                <c:pt idx="6">
                  <c:v>2.5997048460325232</c:v>
                </c:pt>
                <c:pt idx="7">
                  <c:v>2.9644239703781352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summary_1000!$F$17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summary_1000!$G$17:$N$17</c:f>
              <c:numCache>
                <c:formatCode>General</c:formatCode>
                <c:ptCount val="8"/>
                <c:pt idx="0">
                  <c:v>2.3691662536476485</c:v>
                </c:pt>
                <c:pt idx="1">
                  <c:v>1.951807578080718</c:v>
                </c:pt>
                <c:pt idx="2">
                  <c:v>1.8440169907098038</c:v>
                </c:pt>
                <c:pt idx="3">
                  <c:v>1.8600362756189384</c:v>
                </c:pt>
                <c:pt idx="4">
                  <c:v>2.1786040002001528</c:v>
                </c:pt>
                <c:pt idx="5">
                  <c:v>2.4212980993402198</c:v>
                </c:pt>
                <c:pt idx="6">
                  <c:v>2.7008427893742919</c:v>
                </c:pt>
                <c:pt idx="7">
                  <c:v>3.0317205083870533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summary_1000!$F$18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summary_1000!$G$4:$N$4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summary_1000!$G$18:$N$18</c:f>
              <c:numCache>
                <c:formatCode>General</c:formatCode>
                <c:ptCount val="8"/>
                <c:pt idx="0">
                  <c:v>2.4038253006555976</c:v>
                </c:pt>
                <c:pt idx="1">
                  <c:v>2.0218573789912853</c:v>
                </c:pt>
                <c:pt idx="2">
                  <c:v>1.8625895674086337</c:v>
                </c:pt>
                <c:pt idx="3">
                  <c:v>1.8905289918815811</c:v>
                </c:pt>
                <c:pt idx="4">
                  <c:v>2.1754140948025906</c:v>
                </c:pt>
                <c:pt idx="5">
                  <c:v>2.4864255470911303</c:v>
                </c:pt>
                <c:pt idx="6">
                  <c:v>2.7084081910314808</c:v>
                </c:pt>
                <c:pt idx="7">
                  <c:v>3.0330089466911829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summary_400!$G$5:$N$5</c:f>
              <c:numCache>
                <c:formatCode>General</c:formatCode>
                <c:ptCount val="8"/>
                <c:pt idx="0">
                  <c:v>0.50444368859489352</c:v>
                </c:pt>
                <c:pt idx="1">
                  <c:v>0.19254350493969241</c:v>
                </c:pt>
                <c:pt idx="2">
                  <c:v>0.40255583959515207</c:v>
                </c:pt>
                <c:pt idx="3">
                  <c:v>0.75585674260196356</c:v>
                </c:pt>
                <c:pt idx="4">
                  <c:v>2.0966700466187831</c:v>
                </c:pt>
                <c:pt idx="5">
                  <c:v>3.2426031543574254</c:v>
                </c:pt>
                <c:pt idx="6">
                  <c:v>4.1734733362742986</c:v>
                </c:pt>
                <c:pt idx="7">
                  <c:v>6.1226988971296779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D54A-812B-02D669B4E9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summary_400!$G$6:$N$6</c:f>
              <c:numCache>
                <c:formatCode>General</c:formatCode>
                <c:ptCount val="8"/>
                <c:pt idx="0">
                  <c:v>0.52210930005498501</c:v>
                </c:pt>
                <c:pt idx="1">
                  <c:v>0.21088913665235509</c:v>
                </c:pt>
                <c:pt idx="2">
                  <c:v>0.48662961272566463</c:v>
                </c:pt>
                <c:pt idx="3">
                  <c:v>0.84099115025770743</c:v>
                </c:pt>
                <c:pt idx="4">
                  <c:v>2.1678876305134054</c:v>
                </c:pt>
                <c:pt idx="5">
                  <c:v>3.3226381658364517</c:v>
                </c:pt>
                <c:pt idx="6">
                  <c:v>4.2470890523641742</c:v>
                </c:pt>
                <c:pt idx="7">
                  <c:v>6.2034584543412166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1-D54A-812B-02D669B4E9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summary_400!$G$7:$N$7</c:f>
              <c:numCache>
                <c:formatCode>General</c:formatCode>
                <c:ptCount val="8"/>
                <c:pt idx="0">
                  <c:v>0.55743409246347708</c:v>
                </c:pt>
                <c:pt idx="1">
                  <c:v>0.25720917783490904</c:v>
                </c:pt>
                <c:pt idx="2">
                  <c:v>0.56689885592641076</c:v>
                </c:pt>
                <c:pt idx="3">
                  <c:v>0.88131339124680608</c:v>
                </c:pt>
                <c:pt idx="4">
                  <c:v>2.2337793352805875</c:v>
                </c:pt>
                <c:pt idx="5">
                  <c:v>3.4010311373338027</c:v>
                </c:pt>
                <c:pt idx="6">
                  <c:v>4.3314854553937607</c:v>
                </c:pt>
                <c:pt idx="7">
                  <c:v>6.2741931722350275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1-D54A-812B-02D669B4E9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summary_400!$G$8:$N$8</c:f>
              <c:numCache>
                <c:formatCode>General</c:formatCode>
                <c:ptCount val="8"/>
                <c:pt idx="0">
                  <c:v>0.46296370554952715</c:v>
                </c:pt>
                <c:pt idx="1">
                  <c:v>0.15515512540096665</c:v>
                </c:pt>
                <c:pt idx="2">
                  <c:v>0.36313796439935686</c:v>
                </c:pt>
                <c:pt idx="3">
                  <c:v>0.69405104005568319</c:v>
                </c:pt>
                <c:pt idx="4">
                  <c:v>2.0185876965285843</c:v>
                </c:pt>
                <c:pt idx="5">
                  <c:v>3.1373729573286937</c:v>
                </c:pt>
                <c:pt idx="6">
                  <c:v>4.1150244156910389</c:v>
                </c:pt>
                <c:pt idx="7">
                  <c:v>6.0463562990044011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1-D54A-812B-02D669B4E9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summary_400!$G$9:$N$9</c:f>
              <c:numCache>
                <c:formatCode>General</c:formatCode>
                <c:ptCount val="8"/>
                <c:pt idx="0">
                  <c:v>0.44675262182926506</c:v>
                </c:pt>
                <c:pt idx="1">
                  <c:v>0.19229505138409309</c:v>
                </c:pt>
                <c:pt idx="2">
                  <c:v>0.35304584156983765</c:v>
                </c:pt>
                <c:pt idx="3">
                  <c:v>0.63465100459984569</c:v>
                </c:pt>
                <c:pt idx="4">
                  <c:v>1.9309592526876713</c:v>
                </c:pt>
                <c:pt idx="5">
                  <c:v>3.0690300421499614</c:v>
                </c:pt>
                <c:pt idx="6">
                  <c:v>4.0195469418912353</c:v>
                </c:pt>
                <c:pt idx="7">
                  <c:v>5.9544088614056818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1-D54A-812B-02D669B4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summary_400!$C$5:$C$9</c:f>
              <c:numCache>
                <c:formatCode>General</c:formatCode>
                <c:ptCount val="5"/>
                <c:pt idx="0">
                  <c:v>0.50444368859489352</c:v>
                </c:pt>
                <c:pt idx="1">
                  <c:v>0.52210930005498501</c:v>
                </c:pt>
                <c:pt idx="2">
                  <c:v>0.55743409246347708</c:v>
                </c:pt>
                <c:pt idx="3">
                  <c:v>0.46296370554952715</c:v>
                </c:pt>
                <c:pt idx="4">
                  <c:v>0.44675262182926506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4-B449-A2EF-9529865136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summary_400!$C$13:$C$17</c:f>
              <c:numCache>
                <c:formatCode>General</c:formatCode>
                <c:ptCount val="5"/>
                <c:pt idx="0">
                  <c:v>0.19254350493969241</c:v>
                </c:pt>
                <c:pt idx="1">
                  <c:v>0.21088913665235509</c:v>
                </c:pt>
                <c:pt idx="2">
                  <c:v>0.25720917783490904</c:v>
                </c:pt>
                <c:pt idx="3">
                  <c:v>0.15515512540096665</c:v>
                </c:pt>
                <c:pt idx="4">
                  <c:v>0.19229505138409309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4-B449-A2EF-9529865136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summary_400!$B$21:$B$25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summary_400!$C$21:$C$25</c:f>
              <c:numCache>
                <c:formatCode>General</c:formatCode>
                <c:ptCount val="5"/>
                <c:pt idx="0">
                  <c:v>0.40255583959515207</c:v>
                </c:pt>
                <c:pt idx="1">
                  <c:v>0.48662961272566463</c:v>
                </c:pt>
                <c:pt idx="2">
                  <c:v>0.56689885592641076</c:v>
                </c:pt>
                <c:pt idx="3">
                  <c:v>0.36313796439935686</c:v>
                </c:pt>
                <c:pt idx="4">
                  <c:v>0.35304584156983765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D4-B449-A2EF-95298651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summary_400!$G$23:$N$23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BE4A-9EF0-43FDDDBFF8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summary_400!$G$24:$N$24</c:f>
              <c:numCache>
                <c:formatCode>General</c:formatCode>
                <c:ptCount val="8"/>
                <c:pt idx="0">
                  <c:v>1.0350199870857704</c:v>
                </c:pt>
                <c:pt idx="1">
                  <c:v>1.0952804495711699</c:v>
                </c:pt>
                <c:pt idx="2">
                  <c:v>1.2088499652993856</c:v>
                </c:pt>
                <c:pt idx="3">
                  <c:v>1.1126329936049482</c:v>
                </c:pt>
                <c:pt idx="4">
                  <c:v>1.0339669963852787</c:v>
                </c:pt>
                <c:pt idx="5">
                  <c:v>1.0246823331962391</c:v>
                </c:pt>
                <c:pt idx="6">
                  <c:v>1.0176389568492112</c:v>
                </c:pt>
                <c:pt idx="7">
                  <c:v>1.0131901892561463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2-BE4A-9EF0-43FDDDBFF8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summary_400!$G$25:$N$25</c:f>
              <c:numCache>
                <c:formatCode>General</c:formatCode>
                <c:ptCount val="8"/>
                <c:pt idx="0">
                  <c:v>1.1050472135278093</c:v>
                </c:pt>
                <c:pt idx="1">
                  <c:v>1.335849671561089</c:v>
                </c:pt>
                <c:pt idx="2">
                  <c:v>1.4082489934726508</c:v>
                </c:pt>
                <c:pt idx="3">
                  <c:v>1.1659794000288601</c:v>
                </c:pt>
                <c:pt idx="4">
                  <c:v>1.0653938319398015</c:v>
                </c:pt>
                <c:pt idx="5">
                  <c:v>1.048858270788851</c:v>
                </c:pt>
                <c:pt idx="6">
                  <c:v>1.0378610587363957</c:v>
                </c:pt>
                <c:pt idx="7">
                  <c:v>1.0247430549257242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2-BE4A-9EF0-43FDDDBFF8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summary_400!$G$26:$N$26</c:f>
              <c:numCache>
                <c:formatCode>General</c:formatCode>
                <c:ptCount val="8"/>
                <c:pt idx="0">
                  <c:v>0.91777083551009009</c:v>
                </c:pt>
                <c:pt idx="1">
                  <c:v>0.8058185366967513</c:v>
                </c:pt>
                <c:pt idx="2">
                  <c:v>0.90208097531155551</c:v>
                </c:pt>
                <c:pt idx="3">
                  <c:v>0.91823093046240456</c:v>
                </c:pt>
                <c:pt idx="4">
                  <c:v>0.96275887557218687</c:v>
                </c:pt>
                <c:pt idx="5">
                  <c:v>0.96754761775664011</c:v>
                </c:pt>
                <c:pt idx="6">
                  <c:v>0.98599513741342415</c:v>
                </c:pt>
                <c:pt idx="7">
                  <c:v>0.98753121794686549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2-BE4A-9EF0-43FDDDBFF8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summary_400!$G$27:$N$27</c:f>
              <c:numCache>
                <c:formatCode>General</c:formatCode>
                <c:ptCount val="8"/>
                <c:pt idx="0">
                  <c:v>0.88563427777969728</c:v>
                </c:pt>
                <c:pt idx="1">
                  <c:v>0.99870962380332096</c:v>
                </c:pt>
                <c:pt idx="2">
                  <c:v>0.87701085624517006</c:v>
                </c:pt>
                <c:pt idx="3">
                  <c:v>0.839644563353528</c:v>
                </c:pt>
                <c:pt idx="4">
                  <c:v>0.92096477259340492</c:v>
                </c:pt>
                <c:pt idx="5">
                  <c:v>0.94647105922468011</c:v>
                </c:pt>
                <c:pt idx="6">
                  <c:v>0.96311791594660701</c:v>
                </c:pt>
                <c:pt idx="7">
                  <c:v>0.97251374948343605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2-BE4A-9EF0-43FDDDBF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summary_400!$G$31:$N$31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C-F34C-A6F2-62DCFBA5FC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summary_400!$G$32:$N$32</c:f>
              <c:numCache>
                <c:formatCode>General</c:formatCode>
                <c:ptCount val="8"/>
                <c:pt idx="0">
                  <c:v>0.91410217575262376</c:v>
                </c:pt>
                <c:pt idx="1">
                  <c:v>0.95428916550703557</c:v>
                </c:pt>
                <c:pt idx="2">
                  <c:v>0.98499870133425749</c:v>
                </c:pt>
                <c:pt idx="3">
                  <c:v>1.0035487007175394</c:v>
                </c:pt>
                <c:pt idx="4">
                  <c:v>0.9977677833275812</c:v>
                </c:pt>
                <c:pt idx="5">
                  <c:v>0.99355178114579368</c:v>
                </c:pt>
                <c:pt idx="6">
                  <c:v>0.99645804462968579</c:v>
                </c:pt>
                <c:pt idx="7">
                  <c:v>0.9931793531845502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C-F34C-A6F2-62DCFBA5FC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summary_400!$G$33:$N$33</c:f>
              <c:numCache>
                <c:formatCode>General</c:formatCode>
                <c:ptCount val="8"/>
                <c:pt idx="0">
                  <c:v>0.79099671791807336</c:v>
                </c:pt>
                <c:pt idx="1">
                  <c:v>0.95559184703463385</c:v>
                </c:pt>
                <c:pt idx="2">
                  <c:v>0.96963618111409178</c:v>
                </c:pt>
                <c:pt idx="3">
                  <c:v>0.98883902720457484</c:v>
                </c:pt>
                <c:pt idx="4">
                  <c:v>0.98732267491053938</c:v>
                </c:pt>
                <c:pt idx="5">
                  <c:v>0.98118386031353044</c:v>
                </c:pt>
                <c:pt idx="6">
                  <c:v>0.99840749928180605</c:v>
                </c:pt>
                <c:pt idx="7">
                  <c:v>0.9877674917819167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C-F34C-A6F2-62DCFBA5FC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summary_400!$G$34:$N$34</c:f>
              <c:numCache>
                <c:formatCode>General</c:formatCode>
                <c:ptCount val="8"/>
                <c:pt idx="0">
                  <c:v>1.0512035045963644</c:v>
                </c:pt>
                <c:pt idx="1">
                  <c:v>1.0234945023742641</c:v>
                </c:pt>
                <c:pt idx="2">
                  <c:v>1.0148796551282886</c:v>
                </c:pt>
                <c:pt idx="3">
                  <c:v>1.0305207894372781</c:v>
                </c:pt>
                <c:pt idx="4">
                  <c:v>1.0207814321401181</c:v>
                </c:pt>
                <c:pt idx="5">
                  <c:v>1.0057387264854749</c:v>
                </c:pt>
                <c:pt idx="6">
                  <c:v>1.0142560202054436</c:v>
                </c:pt>
                <c:pt idx="7">
                  <c:v>1.0022704598481007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C-F34C-A6F2-62DCFBA5FC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summary_400!$G$35:$N$35</c:f>
              <c:numCache>
                <c:formatCode>General</c:formatCode>
                <c:ptCount val="8"/>
                <c:pt idx="0">
                  <c:v>1.0734992280248294</c:v>
                </c:pt>
                <c:pt idx="1">
                  <c:v>1.074522276656336</c:v>
                </c:pt>
                <c:pt idx="2">
                  <c:v>1.0210449505837402</c:v>
                </c:pt>
                <c:pt idx="3">
                  <c:v>1.034208729702953</c:v>
                </c:pt>
                <c:pt idx="4">
                  <c:v>1.01976486936852</c:v>
                </c:pt>
                <c:pt idx="5">
                  <c:v>1.0156779210863991</c:v>
                </c:pt>
                <c:pt idx="6">
                  <c:v>1.0207481864457835</c:v>
                </c:pt>
                <c:pt idx="7">
                  <c:v>1.0049000688085254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C-F34C-A6F2-62DCFBA5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190500</xdr:rowOff>
    </xdr:from>
    <xdr:to>
      <xdr:col>20</xdr:col>
      <xdr:colOff>114300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B085-B268-2EFD-D43A-F21B33B5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19</xdr:row>
      <xdr:rowOff>177800</xdr:rowOff>
    </xdr:from>
    <xdr:to>
      <xdr:col>20</xdr:col>
      <xdr:colOff>127000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28344-3FD1-1945-8A80-B5B695F8B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25</xdr:col>
      <xdr:colOff>539750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C8EDF-EDA4-234A-9EF6-8D0878B74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</xdr:colOff>
      <xdr:row>19</xdr:row>
      <xdr:rowOff>177800</xdr:rowOff>
    </xdr:from>
    <xdr:to>
      <xdr:col>25</xdr:col>
      <xdr:colOff>552450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2C75A-65A0-9D4D-8144-E4A8AB40B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T49"/>
  <sheetViews>
    <sheetView topLeftCell="B1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-22320.830300000001</v>
      </c>
      <c r="D11">
        <v>-2.4016511309499999</v>
      </c>
      <c r="E11">
        <v>119808.1925</v>
      </c>
      <c r="F11">
        <v>5488</v>
      </c>
      <c r="G11">
        <v>0</v>
      </c>
      <c r="I11">
        <f>C11-(F11*$I$3+G11*$J$3)</f>
        <v>149.65889999999854</v>
      </c>
      <c r="L11">
        <v>0</v>
      </c>
      <c r="M11">
        <v>1.0720066873195435</v>
      </c>
      <c r="N11">
        <v>2.3284868870350124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-22323.825499999999</v>
      </c>
      <c r="D12">
        <v>133.43205485350001</v>
      </c>
      <c r="E12">
        <v>119808.1925</v>
      </c>
      <c r="F12">
        <v>5489</v>
      </c>
      <c r="G12">
        <v>0</v>
      </c>
      <c r="I12">
        <f>C12-(F12*$I$3+G12*$J$3)</f>
        <v>150.75817689504402</v>
      </c>
      <c r="J12">
        <f>I12-(SUM(F12:G12)/SUM(F11:G11))*I11</f>
        <v>1.0720066873195435</v>
      </c>
      <c r="L12">
        <v>5</v>
      </c>
      <c r="M12">
        <v>1.1020971392111107</v>
      </c>
      <c r="N12">
        <v>2.2587721246971171</v>
      </c>
      <c r="O12">
        <f>D12-D11</f>
        <v>135.83370598445001</v>
      </c>
      <c r="P12">
        <f>O12/3</f>
        <v>45.277901994816666</v>
      </c>
      <c r="Q12">
        <f>P12*E12</f>
        <v>5424663.598191129</v>
      </c>
      <c r="R12">
        <f>Q12*100000</f>
        <v>542466359819.11292</v>
      </c>
      <c r="S12">
        <f>R12*(1E-30)</f>
        <v>5.4246635981911293E-19</v>
      </c>
      <c r="T12">
        <f>S12/(1.602E-19)</f>
        <v>3.3861820213427776</v>
      </c>
    </row>
    <row r="13" spans="1:20" x14ac:dyDescent="0.2">
      <c r="L13">
        <v>10</v>
      </c>
      <c r="M13">
        <v>1.0933783254367597</v>
      </c>
      <c r="N13">
        <v>2.2959194515300965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1.0809356688358207</v>
      </c>
      <c r="N14">
        <v>2.3691662536476485</v>
      </c>
    </row>
    <row r="15" spans="1:20" x14ac:dyDescent="0.2">
      <c r="B15" t="s">
        <v>16</v>
      </c>
      <c r="C15">
        <v>-22324.619500000001</v>
      </c>
      <c r="D15">
        <v>4997.6907200000096</v>
      </c>
      <c r="E15">
        <v>119062.49400000001</v>
      </c>
      <c r="F15">
        <v>5488</v>
      </c>
      <c r="G15">
        <v>0</v>
      </c>
      <c r="I15">
        <f>C15-(F15*$I$4+G15*$J$4)</f>
        <v>146.41315000000395</v>
      </c>
      <c r="L15">
        <v>-10</v>
      </c>
      <c r="M15">
        <v>1.0454720845523582</v>
      </c>
      <c r="N15">
        <v>2.4038253006555976</v>
      </c>
    </row>
    <row r="16" spans="1:20" x14ac:dyDescent="0.2">
      <c r="B16" t="s">
        <v>17</v>
      </c>
      <c r="C16">
        <v>-22327.585299999999</v>
      </c>
      <c r="D16">
        <v>5134.9191600000104</v>
      </c>
      <c r="E16">
        <v>119062.49400000001</v>
      </c>
      <c r="F16">
        <v>5489</v>
      </c>
      <c r="G16">
        <v>0</v>
      </c>
      <c r="I16">
        <f>C16-(F16*$I$4+G16*$J$4)</f>
        <v>147.54192592019172</v>
      </c>
      <c r="J16">
        <f>I16-(SUM(F16:G16)/SUM(F15:G15))*I15</f>
        <v>1.1020971392111107</v>
      </c>
      <c r="O16">
        <f>D16-D15</f>
        <v>137.22844000000077</v>
      </c>
      <c r="P16">
        <f>O16/3</f>
        <v>45.742813333333594</v>
      </c>
      <c r="Q16">
        <f>P16*E16</f>
        <v>5446253.4380431511</v>
      </c>
      <c r="R16">
        <f>Q16*100000</f>
        <v>544625343804.31512</v>
      </c>
      <c r="S16">
        <f>R16*(1E-30)</f>
        <v>5.4462534380431515E-19</v>
      </c>
      <c r="T16">
        <f>S16/(1.602E-19)</f>
        <v>3.399658825245413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-22326.162649999998</v>
      </c>
      <c r="D19">
        <v>9999.7751750000007</v>
      </c>
      <c r="E19">
        <v>118333.2925</v>
      </c>
      <c r="F19">
        <v>5488</v>
      </c>
      <c r="G19">
        <v>0</v>
      </c>
      <c r="I19">
        <f>C19-(F19*$I$5+G19*$J$5)</f>
        <v>143.07580000000235</v>
      </c>
    </row>
    <row r="20" spans="2:20" x14ac:dyDescent="0.2">
      <c r="B20" t="s">
        <v>17</v>
      </c>
      <c r="C20">
        <v>-22329.137449999998</v>
      </c>
      <c r="D20">
        <v>10138.006950000001</v>
      </c>
      <c r="E20">
        <v>118333.2925</v>
      </c>
      <c r="F20">
        <v>5489</v>
      </c>
      <c r="G20">
        <v>0</v>
      </c>
      <c r="I20">
        <f>C20-(F20*$I$5+G20*$J$5)</f>
        <v>144.19524898870441</v>
      </c>
      <c r="J20">
        <f>I20-(SUM(F20:G20)/SUM(F19:G19))*I19</f>
        <v>1.0933783254367597</v>
      </c>
      <c r="O20">
        <f>D20-D19</f>
        <v>138.2317750000002</v>
      </c>
      <c r="P20">
        <f>O20/3</f>
        <v>46.077258333333397</v>
      </c>
      <c r="Q20">
        <f>P20*E20</f>
        <v>5452473.687956403</v>
      </c>
      <c r="R20">
        <f>Q20*100000</f>
        <v>545247368795.64032</v>
      </c>
      <c r="S20">
        <f>R20*(1E-30)</f>
        <v>5.4524736879564035E-19</v>
      </c>
      <c r="T20">
        <f>S20/(1.602E-19)</f>
        <v>3.4035416279378299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-22314.678150000102</v>
      </c>
      <c r="D23">
        <v>-5002.6866250000003</v>
      </c>
      <c r="E23">
        <v>120571.556</v>
      </c>
      <c r="F23">
        <v>5488</v>
      </c>
      <c r="G23">
        <v>0</v>
      </c>
      <c r="I23">
        <f>C23-(F23*$I$6+G23*$J$6)</f>
        <v>152.82934999999998</v>
      </c>
    </row>
    <row r="24" spans="2:20" x14ac:dyDescent="0.2">
      <c r="B24" t="s">
        <v>17</v>
      </c>
      <c r="C24">
        <v>-22317.6633</v>
      </c>
      <c r="D24">
        <v>-4872.7719999999999</v>
      </c>
      <c r="E24">
        <v>120571.556</v>
      </c>
      <c r="F24">
        <v>5489</v>
      </c>
      <c r="G24">
        <v>0</v>
      </c>
      <c r="I24">
        <f>C24-(F24*$I$6+G24*$J$6)</f>
        <v>153.93813358246553</v>
      </c>
      <c r="J24">
        <f>I24-(SUM(F24:G24)/SUM(F23:G23))*I23</f>
        <v>1.0809356688358207</v>
      </c>
      <c r="O24">
        <f>D24-D23</f>
        <v>129.91462500000034</v>
      </c>
      <c r="P24">
        <f>O24/3</f>
        <v>43.304875000000116</v>
      </c>
      <c r="Q24">
        <f>P24*E24</f>
        <v>5221336.1611355143</v>
      </c>
      <c r="R24">
        <f>Q24*100000</f>
        <v>522133616113.55145</v>
      </c>
      <c r="S24">
        <f>R24*(1E-30)</f>
        <v>5.2213361611355148E-19</v>
      </c>
      <c r="T24">
        <f>S24/(1.602E-19)</f>
        <v>3.2592610244291604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-22305.822800000002</v>
      </c>
      <c r="D27">
        <v>-10003.362695</v>
      </c>
      <c r="E27">
        <v>121351.4555</v>
      </c>
      <c r="F27">
        <v>5488</v>
      </c>
      <c r="G27">
        <v>0</v>
      </c>
      <c r="I27">
        <f>C27-(F27*$I$7+G27*$J$7)</f>
        <v>156.13434999999663</v>
      </c>
    </row>
    <row r="28" spans="2:20" x14ac:dyDescent="0.2">
      <c r="B28" t="s">
        <v>17</v>
      </c>
      <c r="C28">
        <v>-22308.841799999998</v>
      </c>
      <c r="D28">
        <v>-9872.16482</v>
      </c>
      <c r="E28">
        <v>121351.4555</v>
      </c>
      <c r="F28">
        <v>5489</v>
      </c>
      <c r="G28">
        <v>0</v>
      </c>
      <c r="I28">
        <f>C28-(F28*$I$7+G28*$J$7)</f>
        <v>157.20827222121079</v>
      </c>
      <c r="J28">
        <f>I28-(SUM(F28:G28)/SUM(F27:G27))*I27</f>
        <v>1.0454720845523582</v>
      </c>
      <c r="O28">
        <f>D28-D27</f>
        <v>131.19787499999984</v>
      </c>
      <c r="P28">
        <f>O28/3</f>
        <v>43.732624999999949</v>
      </c>
      <c r="Q28">
        <f>P28*E28</f>
        <v>5307017.6965856813</v>
      </c>
      <c r="R28">
        <f>Q28*100000</f>
        <v>530701769658.56812</v>
      </c>
      <c r="S28">
        <f>R28*(1E-30)</f>
        <v>5.3070176965856813E-19</v>
      </c>
      <c r="T28">
        <f>S28/(1.602E-19)</f>
        <v>3.3127451289548571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-22320.841941941999</v>
      </c>
      <c r="D32">
        <v>-0.95051785830830804</v>
      </c>
      <c r="E32">
        <v>119808.24374374399</v>
      </c>
      <c r="F32">
        <v>5488</v>
      </c>
      <c r="G32">
        <v>0</v>
      </c>
      <c r="I32">
        <f>C32-(F32*$I$3+G32*$J$3)</f>
        <v>149.64725805800117</v>
      </c>
    </row>
    <row r="33" spans="2:20" x14ac:dyDescent="0.2">
      <c r="B33" t="s">
        <v>23</v>
      </c>
      <c r="C33">
        <v>-22314.446246246302</v>
      </c>
      <c r="D33">
        <v>-105.912430571071</v>
      </c>
      <c r="E33">
        <v>119808.24374374399</v>
      </c>
      <c r="F33">
        <v>5487</v>
      </c>
      <c r="G33">
        <v>0</v>
      </c>
      <c r="I33">
        <f>C33-(F33*$I$3+G33*$J$3)</f>
        <v>151.94847685865534</v>
      </c>
      <c r="J33">
        <f>I33-(SUM(F33:G33)/SUM(F32:G32))*I32</f>
        <v>2.3284868870350124</v>
      </c>
      <c r="O33">
        <f>D33-D32</f>
        <v>-104.9619127127627</v>
      </c>
      <c r="P33">
        <f>O33/3</f>
        <v>-34.987304237587566</v>
      </c>
      <c r="Q33">
        <f>P33*E33</f>
        <v>-4191767.4740334181</v>
      </c>
      <c r="R33">
        <f>Q33*100000</f>
        <v>-419176747403.3418</v>
      </c>
      <c r="S33">
        <f>R33*(1E-30)</f>
        <v>-4.1917674740334183E-19</v>
      </c>
      <c r="T33">
        <f>S33/(1.602E-19)</f>
        <v>-2.616583941344206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-22324.586943471699</v>
      </c>
      <c r="D36">
        <v>4997.5197748874498</v>
      </c>
      <c r="E36">
        <v>119062.46873436699</v>
      </c>
      <c r="F36">
        <v>5488</v>
      </c>
      <c r="G36">
        <v>0</v>
      </c>
      <c r="I36">
        <f>C36-(F36*$I$4+G36*$J$4)</f>
        <v>146.44570652830589</v>
      </c>
    </row>
    <row r="37" spans="2:20" x14ac:dyDescent="0.2">
      <c r="B37" t="s">
        <v>23</v>
      </c>
      <c r="C37">
        <v>-22318.260280140101</v>
      </c>
      <c r="D37">
        <v>4882.4292796398204</v>
      </c>
      <c r="E37">
        <v>119062.46873436699</v>
      </c>
      <c r="F37">
        <v>5487</v>
      </c>
      <c r="G37">
        <v>0</v>
      </c>
      <c r="I37">
        <f>C37-(F37*$I$4+G37*$J$4)</f>
        <v>148.67779393971432</v>
      </c>
      <c r="J37">
        <f>I37-(SUM(F37:G37)/SUM(F36:G36))*I36</f>
        <v>2.2587721246971171</v>
      </c>
      <c r="O37">
        <f>D37-D36</f>
        <v>-115.09049524762941</v>
      </c>
      <c r="P37">
        <f>O37/3</f>
        <v>-38.363498415876471</v>
      </c>
      <c r="Q37">
        <f>P37*E37</f>
        <v>-4567652.8306812299</v>
      </c>
      <c r="R37">
        <f>Q37*100000</f>
        <v>-456765283068.12299</v>
      </c>
      <c r="S37">
        <f>R37*(1E-30)</f>
        <v>-4.5676528306812303E-19</v>
      </c>
      <c r="T37">
        <f>S37/(1.602E-19)</f>
        <v>-2.8512189954314797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-22326.174849999999</v>
      </c>
      <c r="D40">
        <v>9998.3102649999892</v>
      </c>
      <c r="E40">
        <v>118333.37850000001</v>
      </c>
      <c r="F40">
        <v>5488</v>
      </c>
      <c r="G40">
        <v>0</v>
      </c>
      <c r="I40">
        <f>C40-(F40*$I$5+G40*$J$5)</f>
        <v>143.06360000000132</v>
      </c>
    </row>
    <row r="41" spans="2:20" x14ac:dyDescent="0.2">
      <c r="B41" t="s">
        <v>23</v>
      </c>
      <c r="C41">
        <v>-22319.810750000001</v>
      </c>
      <c r="D41">
        <v>9872.2723600000099</v>
      </c>
      <c r="E41">
        <v>118333.37850000001</v>
      </c>
      <c r="F41">
        <v>5487</v>
      </c>
      <c r="G41">
        <v>0</v>
      </c>
      <c r="I41">
        <f>C41-(F41*$I$5+G41*$J$5)</f>
        <v>145.33345101129817</v>
      </c>
      <c r="J41">
        <f>I41-(SUM(F41:G41)/SUM(F40:G40))*I40</f>
        <v>2.2959194515300965</v>
      </c>
      <c r="O41">
        <f>D41-D40</f>
        <v>-126.03790499997922</v>
      </c>
      <c r="P41">
        <f>O41/3</f>
        <v>-42.012634999993075</v>
      </c>
      <c r="Q41">
        <f>P41*E41</f>
        <v>-4971497.0392365279</v>
      </c>
      <c r="R41">
        <f>Q41*100000</f>
        <v>-497149703923.65277</v>
      </c>
      <c r="S41">
        <f>R41*(1E-30)</f>
        <v>-4.9714970392365278E-19</v>
      </c>
      <c r="T41">
        <f>S41/(1.602E-19)</f>
        <v>-3.1033065163773581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-22314.667600000001</v>
      </c>
      <c r="D44">
        <v>-5002.4843499999997</v>
      </c>
      <c r="E44">
        <v>120571.412</v>
      </c>
      <c r="F44">
        <v>5488</v>
      </c>
      <c r="G44">
        <v>0</v>
      </c>
      <c r="I44">
        <f>C44-(F44*$I$6+G44*$J$6)</f>
        <v>152.8399000001009</v>
      </c>
    </row>
    <row r="45" spans="2:20" x14ac:dyDescent="0.2">
      <c r="B45" t="s">
        <v>23</v>
      </c>
      <c r="C45">
        <v>-22308.232349999998</v>
      </c>
      <c r="D45">
        <v>-5100.0335400000104</v>
      </c>
      <c r="E45">
        <v>120571.412</v>
      </c>
      <c r="F45">
        <v>5487</v>
      </c>
      <c r="G45">
        <v>0</v>
      </c>
      <c r="I45">
        <f>C45-(F45*$I$6+G45*$J$6)</f>
        <v>155.18121641774269</v>
      </c>
      <c r="J45">
        <f>I45-(SUM(F45:G45)/SUM(F44:G44))*I44</f>
        <v>2.3691662536476485</v>
      </c>
      <c r="O45">
        <f>D45-D44</f>
        <v>-97.54919000001064</v>
      </c>
      <c r="P45">
        <f>O45/3</f>
        <v>-32.516396666670211</v>
      </c>
      <c r="Q45">
        <f>P45*E45</f>
        <v>-3920547.8592525204</v>
      </c>
      <c r="R45">
        <f>Q45*100000</f>
        <v>-392054785925.25201</v>
      </c>
      <c r="S45">
        <f>R45*(1E-30)</f>
        <v>-3.9205478592525204E-19</v>
      </c>
      <c r="T45">
        <f>S45/(1.602E-19)</f>
        <v>-2.447283307897953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-22305.837149999999</v>
      </c>
      <c r="D48">
        <v>-10002.187470000001</v>
      </c>
      <c r="E48">
        <v>121351.55650000001</v>
      </c>
      <c r="F48">
        <v>5488</v>
      </c>
      <c r="G48">
        <v>0</v>
      </c>
      <c r="I48">
        <f>C48-(F48*$I$7+G48*$J$7)</f>
        <v>156.11999999999898</v>
      </c>
    </row>
    <row r="49" spans="2:20" x14ac:dyDescent="0.2">
      <c r="B49" t="s">
        <v>23</v>
      </c>
      <c r="C49">
        <v>-22299.368849999999</v>
      </c>
      <c r="D49">
        <v>-10091.752259999999</v>
      </c>
      <c r="E49">
        <v>121351.55650000001</v>
      </c>
      <c r="F49">
        <v>5487</v>
      </c>
      <c r="G49">
        <v>0</v>
      </c>
      <c r="I49">
        <f>C49-(F49*$I$7+G49*$J$7)</f>
        <v>158.49537777878868</v>
      </c>
      <c r="J49">
        <f>I49-(SUM(F49:G49)/SUM(F48:G48))*I48</f>
        <v>2.4038253006555976</v>
      </c>
      <c r="O49">
        <f>D49-D48</f>
        <v>-89.564789999998538</v>
      </c>
      <c r="P49">
        <f>O49/3</f>
        <v>-29.854929999999513</v>
      </c>
      <c r="Q49">
        <f>P49*E49</f>
        <v>-3622942.2246984863</v>
      </c>
      <c r="R49">
        <f>Q49*100000</f>
        <v>-362294222469.84863</v>
      </c>
      <c r="S49">
        <f>R49*(1E-30)</f>
        <v>-3.6229422246984868E-19</v>
      </c>
      <c r="T49">
        <f>S49/(1.602E-19)</f>
        <v>-2.2615120004360092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5E76-5820-194B-A2C7-76342199E006}">
  <dimension ref="A1:T49"/>
  <sheetViews>
    <sheetView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f>AVERAGE(C11,C32)</f>
        <v>-22575.1471743</v>
      </c>
      <c r="H3">
        <v>0</v>
      </c>
      <c r="I3">
        <f t="shared" ref="I3:J7" si="0">E3/5488</f>
        <v>-4.1135472256377552</v>
      </c>
      <c r="J3">
        <f t="shared" si="0"/>
        <v>0</v>
      </c>
    </row>
    <row r="4" spans="1:20" x14ac:dyDescent="0.2">
      <c r="B4" t="s">
        <v>5</v>
      </c>
      <c r="D4">
        <v>5</v>
      </c>
      <c r="E4">
        <f>AVERAGE(C15,C36)</f>
        <v>-22573.551308724949</v>
      </c>
      <c r="H4">
        <v>5</v>
      </c>
      <c r="I4">
        <f t="shared" si="0"/>
        <v>-4.1132564338055664</v>
      </c>
      <c r="J4">
        <f t="shared" si="0"/>
        <v>0</v>
      </c>
    </row>
    <row r="5" spans="1:20" x14ac:dyDescent="0.2">
      <c r="D5">
        <v>10</v>
      </c>
      <c r="E5">
        <f>AVERAGE(C19,C40)</f>
        <v>-22569.249167639849</v>
      </c>
      <c r="H5">
        <v>10</v>
      </c>
      <c r="I5">
        <f t="shared" si="0"/>
        <v>-4.11247251596936</v>
      </c>
      <c r="J5">
        <f t="shared" si="0"/>
        <v>0</v>
      </c>
    </row>
    <row r="6" spans="1:20" x14ac:dyDescent="0.2">
      <c r="D6">
        <v>-5</v>
      </c>
      <c r="E6">
        <f>AVERAGE(C23,C44)</f>
        <v>-22574.132664660348</v>
      </c>
      <c r="H6">
        <v>-5</v>
      </c>
      <c r="I6">
        <f t="shared" si="0"/>
        <v>-4.1133623660095386</v>
      </c>
      <c r="J6">
        <f t="shared" si="0"/>
        <v>0</v>
      </c>
    </row>
    <row r="7" spans="1:20" x14ac:dyDescent="0.2">
      <c r="D7">
        <v>-10</v>
      </c>
      <c r="E7">
        <f>AVERAGE(C27,C48)</f>
        <v>-22570.528508700001</v>
      </c>
      <c r="H7">
        <v>-10</v>
      </c>
      <c r="I7">
        <f t="shared" si="0"/>
        <v>-4.1127056320517497</v>
      </c>
      <c r="J7">
        <f t="shared" si="0"/>
        <v>0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-22575.142306199999</v>
      </c>
      <c r="D11">
        <v>-0.100262300000001</v>
      </c>
      <c r="E11">
        <v>119302.85189835</v>
      </c>
      <c r="F11">
        <v>5488</v>
      </c>
      <c r="G11">
        <v>0</v>
      </c>
      <c r="I11">
        <f>C11-(F11*$I$3+G11*$J$3)</f>
        <v>4.8681000007491093E-3</v>
      </c>
      <c r="L11">
        <v>0</v>
      </c>
      <c r="M11">
        <v>0.50444368859489352</v>
      </c>
      <c r="N11">
        <v>1.8610279873212685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-22578.751408849999</v>
      </c>
      <c r="D12">
        <v>65.366493500000004</v>
      </c>
      <c r="E12">
        <v>119302.85189835</v>
      </c>
      <c r="F12">
        <v>5489</v>
      </c>
      <c r="G12">
        <v>0</v>
      </c>
      <c r="I12">
        <f>C12-(F12*$I$3+G12*$J$3)</f>
        <v>0.50931267564010341</v>
      </c>
      <c r="J12">
        <f>I12-(SUM(F12:G12)/SUM(F11:G11))*I11</f>
        <v>0.50444368859489352</v>
      </c>
      <c r="L12">
        <v>5</v>
      </c>
      <c r="M12">
        <v>0.52210930005498501</v>
      </c>
      <c r="N12">
        <v>1.7011697323468979</v>
      </c>
      <c r="O12">
        <f>D12-D11</f>
        <v>65.466755800000001</v>
      </c>
      <c r="P12">
        <f>O12/3</f>
        <v>21.822251933333334</v>
      </c>
      <c r="Q12">
        <f>P12*E12</f>
        <v>2603456.8904909487</v>
      </c>
      <c r="R12">
        <f>Q12*100000</f>
        <v>260345689049.09488</v>
      </c>
      <c r="S12">
        <f>R12*(1E-30)</f>
        <v>2.603456890490949E-19</v>
      </c>
      <c r="T12">
        <f>S12/(1.602E-19)</f>
        <v>1.6251291451254364</v>
      </c>
    </row>
    <row r="13" spans="1:20" x14ac:dyDescent="0.2">
      <c r="L13">
        <v>10</v>
      </c>
      <c r="M13">
        <v>0.55743409246347708</v>
      </c>
      <c r="N13">
        <v>1.4720670299248013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0.46296370554952715</v>
      </c>
      <c r="N14">
        <v>1.9563191424240358</v>
      </c>
    </row>
    <row r="15" spans="1:20" x14ac:dyDescent="0.2">
      <c r="B15" t="s">
        <v>16</v>
      </c>
      <c r="C15">
        <v>-22573.557709100001</v>
      </c>
      <c r="D15">
        <v>5002.9081510999904</v>
      </c>
      <c r="E15">
        <v>118492.78723864999</v>
      </c>
      <c r="F15">
        <v>5488</v>
      </c>
      <c r="G15">
        <v>0</v>
      </c>
      <c r="I15">
        <f>C15-(F15*$I$4+G15*$J$4)</f>
        <v>-6.4003750521806069E-3</v>
      </c>
      <c r="L15">
        <v>-10</v>
      </c>
      <c r="M15">
        <v>0.44675262182926506</v>
      </c>
      <c r="N15">
        <v>1.9978121077219839</v>
      </c>
    </row>
    <row r="16" spans="1:20" x14ac:dyDescent="0.2">
      <c r="B16" t="s">
        <v>17</v>
      </c>
      <c r="C16">
        <v>-22577.1488574</v>
      </c>
      <c r="D16">
        <v>5060.1059897500099</v>
      </c>
      <c r="E16">
        <v>118492.78723864999</v>
      </c>
      <c r="F16">
        <v>5489</v>
      </c>
      <c r="G16">
        <v>0</v>
      </c>
      <c r="I16">
        <f>C16-(F16*$I$4+G16*$J$4)</f>
        <v>0.515707758753706</v>
      </c>
      <c r="J16">
        <f>I16-(SUM(F16:G16)/SUM(F15:G15))*I15</f>
        <v>0.52210930005498501</v>
      </c>
      <c r="O16">
        <f>D16-D15</f>
        <v>57.197838650019548</v>
      </c>
      <c r="P16">
        <f>O16/3</f>
        <v>19.065946216673183</v>
      </c>
      <c r="Q16">
        <f>P16*E16</f>
        <v>2259177.1085557994</v>
      </c>
      <c r="R16">
        <f>Q16*100000</f>
        <v>225917710855.57993</v>
      </c>
      <c r="S16">
        <f>R16*(1E-30)</f>
        <v>2.2591771085557994E-19</v>
      </c>
      <c r="T16">
        <f>S16/(1.602E-19)</f>
        <v>1.410222914204619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-22569.248215449999</v>
      </c>
      <c r="D19">
        <v>10000.048496449999</v>
      </c>
      <c r="E19">
        <v>117663.47973925</v>
      </c>
      <c r="F19">
        <v>5488</v>
      </c>
      <c r="G19">
        <v>0</v>
      </c>
      <c r="I19">
        <f>C19-(F19*$I$5+G19*$J$5)</f>
        <v>9.5218985006795265E-4</v>
      </c>
    </row>
    <row r="20" spans="2:20" x14ac:dyDescent="0.2">
      <c r="B20" t="s">
        <v>17</v>
      </c>
      <c r="C20">
        <v>-22572.8032537</v>
      </c>
      <c r="D20">
        <v>10054.028293699999</v>
      </c>
      <c r="E20">
        <v>117663.47973925</v>
      </c>
      <c r="F20">
        <v>5489</v>
      </c>
      <c r="G20">
        <v>0</v>
      </c>
      <c r="I20">
        <f>C20-(F20*$I$5+G20*$J$5)</f>
        <v>0.55838645581752644</v>
      </c>
      <c r="J20">
        <f>I20-(SUM(F20:G20)/SUM(F19:G19))*I19</f>
        <v>0.55743409246347708</v>
      </c>
      <c r="O20">
        <f>D20-D19</f>
        <v>53.979797250000047</v>
      </c>
      <c r="P20">
        <f>O20/3</f>
        <v>17.993265750000017</v>
      </c>
      <c r="Q20">
        <f>P20*E20</f>
        <v>2117150.2600180679</v>
      </c>
      <c r="R20">
        <f>Q20*100000</f>
        <v>211715026001.80679</v>
      </c>
      <c r="S20">
        <f>R20*(1E-30)</f>
        <v>2.1171502600180682E-19</v>
      </c>
      <c r="T20">
        <f>S20/(1.602E-19)</f>
        <v>1.3215669538190189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-22574.130241370702</v>
      </c>
      <c r="D23">
        <v>-4999.1674976488202</v>
      </c>
      <c r="E23">
        <v>120101.312591546</v>
      </c>
      <c r="F23">
        <v>5488</v>
      </c>
      <c r="G23">
        <v>0</v>
      </c>
      <c r="I23">
        <f>C23-(F23*$I$6+G23*$J$6)</f>
        <v>2.4232896466855891E-3</v>
      </c>
    </row>
    <row r="24" spans="2:20" x14ac:dyDescent="0.2">
      <c r="B24" t="s">
        <v>17</v>
      </c>
      <c r="C24">
        <v>-22577.7806395896</v>
      </c>
      <c r="D24">
        <v>-4931.3689978478496</v>
      </c>
      <c r="E24">
        <v>120101.312844745</v>
      </c>
      <c r="F24">
        <v>5489</v>
      </c>
      <c r="G24">
        <v>0</v>
      </c>
      <c r="I24">
        <f>C24-(F24*$I$6+G24*$J$6)</f>
        <v>0.46538743675773731</v>
      </c>
      <c r="J24">
        <f>I24-(SUM(F24:G24)/SUM(F23:G23))*I23</f>
        <v>0.46296370554952715</v>
      </c>
      <c r="O24">
        <f>D24-D23</f>
        <v>67.798499800970603</v>
      </c>
      <c r="P24">
        <f>O24/3</f>
        <v>22.599499933656869</v>
      </c>
      <c r="Q24">
        <f>P24*E24</f>
        <v>2714229.6116669173</v>
      </c>
      <c r="R24">
        <f>Q24*100000</f>
        <v>271422961166.69174</v>
      </c>
      <c r="S24">
        <f>R24*(1E-30)</f>
        <v>2.7142296116669178E-19</v>
      </c>
      <c r="T24">
        <f>S24/(1.602E-19)</f>
        <v>1.6942756627134319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-22570.5309222</v>
      </c>
      <c r="D27">
        <v>-9999.8849446000004</v>
      </c>
      <c r="E27">
        <v>120892.01085895</v>
      </c>
      <c r="F27">
        <v>5488</v>
      </c>
      <c r="G27">
        <v>0</v>
      </c>
      <c r="I27">
        <f>C27-(F27*$I$7+G27*$J$7)</f>
        <v>-2.4134999985108152E-3</v>
      </c>
    </row>
    <row r="28" spans="2:20" x14ac:dyDescent="0.2">
      <c r="B28" t="s">
        <v>17</v>
      </c>
      <c r="C28">
        <v>-22574.196875649999</v>
      </c>
      <c r="D28">
        <v>-9928.1142801000005</v>
      </c>
      <c r="E28">
        <v>120892.01085895</v>
      </c>
      <c r="F28">
        <v>5489</v>
      </c>
      <c r="G28">
        <v>0</v>
      </c>
      <c r="I28">
        <f>C28-(F28*$I$7+G28*$J$7)</f>
        <v>0.44433868205305771</v>
      </c>
      <c r="J28">
        <f>I28-(SUM(F28:G28)/SUM(F27:G27))*I27</f>
        <v>0.44675262182926506</v>
      </c>
      <c r="O28">
        <f>D28-D27</f>
        <v>71.770664499999839</v>
      </c>
      <c r="P28">
        <f>O28/3</f>
        <v>23.923554833333281</v>
      </c>
      <c r="Q28">
        <f>P28*E28</f>
        <v>2892166.6506960127</v>
      </c>
      <c r="R28">
        <f>Q28*100000</f>
        <v>289216665069.60126</v>
      </c>
      <c r="S28">
        <f>R28*(1E-30)</f>
        <v>2.892166650696013E-19</v>
      </c>
      <c r="T28">
        <f>S28/(1.602E-19)</f>
        <v>1.8053474723445775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-22575.152042400001</v>
      </c>
      <c r="D32">
        <v>2.4949680500000002</v>
      </c>
      <c r="E32">
        <v>119302.86399699999</v>
      </c>
      <c r="F32">
        <v>5488</v>
      </c>
      <c r="G32">
        <v>0</v>
      </c>
      <c r="I32">
        <f>C32-(F32*$I$3+G32*$J$3)</f>
        <v>-4.8681000007491093E-3</v>
      </c>
    </row>
    <row r="33" spans="2:20" x14ac:dyDescent="0.2">
      <c r="B33" t="s">
        <v>23</v>
      </c>
      <c r="C33">
        <v>-22569.1774663</v>
      </c>
      <c r="D33">
        <v>-127.19635100000001</v>
      </c>
      <c r="E33">
        <v>119302.86399699999</v>
      </c>
      <c r="F33">
        <v>5487</v>
      </c>
      <c r="G33">
        <v>0</v>
      </c>
      <c r="I33">
        <f>C33-(F33*$I$3+G33*$J$3)</f>
        <v>1.8561607743649802</v>
      </c>
      <c r="J33">
        <f>I33-(SUM(F33:G33)/SUM(F32:G32))*I32</f>
        <v>1.8610279873212685</v>
      </c>
      <c r="O33">
        <f>D33-D32</f>
        <v>-129.69131905</v>
      </c>
      <c r="P33">
        <f>O33/3</f>
        <v>-43.230439683333337</v>
      </c>
      <c r="Q33">
        <f>P33*E33</f>
        <v>-5157515.2660712283</v>
      </c>
      <c r="R33">
        <f>Q33*100000</f>
        <v>-515751526607.1228</v>
      </c>
      <c r="S33">
        <f>R33*(1E-30)</f>
        <v>-5.1575152660712284E-19</v>
      </c>
      <c r="T33">
        <f>S33/(1.602E-19)</f>
        <v>-3.2194227628409666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-22573.544908349901</v>
      </c>
      <c r="D36">
        <v>5002.0407071</v>
      </c>
      <c r="E36">
        <v>118492.86172265001</v>
      </c>
      <c r="F36">
        <v>5488</v>
      </c>
      <c r="G36">
        <v>0</v>
      </c>
      <c r="I36">
        <f>C36-(F36*$I$4+G36*$J$4)</f>
        <v>6.4003750485426281E-3</v>
      </c>
    </row>
    <row r="37" spans="2:20" x14ac:dyDescent="0.2">
      <c r="B37" t="s">
        <v>23</v>
      </c>
      <c r="C37">
        <v>-22567.730483349998</v>
      </c>
      <c r="D37">
        <v>4825.0940088499901</v>
      </c>
      <c r="E37">
        <v>118492.86172265001</v>
      </c>
      <c r="F37">
        <v>5487</v>
      </c>
      <c r="G37">
        <v>0</v>
      </c>
      <c r="I37">
        <f>C37-(F37*$I$4+G37*$J$4)</f>
        <v>1.7075689411431085</v>
      </c>
      <c r="J37">
        <f>I37-(SUM(F37:G37)/SUM(F36:G36))*I36</f>
        <v>1.7011697323436636</v>
      </c>
      <c r="O37">
        <f>D37-D36</f>
        <v>-176.94669825000983</v>
      </c>
      <c r="P37">
        <f>O37/3</f>
        <v>-58.982232750003277</v>
      </c>
      <c r="Q37">
        <f>P37*E37</f>
        <v>-6988973.5493392972</v>
      </c>
      <c r="R37">
        <f>Q37*100000</f>
        <v>-698897354933.92969</v>
      </c>
      <c r="S37">
        <f>R37*(1E-30)</f>
        <v>-6.9889735493392978E-19</v>
      </c>
      <c r="T37">
        <f>S37/(1.602E-19)</f>
        <v>-4.362655149400311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-22569.2501198297</v>
      </c>
      <c r="D40">
        <v>10002.996887831699</v>
      </c>
      <c r="E40">
        <v>117663.329820731</v>
      </c>
      <c r="F40">
        <v>5488</v>
      </c>
      <c r="G40">
        <v>0</v>
      </c>
      <c r="I40">
        <f>C40-(F40*$I$5+G40*$J$5)</f>
        <v>-9.5218985006795265E-4</v>
      </c>
    </row>
    <row r="41" spans="2:20" x14ac:dyDescent="0.2">
      <c r="B41" t="s">
        <v>23</v>
      </c>
      <c r="C41">
        <v>-22563.665580110301</v>
      </c>
      <c r="D41">
        <v>9793.86914308616</v>
      </c>
      <c r="E41">
        <v>117663.330509719</v>
      </c>
      <c r="F41">
        <v>5487</v>
      </c>
      <c r="G41">
        <v>0</v>
      </c>
      <c r="I41">
        <f>C41-(F41*$I$5+G41*$J$5)</f>
        <v>1.4711150135772186</v>
      </c>
      <c r="J41">
        <f>I41-(SUM(F41:G41)/SUM(F40:G40))*I40</f>
        <v>1.4720670299233052</v>
      </c>
      <c r="O41">
        <f>D41-D40</f>
        <v>-209.12774474553953</v>
      </c>
      <c r="P41">
        <f>O41/3</f>
        <v>-69.709248248513177</v>
      </c>
      <c r="Q41">
        <f>P41*E41</f>
        <v>-8202222.3162488565</v>
      </c>
      <c r="R41">
        <f>Q41*100000</f>
        <v>-820222231624.88562</v>
      </c>
      <c r="S41">
        <f>R41*(1E-30)</f>
        <v>-8.2022223162488565E-19</v>
      </c>
      <c r="T41">
        <f>S41/(1.602E-19)</f>
        <v>-5.1199889614537186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-22574.135087949999</v>
      </c>
      <c r="D44">
        <v>-4999.40616089999</v>
      </c>
      <c r="E44">
        <v>120101.246986</v>
      </c>
      <c r="F44">
        <v>5488</v>
      </c>
      <c r="G44">
        <v>0</v>
      </c>
      <c r="I44">
        <f>C44-(F44*$I$6+G44*$J$6)</f>
        <v>-2.4232896503235679E-3</v>
      </c>
    </row>
    <row r="45" spans="2:20" x14ac:dyDescent="0.2">
      <c r="B45" t="s">
        <v>23</v>
      </c>
      <c r="C45">
        <v>-22568.065406000002</v>
      </c>
      <c r="D45">
        <v>-5077.6645403499997</v>
      </c>
      <c r="E45">
        <v>120101.246986</v>
      </c>
      <c r="F45">
        <v>5487</v>
      </c>
      <c r="G45">
        <v>0</v>
      </c>
      <c r="I45">
        <f>C45-(F45*$I$6+G45*$J$6)</f>
        <v>1.9538962943370279</v>
      </c>
      <c r="J45">
        <f>I45-(SUM(F45:G45)/SUM(F44:G44))*I44</f>
        <v>1.9563191424258264</v>
      </c>
      <c r="O45">
        <f>D45-D44</f>
        <v>-78.25837945000967</v>
      </c>
      <c r="P45">
        <f>O45/3</f>
        <v>-26.086126483336557</v>
      </c>
      <c r="Q45">
        <f>P45*E45</f>
        <v>-3132976.3196832393</v>
      </c>
      <c r="R45">
        <f>Q45*100000</f>
        <v>-313297631968.32391</v>
      </c>
      <c r="S45">
        <f>R45*(1E-30)</f>
        <v>-3.1329763196832394E-19</v>
      </c>
      <c r="T45">
        <f>S45/(1.602E-19)</f>
        <v>-1.9556656177798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-22570.526095199999</v>
      </c>
      <c r="D48">
        <v>-10000.67630585</v>
      </c>
      <c r="E48">
        <v>120891.92492065</v>
      </c>
      <c r="F48">
        <v>5488</v>
      </c>
      <c r="G48">
        <v>0</v>
      </c>
      <c r="I48">
        <f>C48-(F48*$I$7+G48*$J$7)</f>
        <v>2.413500002148794E-3</v>
      </c>
    </row>
    <row r="49" spans="2:20" x14ac:dyDescent="0.2">
      <c r="B49" t="s">
        <v>23</v>
      </c>
      <c r="C49">
        <v>-22564.415577899999</v>
      </c>
      <c r="D49">
        <v>-10051.3449456</v>
      </c>
      <c r="E49">
        <v>120891.92492065</v>
      </c>
      <c r="F49">
        <v>5487</v>
      </c>
      <c r="G49">
        <v>0</v>
      </c>
      <c r="I49">
        <f>C49-(F49*$I$7+G49*$J$7)</f>
        <v>2.0002251679507026</v>
      </c>
      <c r="J49">
        <f>I49-(SUM(F49:G49)/SUM(F48:G48))*I48</f>
        <v>1.997812107726251</v>
      </c>
      <c r="O49">
        <f>D49-D48</f>
        <v>-50.668639749999784</v>
      </c>
      <c r="P49">
        <f>O49/3</f>
        <v>-16.88954658333326</v>
      </c>
      <c r="Q49">
        <f>P49*E49</f>
        <v>-2041809.7974961451</v>
      </c>
      <c r="R49">
        <f>Q49*100000</f>
        <v>-204180979749.6145</v>
      </c>
      <c r="S49">
        <f>R49*(1E-30)</f>
        <v>-2.0418097974961452E-19</v>
      </c>
      <c r="T49">
        <f>S49/(1.602E-19)</f>
        <v>-1.2745379509963453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D2F6-C50A-EA41-A320-4C37DE8BFEDB}">
  <dimension ref="A1:T49"/>
  <sheetViews>
    <sheetView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-24198.600718549998</v>
      </c>
      <c r="D11">
        <v>0.78748605000000005</v>
      </c>
      <c r="E11">
        <v>111820.51649255</v>
      </c>
      <c r="F11">
        <v>4830</v>
      </c>
      <c r="G11">
        <v>658</v>
      </c>
      <c r="I11">
        <f>C11-(F11*$I$3+G11*$J$3)</f>
        <v>162.57809870083292</v>
      </c>
      <c r="L11">
        <v>0</v>
      </c>
      <c r="M11">
        <v>0.19254350493969241</v>
      </c>
      <c r="N11">
        <v>1.350049129425571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-24202.790674700002</v>
      </c>
      <c r="D12">
        <v>137.38157265000001</v>
      </c>
      <c r="E12">
        <v>111820.51649255</v>
      </c>
      <c r="F12">
        <v>4830.8900000000003</v>
      </c>
      <c r="G12">
        <v>658.11</v>
      </c>
      <c r="I12">
        <f>C12-(F12*$I$3+G12*$J$3)</f>
        <v>162.80026649489446</v>
      </c>
      <c r="J12">
        <f>I12-(SUM(F12:G12)/SUM(F11:G11))*I11</f>
        <v>0.19254350493969241</v>
      </c>
      <c r="L12">
        <v>5</v>
      </c>
      <c r="M12">
        <v>0.21088913665235509</v>
      </c>
      <c r="N12">
        <v>1.288337257113028</v>
      </c>
      <c r="O12">
        <f>D12-D11</f>
        <v>136.5940866</v>
      </c>
      <c r="P12">
        <f>O12/3</f>
        <v>45.531362199999997</v>
      </c>
      <c r="Q12">
        <f>P12*E12</f>
        <v>5091340.4378133677</v>
      </c>
      <c r="R12">
        <f>Q12*100000</f>
        <v>509134043781.33679</v>
      </c>
      <c r="S12">
        <f>R12*(1E-30)</f>
        <v>5.0913404378133681E-19</v>
      </c>
      <c r="T12">
        <f>S12/(1.602E-19)</f>
        <v>3.1781151297212036</v>
      </c>
    </row>
    <row r="13" spans="1:20" x14ac:dyDescent="0.2">
      <c r="L13">
        <v>10</v>
      </c>
      <c r="M13">
        <v>0.25720917783490904</v>
      </c>
      <c r="N13">
        <v>1.2900959411752808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0.15515512540096665</v>
      </c>
      <c r="N14">
        <v>1.3817678619022331</v>
      </c>
    </row>
    <row r="15" spans="1:20" x14ac:dyDescent="0.2">
      <c r="B15" t="s">
        <v>16</v>
      </c>
      <c r="C15">
        <v>-24204.08907505</v>
      </c>
      <c r="D15">
        <v>5000.93203299999</v>
      </c>
      <c r="E15">
        <v>111181.33090745</v>
      </c>
      <c r="F15">
        <v>4830</v>
      </c>
      <c r="G15">
        <v>658</v>
      </c>
      <c r="I15">
        <f>C15-(F15*$I$4+G15*$J$4)</f>
        <v>155.96882194899808</v>
      </c>
      <c r="L15">
        <v>-10</v>
      </c>
      <c r="M15">
        <v>0.19229505138409309</v>
      </c>
      <c r="N15">
        <v>1.450657864148269</v>
      </c>
    </row>
    <row r="16" spans="1:20" x14ac:dyDescent="0.2">
      <c r="B16" t="s">
        <v>17</v>
      </c>
      <c r="C16">
        <v>-24208.267108600099</v>
      </c>
      <c r="D16">
        <v>5152.7419026999996</v>
      </c>
      <c r="E16">
        <v>111181.33090745</v>
      </c>
      <c r="F16">
        <v>4830.8879999999999</v>
      </c>
      <c r="G16">
        <v>658.11199999999997</v>
      </c>
      <c r="I16">
        <f>C16-(F16*$I$4+G16*$J$4)</f>
        <v>156.20813106049536</v>
      </c>
      <c r="J16">
        <f>I16-(SUM(F16:G16)/SUM(F15:G15))*I15</f>
        <v>0.21088913665235509</v>
      </c>
      <c r="O16">
        <f>D16-D15</f>
        <v>151.80986970000959</v>
      </c>
      <c r="P16">
        <f>O16/3</f>
        <v>50.603289900003197</v>
      </c>
      <c r="Q16">
        <f>P16*E16</f>
        <v>5626141.1193778776</v>
      </c>
      <c r="R16">
        <f>Q16*100000</f>
        <v>562614111937.78772</v>
      </c>
      <c r="S16">
        <f>R16*(1E-30)</f>
        <v>5.6261411193778781E-19</v>
      </c>
      <c r="T16">
        <f>S16/(1.602E-19)</f>
        <v>3.5119482642808229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-24208.627504249998</v>
      </c>
      <c r="D19">
        <v>9998.6784076500098</v>
      </c>
      <c r="E19">
        <v>110558.13084935</v>
      </c>
      <c r="F19">
        <v>4830</v>
      </c>
      <c r="G19">
        <v>658</v>
      </c>
      <c r="I19">
        <f>C19-(F19*$I$5+G19*$J$5)</f>
        <v>147.86510581619223</v>
      </c>
    </row>
    <row r="20" spans="2:20" x14ac:dyDescent="0.2">
      <c r="B20" t="s">
        <v>17</v>
      </c>
      <c r="C20">
        <v>-24212.7586778</v>
      </c>
      <c r="D20">
        <v>10163.709560900001</v>
      </c>
      <c r="E20">
        <v>110558.13084935</v>
      </c>
      <c r="F20">
        <v>4830.8885</v>
      </c>
      <c r="G20">
        <v>658.11149999999998</v>
      </c>
      <c r="I20">
        <f>C20-(F20*$I$5+G20*$J$5)</f>
        <v>148.14925834421229</v>
      </c>
      <c r="J20">
        <f>I20-(SUM(F20:G20)/SUM(F19:G19))*I19</f>
        <v>0.25720917783490904</v>
      </c>
      <c r="O20">
        <f>D20-D19</f>
        <v>165.03115324999089</v>
      </c>
      <c r="P20">
        <f>O20/3</f>
        <v>55.010384416663634</v>
      </c>
      <c r="Q20">
        <f>P20*E20</f>
        <v>6081845.2784105418</v>
      </c>
      <c r="R20">
        <f>Q20*100000</f>
        <v>608184527841.0542</v>
      </c>
      <c r="S20">
        <f>R20*(1E-30)</f>
        <v>6.0818452784105427E-19</v>
      </c>
      <c r="T20">
        <f>S20/(1.602E-19)</f>
        <v>3.7964077892700017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-24191.797597050001</v>
      </c>
      <c r="D23">
        <v>-5000.0421871999997</v>
      </c>
      <c r="E23">
        <v>112475.06966204999</v>
      </c>
      <c r="F23">
        <v>4830</v>
      </c>
      <c r="G23">
        <v>658</v>
      </c>
      <c r="I23">
        <f>C23-(F23*$I$6+G23*$J$6)</f>
        <v>168.14026588180786</v>
      </c>
    </row>
    <row r="24" spans="2:20" x14ac:dyDescent="0.2">
      <c r="B24" t="s">
        <v>17</v>
      </c>
      <c r="C24">
        <v>-24196.023705349999</v>
      </c>
      <c r="D24">
        <v>-4872.4909436999997</v>
      </c>
      <c r="E24">
        <v>112475.06966204999</v>
      </c>
      <c r="F24">
        <v>4830.8900000000003</v>
      </c>
      <c r="G24">
        <v>658.11</v>
      </c>
      <c r="I24">
        <f>C24-(F24*$I$6+G24*$J$6)</f>
        <v>168.3260588107587</v>
      </c>
      <c r="J24">
        <f>I24-(SUM(F24:G24)/SUM(F23:G23))*I23</f>
        <v>0.15515512540096665</v>
      </c>
      <c r="O24">
        <f>D24-D23</f>
        <v>127.55124350000006</v>
      </c>
      <c r="P24">
        <f>O24/3</f>
        <v>42.517081166666685</v>
      </c>
      <c r="Q24">
        <f>P24*E24</f>
        <v>4782111.6660478693</v>
      </c>
      <c r="R24">
        <f>Q24*100000</f>
        <v>478211166604.78693</v>
      </c>
      <c r="S24">
        <f>R24*(1E-30)</f>
        <v>4.7821116660478698E-19</v>
      </c>
      <c r="T24">
        <f>S24/(1.602E-19)</f>
        <v>2.985088430741492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-24183.662582749999</v>
      </c>
      <c r="D27">
        <v>-10000.97381025</v>
      </c>
      <c r="E27">
        <v>113145.26024649999</v>
      </c>
      <c r="F27">
        <v>4830</v>
      </c>
      <c r="G27">
        <v>658</v>
      </c>
      <c r="I27">
        <f>C27-(F27*$I$7+G27*$J$7)</f>
        <v>172.6879197446433</v>
      </c>
    </row>
    <row r="28" spans="2:20" x14ac:dyDescent="0.2">
      <c r="B28" t="s">
        <v>17</v>
      </c>
      <c r="C28">
        <v>-24187.869066650001</v>
      </c>
      <c r="D28">
        <v>-9877.1298671000004</v>
      </c>
      <c r="E28">
        <v>113145.26024649999</v>
      </c>
      <c r="F28">
        <v>4830.8829999999998</v>
      </c>
      <c r="G28">
        <v>658.11699999999996</v>
      </c>
      <c r="I28">
        <f>C28-(F28*$I$7+G28*$J$7)</f>
        <v>172.91168125370677</v>
      </c>
      <c r="J28">
        <f>I28-(SUM(F28:G28)/SUM(F27:G27))*I27</f>
        <v>0.19229505138409309</v>
      </c>
      <c r="O28">
        <f>D28-D27</f>
        <v>123.84394314999918</v>
      </c>
      <c r="P28">
        <f>O28/3</f>
        <v>41.281314383333061</v>
      </c>
      <c r="Q28">
        <f>P28*E28</f>
        <v>4670785.0592198027</v>
      </c>
      <c r="R28">
        <f>Q28*100000</f>
        <v>467078505921.98029</v>
      </c>
      <c r="S28">
        <f>R28*(1E-30)</f>
        <v>4.6707850592198036E-19</v>
      </c>
      <c r="T28">
        <f>S28/(1.602E-19)</f>
        <v>2.9155961668038723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-24198.585789600002</v>
      </c>
      <c r="D32">
        <v>-1.7607565999999999</v>
      </c>
      <c r="E32">
        <v>111820.69541864999</v>
      </c>
      <c r="F32">
        <v>4830</v>
      </c>
      <c r="G32">
        <v>658</v>
      </c>
      <c r="I32">
        <f>C32-(F32*$I$3+G32*$J$3)</f>
        <v>162.59302765082975</v>
      </c>
    </row>
    <row r="33" spans="2:20" x14ac:dyDescent="0.2">
      <c r="B33" t="s">
        <v>23</v>
      </c>
      <c r="C33">
        <v>-24192.838314699999</v>
      </c>
      <c r="D33">
        <v>-127.3856868</v>
      </c>
      <c r="E33">
        <v>111820.69541864999</v>
      </c>
      <c r="F33">
        <v>4829.1154999999999</v>
      </c>
      <c r="G33">
        <v>657.8845</v>
      </c>
      <c r="I33">
        <f>C33-(F33*$I$3+G33*$J$3)</f>
        <v>163.91344977084373</v>
      </c>
      <c r="J33">
        <f>I33-(SUM(F33:G33)/SUM(F32:G32))*I32</f>
        <v>1.350049129425571</v>
      </c>
      <c r="O33">
        <f>D33-D32</f>
        <v>-125.62493020000001</v>
      </c>
      <c r="P33">
        <f>O33/3</f>
        <v>-41.874976733333334</v>
      </c>
      <c r="Q33">
        <f>P33*E33</f>
        <v>-4682489.0189611213</v>
      </c>
      <c r="R33">
        <f>Q33*100000</f>
        <v>-468248901896.11212</v>
      </c>
      <c r="S33">
        <f>R33*(1E-30)</f>
        <v>-4.6824890189611219E-19</v>
      </c>
      <c r="T33">
        <f>S33/(1.602E-19)</f>
        <v>-2.9229020093390274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-24204.1166361</v>
      </c>
      <c r="D36">
        <v>4999.20867</v>
      </c>
      <c r="E36">
        <v>111181.56860675001</v>
      </c>
      <c r="F36">
        <v>4830</v>
      </c>
      <c r="G36">
        <v>658</v>
      </c>
      <c r="I36">
        <f>C36-(F36*$I$4+G36*$J$4)</f>
        <v>155.94126089899873</v>
      </c>
    </row>
    <row r="37" spans="2:20" x14ac:dyDescent="0.2">
      <c r="B37" t="s">
        <v>23</v>
      </c>
      <c r="C37">
        <v>-24198.3986453</v>
      </c>
      <c r="D37">
        <v>4874.2772155000002</v>
      </c>
      <c r="E37">
        <v>111181.56860675001</v>
      </c>
      <c r="F37">
        <v>4829.1270000000004</v>
      </c>
      <c r="G37">
        <v>657.87300000000005</v>
      </c>
      <c r="I37">
        <f>C37-(F37*$I$4+G37*$J$4)</f>
        <v>157.20118320332404</v>
      </c>
      <c r="J37">
        <f>I37-(SUM(F37:G37)/SUM(F36:G36))*I36</f>
        <v>1.288337257113028</v>
      </c>
      <c r="O37">
        <f>D37-D36</f>
        <v>-124.93145449999975</v>
      </c>
      <c r="P37">
        <f>O37/3</f>
        <v>-41.643818166666584</v>
      </c>
      <c r="Q37">
        <f>P37*E37</f>
        <v>-4630025.0265442627</v>
      </c>
      <c r="R37">
        <f>Q37*100000</f>
        <v>-463002502654.42627</v>
      </c>
      <c r="S37">
        <f>R37*(1E-30)</f>
        <v>-4.6300250265442633E-19</v>
      </c>
      <c r="T37">
        <f>S37/(1.602E-19)</f>
        <v>-2.8901529504021619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-24208.713431650001</v>
      </c>
      <c r="D40">
        <v>9998.6807911500091</v>
      </c>
      <c r="E40">
        <v>110557.63290495001</v>
      </c>
      <c r="F40">
        <v>4830</v>
      </c>
      <c r="G40">
        <v>658</v>
      </c>
      <c r="I40">
        <f>C40-(F40*$I$5+G40*$J$5)</f>
        <v>147.7791784161891</v>
      </c>
    </row>
    <row r="41" spans="2:20" x14ac:dyDescent="0.2">
      <c r="B41" t="s">
        <v>23</v>
      </c>
      <c r="C41">
        <v>-24203.04308585</v>
      </c>
      <c r="D41">
        <v>9877.0477189999892</v>
      </c>
      <c r="E41">
        <v>110557.63290495001</v>
      </c>
      <c r="F41">
        <v>4829.1085000000003</v>
      </c>
      <c r="G41">
        <v>657.89149999999995</v>
      </c>
      <c r="I41">
        <f>C41-(F41*$I$5+G41*$J$5)</f>
        <v>149.04234666450429</v>
      </c>
      <c r="J41">
        <f>I41-(SUM(F41:G41)/SUM(F40:G40))*I40</f>
        <v>1.2900959411752808</v>
      </c>
      <c r="O41">
        <f>D41-D40</f>
        <v>-121.63307215001987</v>
      </c>
      <c r="P41">
        <f>O41/3</f>
        <v>-40.544357383339957</v>
      </c>
      <c r="Q41">
        <f>P41*E41</f>
        <v>-4482488.1799543984</v>
      </c>
      <c r="R41">
        <f>Q41*100000</f>
        <v>-448248817995.43982</v>
      </c>
      <c r="S41">
        <f>R41*(1E-30)</f>
        <v>-4.4824881799543984E-19</v>
      </c>
      <c r="T41">
        <f>S41/(1.602E-19)</f>
        <v>-2.7980575405458166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-24191.7894724</v>
      </c>
      <c r="D44">
        <v>-4999.4930575999997</v>
      </c>
      <c r="E44">
        <v>112474.63634139999</v>
      </c>
      <c r="F44">
        <v>4830</v>
      </c>
      <c r="G44">
        <v>658</v>
      </c>
      <c r="I44">
        <f>C44-(F44*$I$6+G44*$J$6)</f>
        <v>168.14839053180913</v>
      </c>
    </row>
    <row r="45" spans="2:20" x14ac:dyDescent="0.2">
      <c r="B45" t="s">
        <v>23</v>
      </c>
      <c r="C45">
        <v>-24186.01151565</v>
      </c>
      <c r="D45">
        <v>-5124.8660484499997</v>
      </c>
      <c r="E45">
        <v>112474.63634139999</v>
      </c>
      <c r="F45">
        <v>4829.1154999999999</v>
      </c>
      <c r="G45">
        <v>657.8845</v>
      </c>
      <c r="I45">
        <f>C45-(F45*$I$6+G45*$J$6)</f>
        <v>169.49951910972231</v>
      </c>
      <c r="J45">
        <f>I45-(SUM(F45:G45)/SUM(F44:G44))*I44</f>
        <v>1.3817678619022331</v>
      </c>
      <c r="O45">
        <f>D45-D44</f>
        <v>-125.37299084999995</v>
      </c>
      <c r="P45">
        <f>O45/3</f>
        <v>-41.790996949999986</v>
      </c>
      <c r="Q45">
        <f>P45*E45</f>
        <v>-4700427.1842958052</v>
      </c>
      <c r="R45">
        <f>Q45*100000</f>
        <v>-470042718429.58051</v>
      </c>
      <c r="S45">
        <f>R45*(1E-30)</f>
        <v>-4.7004271842958053E-19</v>
      </c>
      <c r="T45">
        <f>S45/(1.602E-19)</f>
        <v>-2.9340993659774064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-24183.660319650098</v>
      </c>
      <c r="D48">
        <v>-10000.0691592</v>
      </c>
      <c r="E48">
        <v>113145.9652453</v>
      </c>
      <c r="F48">
        <v>4830</v>
      </c>
      <c r="G48">
        <v>658</v>
      </c>
      <c r="I48">
        <f>C48-(F48*$I$7+G48*$J$7)</f>
        <v>172.69018284454432</v>
      </c>
    </row>
    <row r="49" spans="2:20" x14ac:dyDescent="0.2">
      <c r="B49" t="s">
        <v>23</v>
      </c>
      <c r="C49">
        <v>-24177.820382300099</v>
      </c>
      <c r="D49">
        <v>-10124.35647255</v>
      </c>
      <c r="E49">
        <v>113145.9652453</v>
      </c>
      <c r="F49">
        <v>4829.1135000000004</v>
      </c>
      <c r="G49">
        <v>657.88649999999996</v>
      </c>
      <c r="I49">
        <f>C49-(F49*$I$7+G49*$J$7)</f>
        <v>174.10937383864075</v>
      </c>
      <c r="J49">
        <f>I49-(SUM(F49:G49)/SUM(F48:G48))*I48</f>
        <v>1.450657864148269</v>
      </c>
      <c r="O49">
        <f>D49-D48</f>
        <v>-124.28731334999975</v>
      </c>
      <c r="P49">
        <f>O49/3</f>
        <v>-41.429104449999919</v>
      </c>
      <c r="Q49">
        <f>P49*E49</f>
        <v>-4687536.012243594</v>
      </c>
      <c r="R49">
        <f>Q49*100000</f>
        <v>-468753601224.35938</v>
      </c>
      <c r="S49">
        <f>R49*(1E-30)</f>
        <v>-4.6875360122435937E-19</v>
      </c>
      <c r="T49">
        <f>S49/(1.602E-19)</f>
        <v>-2.9260524420996217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201-BABF-A147-B68B-EAB8707273FA}">
  <dimension ref="A1:T49"/>
  <sheetViews>
    <sheetView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-25567.518764500001</v>
      </c>
      <c r="D11">
        <v>-1.4881721999999999</v>
      </c>
      <c r="E11">
        <v>107907.51172965</v>
      </c>
      <c r="F11">
        <v>4292</v>
      </c>
      <c r="G11">
        <v>1196</v>
      </c>
      <c r="I11">
        <f>C11-(F11*$I$3+G11*$J$3)</f>
        <v>253.97163923646076</v>
      </c>
      <c r="L11">
        <v>0</v>
      </c>
      <c r="M11">
        <v>0.40255583959515207</v>
      </c>
      <c r="N11">
        <v>1.5416558976651515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-25571.775013099999</v>
      </c>
      <c r="D12">
        <v>228.131966949999</v>
      </c>
      <c r="E12">
        <v>107907.51172965</v>
      </c>
      <c r="F12">
        <v>4292.7855</v>
      </c>
      <c r="G12">
        <v>1196.2145</v>
      </c>
      <c r="I12">
        <f>C12-(F12*$I$3+G12*$J$3)</f>
        <v>254.41116246303136</v>
      </c>
      <c r="J12">
        <f>I12-(SUM(F12:G12)/SUM(F11:G11))*I11</f>
        <v>0.39324559551442917</v>
      </c>
      <c r="L12">
        <v>5</v>
      </c>
      <c r="M12">
        <v>0.48662961272566463</v>
      </c>
      <c r="N12">
        <v>1.5185290571044732</v>
      </c>
      <c r="O12">
        <f>D12-D11</f>
        <v>229.62013914999901</v>
      </c>
      <c r="P12">
        <f>O12/3</f>
        <v>76.540046383333006</v>
      </c>
      <c r="Q12">
        <f>P12*E12</f>
        <v>8259245.9528974611</v>
      </c>
      <c r="R12">
        <f>Q12*100000</f>
        <v>825924595289.74609</v>
      </c>
      <c r="S12">
        <f>R12*(1E-30)</f>
        <v>8.2592459528974618E-19</v>
      </c>
      <c r="T12">
        <f>S12/(1.602E-19)</f>
        <v>5.1555842402605876</v>
      </c>
    </row>
    <row r="13" spans="1:20" x14ac:dyDescent="0.2">
      <c r="L13">
        <v>10</v>
      </c>
      <c r="M13">
        <v>0.56689885592641076</v>
      </c>
      <c r="N13">
        <v>1.4948453372040547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0.36313796439935686</v>
      </c>
      <c r="N14">
        <v>1.5645952057489012</v>
      </c>
    </row>
    <row r="15" spans="1:20" x14ac:dyDescent="0.2">
      <c r="B15" t="s">
        <v>16</v>
      </c>
      <c r="C15">
        <v>-25571.834654099999</v>
      </c>
      <c r="D15">
        <v>4999.15002035</v>
      </c>
      <c r="E15">
        <v>107453.02859649999</v>
      </c>
      <c r="F15">
        <v>4292</v>
      </c>
      <c r="G15">
        <v>1196</v>
      </c>
      <c r="I15">
        <f>C15-(F15*$I$4+G15*$J$4)</f>
        <v>248.92315853948094</v>
      </c>
      <c r="L15">
        <v>-10</v>
      </c>
      <c r="M15">
        <v>0.35304584156983765</v>
      </c>
      <c r="N15">
        <v>1.5740999698486462</v>
      </c>
    </row>
    <row r="16" spans="1:20" x14ac:dyDescent="0.2">
      <c r="B16" t="s">
        <v>17</v>
      </c>
      <c r="C16">
        <v>-25576.007615349899</v>
      </c>
      <c r="D16">
        <v>5237.3394724999898</v>
      </c>
      <c r="E16">
        <v>107453.02859649999</v>
      </c>
      <c r="F16">
        <v>4292.7974999999997</v>
      </c>
      <c r="G16">
        <v>1196.2025000000001</v>
      </c>
      <c r="I16">
        <f>C16-(F16*$I$4+G16*$J$4)</f>
        <v>249.41325248345674</v>
      </c>
      <c r="J16">
        <f>I16-(SUM(F16:G16)/SUM(F15:G15))*I15</f>
        <v>0.44473622558308534</v>
      </c>
      <c r="O16">
        <f>D16-D15</f>
        <v>238.18945214998985</v>
      </c>
      <c r="P16">
        <f>O16/3</f>
        <v>79.396484049996616</v>
      </c>
      <c r="Q16">
        <f>P16*E16</f>
        <v>8531392.671085842</v>
      </c>
      <c r="R16">
        <f>Q16*100000</f>
        <v>853139267108.58423</v>
      </c>
      <c r="S16">
        <f>R16*(1E-30)</f>
        <v>8.5313926710858431E-19</v>
      </c>
      <c r="T16">
        <f>S16/(1.602E-19)</f>
        <v>5.3254635899412257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-25574.504745022499</v>
      </c>
      <c r="D19">
        <v>9997.9719772886692</v>
      </c>
      <c r="E19">
        <v>107014.532328264</v>
      </c>
      <c r="F19">
        <v>4292</v>
      </c>
      <c r="G19">
        <v>1196</v>
      </c>
      <c r="I19">
        <f>C19-(F19*$I$5+G19*$J$5)</f>
        <v>243.29025414000716</v>
      </c>
    </row>
    <row r="20" spans="2:20" x14ac:dyDescent="0.2">
      <c r="B20" t="s">
        <v>17</v>
      </c>
      <c r="C20">
        <v>-25578.5979235618</v>
      </c>
      <c r="D20">
        <v>10249.8378786393</v>
      </c>
      <c r="E20">
        <v>107014.532328264</v>
      </c>
      <c r="F20">
        <v>4292.7978989494704</v>
      </c>
      <c r="G20">
        <v>1196.20210105053</v>
      </c>
      <c r="I20">
        <f>C20-(F20*$I$5+G20*$J$5)</f>
        <v>243.85849002741816</v>
      </c>
      <c r="J20">
        <f>I20-(SUM(F20:G20)/SUM(F19:G19))*I19</f>
        <v>0.52390457288112202</v>
      </c>
      <c r="O20">
        <f>D20-D19</f>
        <v>251.86590135063125</v>
      </c>
      <c r="P20">
        <f>O20/3</f>
        <v>83.955300450210416</v>
      </c>
      <c r="Q20">
        <f>P20*E20</f>
        <v>8984437.2141581606</v>
      </c>
      <c r="R20">
        <f>Q20*100000</f>
        <v>898443721415.81604</v>
      </c>
      <c r="S20">
        <f>R20*(1E-30)</f>
        <v>8.9844372141581614E-19</v>
      </c>
      <c r="T20">
        <f>S20/(1.602E-19)</f>
        <v>5.6082629301861182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-25561.541096649999</v>
      </c>
      <c r="D23">
        <v>-5000.6539387500097</v>
      </c>
      <c r="E23">
        <v>108377.19752289999</v>
      </c>
      <c r="F23">
        <v>4292</v>
      </c>
      <c r="G23">
        <v>1196</v>
      </c>
      <c r="I23">
        <f>C23-(F23*$I$6+G23*$J$6)</f>
        <v>258.52320499009511</v>
      </c>
    </row>
    <row r="24" spans="2:20" x14ac:dyDescent="0.2">
      <c r="B24" t="s">
        <v>17</v>
      </c>
      <c r="C24">
        <v>-25565.835673900001</v>
      </c>
      <c r="D24">
        <v>-4780.6512626500098</v>
      </c>
      <c r="E24">
        <v>108377.19752289999</v>
      </c>
      <c r="F24">
        <v>4292.7870000000003</v>
      </c>
      <c r="G24">
        <v>1196.213</v>
      </c>
      <c r="I24">
        <f>C24-(F24*$I$6+G24*$J$6)</f>
        <v>258.92006990432492</v>
      </c>
      <c r="J24">
        <f>I24-(SUM(F24:G24)/SUM(F23:G23))*I23</f>
        <v>0.34975791623600117</v>
      </c>
      <c r="O24">
        <f>D24-D23</f>
        <v>220.00267609999992</v>
      </c>
      <c r="P24">
        <f>O24/3</f>
        <v>73.334225366666644</v>
      </c>
      <c r="Q24">
        <f>P24*E24</f>
        <v>7947757.8277520938</v>
      </c>
      <c r="R24">
        <f>Q24*100000</f>
        <v>794775782775.20935</v>
      </c>
      <c r="S24">
        <f>R24*(1E-30)</f>
        <v>7.9477578277520943E-19</v>
      </c>
      <c r="T24">
        <f>S24/(1.602E-19)</f>
        <v>4.9611472083346406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-25554.507275600001</v>
      </c>
      <c r="D27">
        <v>-10001.2684298</v>
      </c>
      <c r="E27">
        <v>108861.81258314999</v>
      </c>
      <c r="F27">
        <v>4292</v>
      </c>
      <c r="G27">
        <v>1196</v>
      </c>
      <c r="I27">
        <f>C27-(F27*$I$7+G27*$J$7)</f>
        <v>261.98339811275582</v>
      </c>
    </row>
    <row r="28" spans="2:20" x14ac:dyDescent="0.2">
      <c r="B28" t="s">
        <v>17</v>
      </c>
      <c r="C28">
        <v>-25558.810663299901</v>
      </c>
      <c r="D28">
        <v>-9789.2511080000004</v>
      </c>
      <c r="E28">
        <v>108861.81258314999</v>
      </c>
      <c r="F28">
        <v>4292.7939999999999</v>
      </c>
      <c r="G28">
        <v>1196.2059999999999</v>
      </c>
      <c r="I28">
        <f>C28-(F28*$I$7+G28*$J$7)</f>
        <v>262.35180317366394</v>
      </c>
      <c r="J28">
        <f>I28-(SUM(F28:G28)/SUM(F27:G27))*I27</f>
        <v>0.3206675612520371</v>
      </c>
      <c r="O28">
        <f>D28-D27</f>
        <v>212.01732179999999</v>
      </c>
      <c r="P28">
        <f>O28/3</f>
        <v>70.672440600000002</v>
      </c>
      <c r="Q28">
        <f>P28*E28</f>
        <v>7693529.9833910009</v>
      </c>
      <c r="R28">
        <f>Q28*100000</f>
        <v>769352998339.1001</v>
      </c>
      <c r="S28">
        <f>R28*(1E-30)</f>
        <v>7.6935299833910012E-19</v>
      </c>
      <c r="T28">
        <f>S28/(1.602E-19)</f>
        <v>4.8024531731529345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-25567.474426840199</v>
      </c>
      <c r="D32">
        <v>-2.25060045067602</v>
      </c>
      <c r="E32">
        <v>107907.473601903</v>
      </c>
      <c r="F32">
        <v>4292</v>
      </c>
      <c r="G32">
        <v>1196</v>
      </c>
      <c r="I32">
        <f>C32-(F32*$I$3+G32*$J$3)</f>
        <v>254.01597689626215</v>
      </c>
    </row>
    <row r="33" spans="2:20" x14ac:dyDescent="0.2">
      <c r="B33" t="s">
        <v>23</v>
      </c>
      <c r="C33">
        <v>-25561.325357000002</v>
      </c>
      <c r="D33">
        <v>-107.00166605</v>
      </c>
      <c r="E33">
        <v>107907.4776329</v>
      </c>
      <c r="F33">
        <v>4291.1989999999996</v>
      </c>
      <c r="G33">
        <v>1195.8009999999999</v>
      </c>
      <c r="I33">
        <f>C33-(F33*$I$3+G33*$J$3)</f>
        <v>255.51134708385143</v>
      </c>
      <c r="J33">
        <f>I33-(SUM(F33:G33)/SUM(F32:G32))*I32</f>
        <v>1.5416558976651515</v>
      </c>
      <c r="O33">
        <f>D33-D32</f>
        <v>-104.75106559932398</v>
      </c>
      <c r="P33">
        <f>O33/3</f>
        <v>-34.917021866441324</v>
      </c>
      <c r="Q33">
        <f>P33*E33</f>
        <v>-3767807.7560604974</v>
      </c>
      <c r="R33">
        <f>Q33*100000</f>
        <v>-376780775606.04974</v>
      </c>
      <c r="S33">
        <f>R33*(1E-30)</f>
        <v>-3.7678077560604976E-19</v>
      </c>
      <c r="T33">
        <f>S33/(1.602E-19)</f>
        <v>-2.3519399226345179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-25571.718918949999</v>
      </c>
      <c r="D36">
        <v>4997.5073871000004</v>
      </c>
      <c r="E36">
        <v>107453.24458165</v>
      </c>
      <c r="F36">
        <v>4292</v>
      </c>
      <c r="G36">
        <v>1196</v>
      </c>
      <c r="I36">
        <f>C36-(F36*$I$4+G36*$J$4)</f>
        <v>249.03889368948148</v>
      </c>
    </row>
    <row r="37" spans="2:20" x14ac:dyDescent="0.2">
      <c r="B37" t="s">
        <v>23</v>
      </c>
      <c r="C37">
        <v>-25565.543345199902</v>
      </c>
      <c r="D37">
        <v>4892.2028716999903</v>
      </c>
      <c r="E37">
        <v>107453.24458165</v>
      </c>
      <c r="F37">
        <v>4291.2169999999996</v>
      </c>
      <c r="G37">
        <v>1195.7829999999999</v>
      </c>
      <c r="I37">
        <f>C37-(F37*$I$4+G37*$J$4)</f>
        <v>250.5120439394268</v>
      </c>
      <c r="J37">
        <f>I37-(SUM(F37:G37)/SUM(F36:G36))*I36</f>
        <v>1.5185290571044732</v>
      </c>
      <c r="O37">
        <f>D37-D36</f>
        <v>-105.30451540001013</v>
      </c>
      <c r="P37">
        <f>O37/3</f>
        <v>-35.101505133336708</v>
      </c>
      <c r="Q37">
        <f>P37*E37</f>
        <v>-3771770.6162764723</v>
      </c>
      <c r="R37">
        <f>Q37*100000</f>
        <v>-377177061627.64722</v>
      </c>
      <c r="S37">
        <f>R37*(1E-30)</f>
        <v>-3.7717706162764727E-19</v>
      </c>
      <c r="T37">
        <f>S37/(1.602E-19)</f>
        <v>-2.3544136181501076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-25574.581959750099</v>
      </c>
      <c r="D40">
        <v>9998.1146160000098</v>
      </c>
      <c r="E40">
        <v>107015.02702550001</v>
      </c>
      <c r="F40">
        <v>4292</v>
      </c>
      <c r="G40">
        <v>1196</v>
      </c>
      <c r="I40">
        <f>C40-(F40*$I$5+G40*$J$5)</f>
        <v>243.21303941240694</v>
      </c>
    </row>
    <row r="41" spans="2:20" x14ac:dyDescent="0.2">
      <c r="B41" t="s">
        <v>23</v>
      </c>
      <c r="C41">
        <v>-25568.382016</v>
      </c>
      <c r="D41">
        <v>9889.9670928999803</v>
      </c>
      <c r="E41">
        <v>107015.02702550001</v>
      </c>
      <c r="F41">
        <v>4291.2344999999996</v>
      </c>
      <c r="G41">
        <v>1195.7655</v>
      </c>
      <c r="I41">
        <f>C41-(F41*$I$5+G41*$J$5)</f>
        <v>244.66356750482009</v>
      </c>
      <c r="J41">
        <f>I41-(SUM(F41:G41)/SUM(F40:G40))*I40</f>
        <v>1.4948453372040547</v>
      </c>
      <c r="O41">
        <f>D41-D40</f>
        <v>-108.1475231000295</v>
      </c>
      <c r="P41">
        <f>O41/3</f>
        <v>-36.049174366676503</v>
      </c>
      <c r="Q41">
        <f>P41*E41</f>
        <v>-3857803.3690968482</v>
      </c>
      <c r="R41">
        <f>Q41*100000</f>
        <v>-385780336909.68481</v>
      </c>
      <c r="S41">
        <f>R41*(1E-30)</f>
        <v>-3.8578033690968484E-19</v>
      </c>
      <c r="T41">
        <f>S41/(1.602E-19)</f>
        <v>-2.4081169594861724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-25561.736074349999</v>
      </c>
      <c r="D44">
        <v>-5002.5054939000001</v>
      </c>
      <c r="E44">
        <v>108376.7751636</v>
      </c>
      <c r="F44">
        <v>4292</v>
      </c>
      <c r="G44">
        <v>1196</v>
      </c>
      <c r="I44">
        <f>C44-(F44*$I$6+G44*$J$6)</f>
        <v>258.32822729009422</v>
      </c>
    </row>
    <row r="45" spans="2:20" x14ac:dyDescent="0.2">
      <c r="B45" t="s">
        <v>23</v>
      </c>
      <c r="C45">
        <v>-25555.527108449998</v>
      </c>
      <c r="D45">
        <v>-5103.5565253000004</v>
      </c>
      <c r="E45">
        <v>108376.7751636</v>
      </c>
      <c r="F45">
        <v>4291.2129999999997</v>
      </c>
      <c r="G45">
        <v>1195.787</v>
      </c>
      <c r="I45">
        <f>C45-(F45*$I$6+G45*$J$6)</f>
        <v>259.84575102585586</v>
      </c>
      <c r="J45">
        <f>I45-(SUM(F45:G45)/SUM(F44:G44))*I44</f>
        <v>1.5645952057489012</v>
      </c>
      <c r="O45">
        <f>D45-D44</f>
        <v>-101.05103140000028</v>
      </c>
      <c r="P45">
        <f>O45/3</f>
        <v>-33.683677133333426</v>
      </c>
      <c r="Q45">
        <f>P45*E45</f>
        <v>-3650528.3033625712</v>
      </c>
      <c r="R45">
        <f>Q45*100000</f>
        <v>-365052830336.25714</v>
      </c>
      <c r="S45">
        <f>R45*(1E-30)</f>
        <v>-3.6505283033625716E-19</v>
      </c>
      <c r="T45">
        <f>S45/(1.602E-19)</f>
        <v>-2.2787317748830036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-25554.308780300002</v>
      </c>
      <c r="D48">
        <v>-10000.98194505</v>
      </c>
      <c r="E48">
        <v>108862.83303915001</v>
      </c>
      <c r="F48">
        <v>4292</v>
      </c>
      <c r="G48">
        <v>1196</v>
      </c>
      <c r="I48">
        <f>C48-(F48*$I$7+G48*$J$7)</f>
        <v>262.18189341275502</v>
      </c>
    </row>
    <row r="49" spans="2:20" x14ac:dyDescent="0.2">
      <c r="B49" t="s">
        <v>23</v>
      </c>
      <c r="C49">
        <v>-25548.103876199999</v>
      </c>
      <c r="D49">
        <v>-10102.114424449999</v>
      </c>
      <c r="E49">
        <v>108862.83303915001</v>
      </c>
      <c r="F49">
        <v>4291.2084999999997</v>
      </c>
      <c r="G49">
        <v>1195.7915</v>
      </c>
      <c r="I49">
        <f>C49-(F49*$I$7+G49*$J$7)</f>
        <v>263.70821971397891</v>
      </c>
      <c r="J49">
        <f>I49-(SUM(F49:G49)/SUM(F48:G48))*I48</f>
        <v>1.5740999698486462</v>
      </c>
      <c r="O49">
        <f>D49-D48</f>
        <v>-101.13247939999928</v>
      </c>
      <c r="P49">
        <f>O49/3</f>
        <v>-33.710826466666425</v>
      </c>
      <c r="Q49">
        <f>P49*E49</f>
        <v>-3669856.073252466</v>
      </c>
      <c r="R49">
        <f>Q49*100000</f>
        <v>-366985607325.24658</v>
      </c>
      <c r="S49">
        <f>R49*(1E-30)</f>
        <v>-3.669856073252466E-19</v>
      </c>
      <c r="T49">
        <f>S49/(1.602E-19)</f>
        <v>-2.2907965500951724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5FF-580E-9F41-BD4F-19A5224DBD63}">
  <dimension ref="A1:T49"/>
  <sheetViews>
    <sheetView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-26713.140332399998</v>
      </c>
      <c r="D11">
        <v>-2.2402454500000002</v>
      </c>
      <c r="E11">
        <v>105268.8249942</v>
      </c>
      <c r="F11">
        <v>3842</v>
      </c>
      <c r="G11">
        <v>1646</v>
      </c>
      <c r="I11">
        <f>C11-(F11*$I$3+G11*$J$3)</f>
        <v>329.80028308094916</v>
      </c>
      <c r="L11">
        <v>0</v>
      </c>
      <c r="M11">
        <v>0.75585674260196356</v>
      </c>
      <c r="N11">
        <v>1.719066275586556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-26717.230513549999</v>
      </c>
      <c r="D12">
        <v>312.20135679999902</v>
      </c>
      <c r="E12">
        <v>105268.8249942</v>
      </c>
      <c r="F12">
        <v>3842.7080000000001</v>
      </c>
      <c r="G12">
        <v>1646.2919999999999</v>
      </c>
      <c r="I12">
        <f>C12-(F12*$I$3+G12*$J$3)</f>
        <v>330.6162346273195</v>
      </c>
      <c r="J12">
        <f>I12-(SUM(F12:G12)/SUM(F11:G11))*I11</f>
        <v>0.75585674260196356</v>
      </c>
      <c r="L12">
        <v>5</v>
      </c>
      <c r="M12">
        <v>0.84099115025770743</v>
      </c>
      <c r="N12">
        <v>1.725166727312228</v>
      </c>
      <c r="O12">
        <f>D12-D11</f>
        <v>314.44160224999899</v>
      </c>
      <c r="P12">
        <f>O12/3</f>
        <v>104.81386741666633</v>
      </c>
      <c r="Q12">
        <f>P12*E12</f>
        <v>11033632.666050328</v>
      </c>
      <c r="R12">
        <f>Q12*100000</f>
        <v>1103363266605.0327</v>
      </c>
      <c r="S12">
        <f>R12*(1E-30)</f>
        <v>1.1033632666050327E-18</v>
      </c>
      <c r="T12">
        <f>S12/(1.602E-19)</f>
        <v>6.8874111523410289</v>
      </c>
    </row>
    <row r="13" spans="1:20" x14ac:dyDescent="0.2">
      <c r="L13">
        <v>10</v>
      </c>
      <c r="M13">
        <v>0.88131339124680608</v>
      </c>
      <c r="N13">
        <v>1.6998798236512016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0.69405104005568319</v>
      </c>
      <c r="N14">
        <v>1.7715335354124591</v>
      </c>
    </row>
    <row r="15" spans="1:20" x14ac:dyDescent="0.2">
      <c r="B15" t="s">
        <v>16</v>
      </c>
      <c r="C15">
        <v>-26716.890475900102</v>
      </c>
      <c r="D15">
        <v>4998.3286796000002</v>
      </c>
      <c r="E15">
        <v>104901.8260139</v>
      </c>
      <c r="F15">
        <v>3842</v>
      </c>
      <c r="G15">
        <v>1646</v>
      </c>
      <c r="I15">
        <f>C15-(F15*$I$4+G15*$J$4)</f>
        <v>325.64235911524884</v>
      </c>
      <c r="L15">
        <v>-10</v>
      </c>
      <c r="M15">
        <v>0.63465100459984569</v>
      </c>
      <c r="N15">
        <v>1.7778733491495586</v>
      </c>
    </row>
    <row r="16" spans="1:20" x14ac:dyDescent="0.2">
      <c r="B16" t="s">
        <v>17</v>
      </c>
      <c r="C16">
        <v>-26720.88126745</v>
      </c>
      <c r="D16">
        <v>5321.5232615000004</v>
      </c>
      <c r="E16">
        <v>104901.8260139</v>
      </c>
      <c r="F16">
        <v>3842.7134999999998</v>
      </c>
      <c r="G16">
        <v>1646.2864999999999</v>
      </c>
      <c r="I16">
        <f>C16-(F16*$I$4+G16*$J$4)</f>
        <v>326.54268743006833</v>
      </c>
      <c r="J16">
        <f>I16-(SUM(F16:G16)/SUM(F15:G15))*I15</f>
        <v>0.84099115025770743</v>
      </c>
      <c r="O16">
        <f>D16-D15</f>
        <v>323.19458190000023</v>
      </c>
      <c r="P16">
        <f>O16/3</f>
        <v>107.73152730000008</v>
      </c>
      <c r="Q16">
        <f>P16*E16</f>
        <v>11301233.933036327</v>
      </c>
      <c r="R16">
        <f>Q16*100000</f>
        <v>1130123393303.6328</v>
      </c>
      <c r="S16">
        <f>R16*(1E-30)</f>
        <v>1.130123393303633E-18</v>
      </c>
      <c r="T16">
        <f>S16/(1.602E-19)</f>
        <v>7.0544531417205558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-26719.450024099999</v>
      </c>
      <c r="D19">
        <v>9998.3679120500092</v>
      </c>
      <c r="E19">
        <v>104543.58091585001</v>
      </c>
      <c r="F19">
        <v>3842</v>
      </c>
      <c r="G19">
        <v>1646</v>
      </c>
      <c r="I19">
        <f>C19-(F19*$I$5+G19*$J$5)</f>
        <v>320.62392505012758</v>
      </c>
    </row>
    <row r="20" spans="2:20" x14ac:dyDescent="0.2">
      <c r="B20" t="s">
        <v>17</v>
      </c>
      <c r="C20">
        <v>-26723.432585692899</v>
      </c>
      <c r="D20">
        <v>10329.0474487744</v>
      </c>
      <c r="E20">
        <v>104543.578972837</v>
      </c>
      <c r="F20">
        <v>3842.7018509254599</v>
      </c>
      <c r="G20">
        <v>1646.2981490745401</v>
      </c>
      <c r="I20">
        <f>C20-(F20*$I$5+G20*$J$5)</f>
        <v>321.56366116824211</v>
      </c>
      <c r="J20">
        <f>I20-(SUM(F20:G20)/SUM(F19:G19))*I19</f>
        <v>0.88131339124680608</v>
      </c>
      <c r="O20">
        <f>D20-D19</f>
        <v>330.67953672439035</v>
      </c>
      <c r="P20">
        <f>O20/3</f>
        <v>110.22651224146345</v>
      </c>
      <c r="Q20">
        <f>P20*E20</f>
        <v>11523474.087415818</v>
      </c>
      <c r="R20">
        <f>Q20*100000</f>
        <v>1152347408741.5818</v>
      </c>
      <c r="S20">
        <f>R20*(1E-30)</f>
        <v>1.152347408741582E-18</v>
      </c>
      <c r="T20">
        <f>S20/(1.602E-19)</f>
        <v>7.193179829847578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-26707.735156049999</v>
      </c>
      <c r="D23">
        <v>-5001.5476784499897</v>
      </c>
      <c r="E23">
        <v>105645.88936585</v>
      </c>
      <c r="F23">
        <v>3842</v>
      </c>
      <c r="G23">
        <v>1646</v>
      </c>
      <c r="I23">
        <f>C23-(F23*$I$6+G23*$J$6)</f>
        <v>333.62449395203657</v>
      </c>
    </row>
    <row r="24" spans="2:20" x14ac:dyDescent="0.2">
      <c r="B24" t="s">
        <v>17</v>
      </c>
      <c r="C24">
        <v>-26711.905158649999</v>
      </c>
      <c r="D24">
        <v>-4699.6278319500097</v>
      </c>
      <c r="E24">
        <v>105645.88936585</v>
      </c>
      <c r="F24">
        <v>3842.701</v>
      </c>
      <c r="G24">
        <v>1646.299</v>
      </c>
      <c r="I24">
        <f>C24-(F24*$I$6+G24*$J$6)</f>
        <v>334.37933662728756</v>
      </c>
      <c r="J24">
        <f>I24-(SUM(F24:G24)/SUM(F23:G23))*I23</f>
        <v>0.69405104005568319</v>
      </c>
      <c r="O24">
        <f>D24-D23</f>
        <v>301.91984649997994</v>
      </c>
      <c r="P24">
        <f>O24/3</f>
        <v>100.63994883332664</v>
      </c>
      <c r="Q24">
        <f>P24*E24</f>
        <v>10632196.900230432</v>
      </c>
      <c r="R24">
        <f>Q24*100000</f>
        <v>1063219690023.0432</v>
      </c>
      <c r="S24">
        <f>R24*(1E-30)</f>
        <v>1.0632196900230433E-18</v>
      </c>
      <c r="T24">
        <f>S24/(1.602E-19)</f>
        <v>6.6368270288579483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-26701.398108050002</v>
      </c>
      <c r="D27">
        <v>-10002.660669299999</v>
      </c>
      <c r="E27">
        <v>106035.02296885</v>
      </c>
      <c r="F27">
        <v>3842</v>
      </c>
      <c r="G27">
        <v>1646</v>
      </c>
      <c r="I27">
        <f>C27-(F27*$I$7+G27*$J$7)</f>
        <v>336.39940032474624</v>
      </c>
    </row>
    <row r="28" spans="2:20" x14ac:dyDescent="0.2">
      <c r="B28" t="s">
        <v>17</v>
      </c>
      <c r="C28">
        <v>-26705.599215800001</v>
      </c>
      <c r="D28">
        <v>-9702.9346405500091</v>
      </c>
      <c r="E28">
        <v>106035.02296885</v>
      </c>
      <c r="F28">
        <v>3842.7109999999998</v>
      </c>
      <c r="G28">
        <v>1646.289</v>
      </c>
      <c r="I28">
        <f>C28-(F28*$I$7+G28*$J$7)</f>
        <v>337.09534859616906</v>
      </c>
      <c r="J28">
        <f>I28-(SUM(F28:G28)/SUM(F27:G27))*I27</f>
        <v>0.63465100459984569</v>
      </c>
      <c r="O28">
        <f>D28-D27</f>
        <v>299.72602874999029</v>
      </c>
      <c r="P28">
        <f>O28/3</f>
        <v>99.908676249996759</v>
      </c>
      <c r="Q28">
        <f>P28*E28</f>
        <v>10593818.780955805</v>
      </c>
      <c r="R28">
        <f>Q28*100000</f>
        <v>1059381878095.5804</v>
      </c>
      <c r="S28">
        <f>R28*(1E-30)</f>
        <v>1.0593818780955806E-18</v>
      </c>
      <c r="T28">
        <f>S28/(1.602E-19)</f>
        <v>6.6128706497851475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-26712.842060300001</v>
      </c>
      <c r="D32">
        <v>-1.78873335</v>
      </c>
      <c r="E32">
        <v>105268.8148204</v>
      </c>
      <c r="F32">
        <v>3842</v>
      </c>
      <c r="G32">
        <v>1646</v>
      </c>
      <c r="I32">
        <f>C32-(F32*$I$3+G32*$J$3)</f>
        <v>330.09855518094628</v>
      </c>
    </row>
    <row r="33" spans="2:20" x14ac:dyDescent="0.2">
      <c r="B33" t="s">
        <v>23</v>
      </c>
      <c r="C33">
        <v>-26706.286510649999</v>
      </c>
      <c r="D33">
        <v>-106.33462315</v>
      </c>
      <c r="E33">
        <v>105268.8148204</v>
      </c>
      <c r="F33">
        <v>3841.2885000000001</v>
      </c>
      <c r="G33">
        <v>1645.7114999999999</v>
      </c>
      <c r="I33">
        <f>C33-(F33*$I$3+G33*$J$3)</f>
        <v>331.75747230289198</v>
      </c>
      <c r="J33">
        <f>I33-(SUM(F33:G33)/SUM(F32:G32))*I32</f>
        <v>1.719066275586556</v>
      </c>
      <c r="O33">
        <f>D33-D32</f>
        <v>-104.5458898</v>
      </c>
      <c r="P33">
        <f>O33/3</f>
        <v>-34.848629933333335</v>
      </c>
      <c r="Q33">
        <f>P33*E33</f>
        <v>-3668473.9711967153</v>
      </c>
      <c r="R33">
        <f>Q33*100000</f>
        <v>-366847397119.67151</v>
      </c>
      <c r="S33">
        <f>R33*(1E-30)</f>
        <v>-3.6684739711967156E-19</v>
      </c>
      <c r="T33">
        <f>S33/(1.602E-19)</f>
        <v>-2.2899338147295354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-26716.710860899901</v>
      </c>
      <c r="D36">
        <v>4998.3091398500101</v>
      </c>
      <c r="E36">
        <v>104901.1126198</v>
      </c>
      <c r="F36">
        <v>3842</v>
      </c>
      <c r="G36">
        <v>1646</v>
      </c>
      <c r="I36">
        <f>C36-(F36*$I$4+G36*$J$4)</f>
        <v>325.82197411544985</v>
      </c>
    </row>
    <row r="37" spans="2:20" x14ac:dyDescent="0.2">
      <c r="B37" t="s">
        <v>23</v>
      </c>
      <c r="C37">
        <v>-26710.092855449999</v>
      </c>
      <c r="D37">
        <v>4891.0043567499997</v>
      </c>
      <c r="E37">
        <v>104901.1126198</v>
      </c>
      <c r="F37">
        <v>3841.3090000000002</v>
      </c>
      <c r="G37">
        <v>1645.691</v>
      </c>
      <c r="I37">
        <f>C37-(F37*$I$4+G37*$J$4)</f>
        <v>327.48777094951947</v>
      </c>
      <c r="J37">
        <f>I37-(SUM(F37:G37)/SUM(F36:G36))*I36</f>
        <v>1.725166727312228</v>
      </c>
      <c r="O37">
        <f>D37-D36</f>
        <v>-107.30478310001035</v>
      </c>
      <c r="P37">
        <f>O37/3</f>
        <v>-35.768261033336785</v>
      </c>
      <c r="Q37">
        <f>P37*E37</f>
        <v>-3752130.3788724658</v>
      </c>
      <c r="R37">
        <f>Q37*100000</f>
        <v>-375213037887.24658</v>
      </c>
      <c r="S37">
        <f>R37*(1E-30)</f>
        <v>-3.7521303788724659E-19</v>
      </c>
      <c r="T37">
        <f>S37/(1.602E-19)</f>
        <v>-2.3421537945521012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-26719.538340500101</v>
      </c>
      <c r="D40">
        <v>9998.6608889500003</v>
      </c>
      <c r="E40">
        <v>104544.47547229999</v>
      </c>
      <c r="F40">
        <v>3842</v>
      </c>
      <c r="G40">
        <v>1646</v>
      </c>
      <c r="I40">
        <f>C40-(F40*$I$5+G40*$J$5)</f>
        <v>320.5356086500251</v>
      </c>
    </row>
    <row r="41" spans="2:20" x14ac:dyDescent="0.2">
      <c r="B41" t="s">
        <v>23</v>
      </c>
      <c r="C41">
        <v>-26712.976332599999</v>
      </c>
      <c r="D41">
        <v>9889.4563670999796</v>
      </c>
      <c r="E41">
        <v>104544.47547229999</v>
      </c>
      <c r="F41">
        <v>3841.2975000000001</v>
      </c>
      <c r="G41">
        <v>1645.7025000000001</v>
      </c>
      <c r="I41">
        <f>C41-(F41*$I$5+G41*$J$5)</f>
        <v>322.17708183944706</v>
      </c>
      <c r="J41">
        <f>I41-(SUM(F41:G41)/SUM(F40:G40))*I40</f>
        <v>1.6998798236512016</v>
      </c>
      <c r="O41">
        <f>D41-D40</f>
        <v>-109.20452185002068</v>
      </c>
      <c r="P41">
        <f>O41/3</f>
        <v>-36.40150728334023</v>
      </c>
      <c r="Q41">
        <f>P41*E41</f>
        <v>-3805576.4853379121</v>
      </c>
      <c r="R41">
        <f>Q41*100000</f>
        <v>-380557648533.7912</v>
      </c>
      <c r="S41">
        <f>R41*(1E-30)</f>
        <v>-3.8055764853379123E-19</v>
      </c>
      <c r="T41">
        <f>S41/(1.602E-19)</f>
        <v>-2.3755159084506321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-26707.895767800001</v>
      </c>
      <c r="D44">
        <v>-5002.0166378000104</v>
      </c>
      <c r="E44">
        <v>105646.41343955</v>
      </c>
      <c r="F44">
        <v>3842</v>
      </c>
      <c r="G44">
        <v>1646</v>
      </c>
      <c r="I44">
        <f>C44-(F44*$I$6+G44*$J$6)</f>
        <v>333.46388220203517</v>
      </c>
    </row>
    <row r="45" spans="2:20" x14ac:dyDescent="0.2">
      <c r="B45" t="s">
        <v>23</v>
      </c>
      <c r="C45">
        <v>-26701.28864825</v>
      </c>
      <c r="D45">
        <v>-5103.7381149499997</v>
      </c>
      <c r="E45">
        <v>105646.41343955</v>
      </c>
      <c r="F45">
        <v>3841.2885000000001</v>
      </c>
      <c r="G45">
        <v>1645.7114999999999</v>
      </c>
      <c r="I45">
        <f>C45-(F45*$I$6+G45*$J$6)</f>
        <v>335.17465336824171</v>
      </c>
      <c r="J45">
        <f>I45-(SUM(F45:G45)/SUM(F44:G44))*I44</f>
        <v>1.7715335354124591</v>
      </c>
      <c r="O45">
        <f>D45-D44</f>
        <v>-101.72147714998937</v>
      </c>
      <c r="P45">
        <f>O45/3</f>
        <v>-33.907159049996459</v>
      </c>
      <c r="Q45">
        <f>P45*E45</f>
        <v>-3582169.7435565051</v>
      </c>
      <c r="R45">
        <f>Q45*100000</f>
        <v>-358216974355.65051</v>
      </c>
      <c r="S45">
        <f>R45*(1E-30)</f>
        <v>-3.5821697435565055E-19</v>
      </c>
      <c r="T45">
        <f>S45/(1.602E-19)</f>
        <v>-2.2360610134559962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-26701.4230551</v>
      </c>
      <c r="D48">
        <v>-10000.69907545</v>
      </c>
      <c r="E48">
        <v>106036.30308085</v>
      </c>
      <c r="F48">
        <v>3842</v>
      </c>
      <c r="G48">
        <v>1646</v>
      </c>
      <c r="I48">
        <f>C48-(F48*$I$7+G48*$J$7)</f>
        <v>336.37445327474779</v>
      </c>
    </row>
    <row r="49" spans="2:20" x14ac:dyDescent="0.2">
      <c r="B49" t="s">
        <v>23</v>
      </c>
      <c r="C49">
        <v>-26694.7646371999</v>
      </c>
      <c r="D49">
        <v>-10097.549435450001</v>
      </c>
      <c r="E49">
        <v>106036.30308085</v>
      </c>
      <c r="F49">
        <v>3841.3054999999999</v>
      </c>
      <c r="G49">
        <v>1645.6945000000001</v>
      </c>
      <c r="I49">
        <f>C49-(F49*$I$7+G49*$J$7)</f>
        <v>338.09103390281962</v>
      </c>
      <c r="J49">
        <f>I49-(SUM(F49:G49)/SUM(F48:G48))*I48</f>
        <v>1.7778733491495586</v>
      </c>
      <c r="O49">
        <f>D49-D48</f>
        <v>-96.850360000000364</v>
      </c>
      <c r="P49">
        <f>O49/3</f>
        <v>-32.283453333333455</v>
      </c>
      <c r="Q49">
        <f>P49*E49</f>
        <v>-3423218.0421498236</v>
      </c>
      <c r="R49">
        <f>Q49*100000</f>
        <v>-342321804214.98236</v>
      </c>
      <c r="S49">
        <f>R49*(1E-30)</f>
        <v>-3.4232180421498241E-19</v>
      </c>
      <c r="T49">
        <f>S49/(1.602E-19)</f>
        <v>-2.1368402260610639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C389-A380-2945-9B58-3678495FEC46}">
  <dimension ref="A1:T49"/>
  <sheetViews>
    <sheetView topLeftCell="A3"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-29798.491184800001</v>
      </c>
      <c r="D11">
        <v>-1.9901164499999999</v>
      </c>
      <c r="E11">
        <v>99605.0741798503</v>
      </c>
      <c r="F11">
        <v>2635</v>
      </c>
      <c r="G11">
        <v>2853</v>
      </c>
      <c r="I11">
        <f>C11-(F11*$I$3+G11*$J$3)</f>
        <v>520.65033196005243</v>
      </c>
      <c r="L11">
        <v>0</v>
      </c>
      <c r="M11">
        <v>2.0966700466187831</v>
      </c>
      <c r="N11">
        <v>2.2028138268741486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-29801.807001699999</v>
      </c>
      <c r="D12">
        <v>528.69130435</v>
      </c>
      <c r="E12">
        <v>99605.0741798503</v>
      </c>
      <c r="F12">
        <v>2635.4865</v>
      </c>
      <c r="G12">
        <v>2853.5135</v>
      </c>
      <c r="I12">
        <f>C12-(F12*$I$3+G12*$J$3)</f>
        <v>522.84187269398171</v>
      </c>
      <c r="J12">
        <f>I12-(SUM(F12:G12)/SUM(F11:G11))*I11</f>
        <v>2.0966700466187831</v>
      </c>
      <c r="L12">
        <v>5</v>
      </c>
      <c r="M12">
        <v>2.1678876305134054</v>
      </c>
      <c r="N12">
        <v>2.1978966691235655</v>
      </c>
      <c r="O12">
        <f>D12-D11</f>
        <v>530.68142079999996</v>
      </c>
      <c r="P12">
        <f>O12/3</f>
        <v>176.89380693333331</v>
      </c>
      <c r="Q12">
        <f>P12*E12</f>
        <v>17619520.76155078</v>
      </c>
      <c r="R12">
        <f>Q12*100000</f>
        <v>1761952076155.0781</v>
      </c>
      <c r="S12">
        <f>R12*(1E-30)</f>
        <v>1.7619520761550782E-18</v>
      </c>
      <c r="T12">
        <f>S12/(1.602E-19)</f>
        <v>10.998452410456169</v>
      </c>
    </row>
    <row r="13" spans="1:20" x14ac:dyDescent="0.2">
      <c r="L13">
        <v>10</v>
      </c>
      <c r="M13">
        <v>2.2337793352805875</v>
      </c>
      <c r="N13">
        <v>2.1748880398793062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2.0185876965285843</v>
      </c>
      <c r="N14">
        <v>2.2485914529346474</v>
      </c>
    </row>
    <row r="15" spans="1:20" x14ac:dyDescent="0.2">
      <c r="B15" t="s">
        <v>16</v>
      </c>
      <c r="C15">
        <v>-29801.62554945</v>
      </c>
      <c r="D15">
        <v>4997.5018460000001</v>
      </c>
      <c r="E15">
        <v>99371.723918350093</v>
      </c>
      <c r="F15">
        <v>2635</v>
      </c>
      <c r="G15">
        <v>2853</v>
      </c>
      <c r="I15">
        <f>C15-(F15*$I$4+G15*$J$4)</f>
        <v>517.97940113796358</v>
      </c>
      <c r="L15">
        <v>-10</v>
      </c>
      <c r="M15">
        <v>1.9309592526876713</v>
      </c>
      <c r="N15">
        <v>2.2463521544054856</v>
      </c>
    </row>
    <row r="16" spans="1:20" x14ac:dyDescent="0.2">
      <c r="B16" t="s">
        <v>17</v>
      </c>
      <c r="C16">
        <v>-29804.904653500002</v>
      </c>
      <c r="D16">
        <v>5531.8588131500201</v>
      </c>
      <c r="E16">
        <v>99371.723918350093</v>
      </c>
      <c r="F16">
        <v>2635.4740000000002</v>
      </c>
      <c r="G16">
        <v>2853.5259999999998</v>
      </c>
      <c r="I16">
        <f>C16-(F16*$I$4+G16*$J$4)</f>
        <v>520.24167277014203</v>
      </c>
      <c r="J16">
        <f>I16-(SUM(F16:G16)/SUM(F15:G15))*I15</f>
        <v>2.1678876305134054</v>
      </c>
      <c r="O16">
        <f>D16-D15</f>
        <v>534.35696715001995</v>
      </c>
      <c r="P16">
        <f>O16/3</f>
        <v>178.11898905000666</v>
      </c>
      <c r="Q16">
        <f>P16*E16</f>
        <v>17699991.004492886</v>
      </c>
      <c r="R16">
        <f>Q16*100000</f>
        <v>1769999100449.2886</v>
      </c>
      <c r="S16">
        <f>R16*(1E-30)</f>
        <v>1.7699991004492886E-18</v>
      </c>
      <c r="T16">
        <f>S16/(1.602E-19)</f>
        <v>11.048683523403799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-29803.30930615</v>
      </c>
      <c r="D19">
        <v>9999.4409160500109</v>
      </c>
      <c r="E19">
        <v>99139.647370550098</v>
      </c>
      <c r="F19">
        <v>2635</v>
      </c>
      <c r="G19">
        <v>2853</v>
      </c>
      <c r="I19">
        <f>C19-(F19*$I$5+G19*$J$5)</f>
        <v>515.18840441137218</v>
      </c>
    </row>
    <row r="20" spans="2:20" x14ac:dyDescent="0.2">
      <c r="B20" t="s">
        <v>17</v>
      </c>
      <c r="C20">
        <v>-29806.514683649999</v>
      </c>
      <c r="D20">
        <v>10536.9314896</v>
      </c>
      <c r="E20">
        <v>99139.647370550098</v>
      </c>
      <c r="F20">
        <v>2635.4769999999999</v>
      </c>
      <c r="G20">
        <v>2853.5230000000001</v>
      </c>
      <c r="I20">
        <f>C20-(F20*$I$5+G20*$J$5)</f>
        <v>517.51605918477435</v>
      </c>
      <c r="J20">
        <f>I20-(SUM(F20:G20)/SUM(F19:G19))*I19</f>
        <v>2.2337793352805875</v>
      </c>
      <c r="O20">
        <f>D20-D19</f>
        <v>537.49057354998877</v>
      </c>
      <c r="P20">
        <f>O20/3</f>
        <v>179.16352451666293</v>
      </c>
      <c r="Q20">
        <f>P20*E20</f>
        <v>17762208.642246868</v>
      </c>
      <c r="R20">
        <f>Q20*100000</f>
        <v>1776220864224.6868</v>
      </c>
      <c r="S20">
        <f>R20*(1E-30)</f>
        <v>1.7762208642246868E-18</v>
      </c>
      <c r="T20">
        <f>S20/(1.602E-19)</f>
        <v>11.0875210001541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-29794.750404800001</v>
      </c>
      <c r="D23">
        <v>-5001.8008104999899</v>
      </c>
      <c r="E23">
        <v>99844.265700800301</v>
      </c>
      <c r="F23">
        <v>2635</v>
      </c>
      <c r="G23">
        <v>2853</v>
      </c>
      <c r="I23">
        <f>C23-(F23*$I$6+G23*$J$6)</f>
        <v>522.39476847507103</v>
      </c>
    </row>
    <row r="24" spans="2:20" x14ac:dyDescent="0.2">
      <c r="B24" t="s">
        <v>17</v>
      </c>
      <c r="C24">
        <v>-29798.1463386</v>
      </c>
      <c r="D24">
        <v>-4476.3894799</v>
      </c>
      <c r="E24">
        <v>99844.265700800301</v>
      </c>
      <c r="F24">
        <v>2635.4854999999998</v>
      </c>
      <c r="G24">
        <v>2853.5145000000002</v>
      </c>
      <c r="I24">
        <f>C24-(F24*$I$6+G24*$J$6)</f>
        <v>524.50854472270657</v>
      </c>
      <c r="J24">
        <f>I24-(SUM(F24:G24)/SUM(F23:G23))*I23</f>
        <v>2.0185876965285843</v>
      </c>
      <c r="O24">
        <f>D24-D23</f>
        <v>525.41133059998992</v>
      </c>
      <c r="P24">
        <f>O24/3</f>
        <v>175.13711019999664</v>
      </c>
      <c r="Q24">
        <f>P24*E24</f>
        <v>17486436.164878808</v>
      </c>
      <c r="R24">
        <f>Q24*100000</f>
        <v>1748643616487.8809</v>
      </c>
      <c r="S24">
        <f>R24*(1E-30)</f>
        <v>1.7486436164878809E-18</v>
      </c>
      <c r="T24">
        <f>S24/(1.602E-19)</f>
        <v>10.915378380074163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-29790.077636499998</v>
      </c>
      <c r="D27">
        <v>-10001.750529999999</v>
      </c>
      <c r="E27">
        <v>100087.2568241</v>
      </c>
      <c r="F27">
        <v>2635</v>
      </c>
      <c r="G27">
        <v>2853</v>
      </c>
      <c r="I27">
        <f>C27-(F27*$I$7+G27*$J$7)</f>
        <v>523.53620395702092</v>
      </c>
    </row>
    <row r="28" spans="2:20" x14ac:dyDescent="0.2">
      <c r="B28" t="s">
        <v>17</v>
      </c>
      <c r="C28">
        <v>-29793.52370795</v>
      </c>
      <c r="D28">
        <v>-9481.1132121500195</v>
      </c>
      <c r="E28">
        <v>100087.2568241</v>
      </c>
      <c r="F28">
        <v>2635.4989999999998</v>
      </c>
      <c r="G28">
        <v>2853.5010000000002</v>
      </c>
      <c r="I28">
        <f>C28-(F28*$I$7+G28*$J$7)</f>
        <v>525.56255974833039</v>
      </c>
      <c r="J28">
        <f>I28-(SUM(F28:G28)/SUM(F27:G27))*I27</f>
        <v>1.9309592526876713</v>
      </c>
      <c r="O28">
        <f>D28-D27</f>
        <v>520.63731784997981</v>
      </c>
      <c r="P28">
        <f>O28/3</f>
        <v>173.54577261665995</v>
      </c>
      <c r="Q28">
        <f>P28*E28</f>
        <v>17369720.314620506</v>
      </c>
      <c r="R28">
        <f>Q28*100000</f>
        <v>1736972031462.0505</v>
      </c>
      <c r="S28">
        <f>R28*(1E-30)</f>
        <v>1.7369720314620508E-18</v>
      </c>
      <c r="T28">
        <f>S28/(1.602E-19)</f>
        <v>10.842522044082713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-29798.350091550001</v>
      </c>
      <c r="D32">
        <v>-1.6891105</v>
      </c>
      <c r="E32">
        <v>99605.735372850104</v>
      </c>
      <c r="F32">
        <v>2635</v>
      </c>
      <c r="G32">
        <v>2853</v>
      </c>
      <c r="I32">
        <f>C32-(F32*$I$3+G32*$J$3)</f>
        <v>520.79142521005269</v>
      </c>
    </row>
    <row r="33" spans="2:20" x14ac:dyDescent="0.2">
      <c r="B33" t="s">
        <v>23</v>
      </c>
      <c r="C33">
        <v>-29790.719887650001</v>
      </c>
      <c r="D33">
        <v>-139.04357525</v>
      </c>
      <c r="E33">
        <v>99605.735372850104</v>
      </c>
      <c r="F33">
        <v>2634.5189999999998</v>
      </c>
      <c r="G33">
        <v>2852.4810000000002</v>
      </c>
      <c r="I33">
        <f>C33-(F33*$I$3+G33*$J$3)</f>
        <v>522.89934264020485</v>
      </c>
      <c r="J33">
        <f>I33-(SUM(F33:G33)/SUM(F32:G32))*I32</f>
        <v>2.2028138268741486</v>
      </c>
      <c r="O33">
        <f>D33-D32</f>
        <v>-137.35446475000001</v>
      </c>
      <c r="P33">
        <f>O33/3</f>
        <v>-45.784821583333333</v>
      </c>
      <c r="Q33">
        <f>P33*E33</f>
        <v>-4560430.8227226557</v>
      </c>
      <c r="R33">
        <f>Q33*100000</f>
        <v>-456043082272.26556</v>
      </c>
      <c r="S33">
        <f>R33*(1E-30)</f>
        <v>-4.5604308227226558E-19</v>
      </c>
      <c r="T33">
        <f>S33/(1.602E-19)</f>
        <v>-2.8467108756071511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-29801.499878799899</v>
      </c>
      <c r="D36">
        <v>4997.8962158000004</v>
      </c>
      <c r="E36">
        <v>99371.877567850097</v>
      </c>
      <c r="F36">
        <v>2635</v>
      </c>
      <c r="G36">
        <v>2853</v>
      </c>
      <c r="I36">
        <f>C36-(F36*$I$4+G36*$J$4)</f>
        <v>518.10507178806438</v>
      </c>
    </row>
    <row r="37" spans="2:20" x14ac:dyDescent="0.2">
      <c r="B37" t="s">
        <v>23</v>
      </c>
      <c r="C37">
        <v>-29793.891666600099</v>
      </c>
      <c r="D37">
        <v>4856.5194869999896</v>
      </c>
      <c r="E37">
        <v>99371.877567850097</v>
      </c>
      <c r="F37">
        <v>2634.5124999999998</v>
      </c>
      <c r="G37">
        <v>2852.4875000000002</v>
      </c>
      <c r="I37">
        <f>C37-(F37*$I$4+G37*$J$4)</f>
        <v>520.20856155635192</v>
      </c>
      <c r="J37">
        <f>I37-(SUM(F37:G37)/SUM(F36:G36))*I36</f>
        <v>2.1978966691235655</v>
      </c>
      <c r="O37">
        <f>D37-D36</f>
        <v>-141.37672880001082</v>
      </c>
      <c r="P37">
        <f>O37/3</f>
        <v>-47.125576266670272</v>
      </c>
      <c r="Q37">
        <f>P37*E37</f>
        <v>-4682956.9950859407</v>
      </c>
      <c r="R37">
        <f>Q37*100000</f>
        <v>-468295699508.59406</v>
      </c>
      <c r="S37">
        <f>R37*(1E-30)</f>
        <v>-4.6829569950859405E-19</v>
      </c>
      <c r="T37">
        <f>S37/(1.602E-19)</f>
        <v>-2.9231941292671291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-29803.546005100001</v>
      </c>
      <c r="D40">
        <v>9998.2544438000004</v>
      </c>
      <c r="E40">
        <v>99141.875433200097</v>
      </c>
      <c r="F40">
        <v>2635</v>
      </c>
      <c r="G40">
        <v>2853</v>
      </c>
      <c r="I40">
        <f>C40-(F40*$I$5+G40*$J$5)</f>
        <v>514.9517054613716</v>
      </c>
    </row>
    <row r="41" spans="2:20" x14ac:dyDescent="0.2">
      <c r="B41" t="s">
        <v>23</v>
      </c>
      <c r="C41">
        <v>-29795.964511199902</v>
      </c>
      <c r="D41">
        <v>9852.6044254000208</v>
      </c>
      <c r="E41">
        <v>99141.875433200097</v>
      </c>
      <c r="F41">
        <v>2634.511</v>
      </c>
      <c r="G41">
        <v>2852.489</v>
      </c>
      <c r="I41">
        <f>C41-(F41*$I$5+G41*$J$5)</f>
        <v>517.03276119340444</v>
      </c>
      <c r="J41">
        <f>I41-(SUM(F41:G41)/SUM(F40:G40))*I40</f>
        <v>2.1748880398793062</v>
      </c>
      <c r="O41">
        <f>D41-D40</f>
        <v>-145.65001839997967</v>
      </c>
      <c r="P41">
        <f>O41/3</f>
        <v>-48.550006133326555</v>
      </c>
      <c r="Q41">
        <f>P41*E41</f>
        <v>-4813338.6603513621</v>
      </c>
      <c r="R41">
        <f>Q41*100000</f>
        <v>-481333866035.13623</v>
      </c>
      <c r="S41">
        <f>R41*(1E-30)</f>
        <v>-4.8133386603513625E-19</v>
      </c>
      <c r="T41">
        <f>S41/(1.602E-19)</f>
        <v>-3.0045809365489156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-29794.709161999999</v>
      </c>
      <c r="D44">
        <v>-5002.8994592000099</v>
      </c>
      <c r="E44">
        <v>99843.143511400194</v>
      </c>
      <c r="F44">
        <v>2635</v>
      </c>
      <c r="G44">
        <v>2853</v>
      </c>
      <c r="I44">
        <f>C44-(F44*$I$6+G44*$J$6)</f>
        <v>522.43601127507281</v>
      </c>
    </row>
    <row r="45" spans="2:20" x14ac:dyDescent="0.2">
      <c r="B45" t="s">
        <v>23</v>
      </c>
      <c r="C45">
        <v>-29787.0107747</v>
      </c>
      <c r="D45">
        <v>-5133.2760532000102</v>
      </c>
      <c r="E45">
        <v>99843.143511400194</v>
      </c>
      <c r="F45">
        <v>2634.5275000000001</v>
      </c>
      <c r="G45">
        <v>2852.4724999999999</v>
      </c>
      <c r="I45">
        <f>C45-(F45*$I$6+G45*$J$6)</f>
        <v>524.58940666181297</v>
      </c>
      <c r="J45">
        <f>I45-(SUM(F45:G45)/SUM(F44:G44))*I44</f>
        <v>2.2485914529346474</v>
      </c>
      <c r="O45">
        <f>D45-D44</f>
        <v>-130.3765940000003</v>
      </c>
      <c r="P45">
        <f>O45/3</f>
        <v>-43.458864666666763</v>
      </c>
      <c r="Q45">
        <f>P45*E45</f>
        <v>-4339069.6617565285</v>
      </c>
      <c r="R45">
        <f>Q45*100000</f>
        <v>-433906966175.65283</v>
      </c>
      <c r="S45">
        <f>R45*(1E-30)</f>
        <v>-4.3390696617565285E-19</v>
      </c>
      <c r="T45">
        <f>S45/(1.602E-19)</f>
        <v>-2.7085328725071962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-29789.978126649999</v>
      </c>
      <c r="D48">
        <v>-10002.40122175</v>
      </c>
      <c r="E48">
        <v>100087.6377341</v>
      </c>
      <c r="F48">
        <v>2635</v>
      </c>
      <c r="G48">
        <v>2853</v>
      </c>
      <c r="I48">
        <f>C48-(F48*$I$7+G48*$J$7)</f>
        <v>523.63571380701978</v>
      </c>
    </row>
    <row r="49" spans="2:20" x14ac:dyDescent="0.2">
      <c r="B49" t="s">
        <v>23</v>
      </c>
      <c r="C49">
        <v>-29782.278769499899</v>
      </c>
      <c r="D49">
        <v>-10129.2919463</v>
      </c>
      <c r="E49">
        <v>100087.6377341</v>
      </c>
      <c r="F49">
        <v>2634.529</v>
      </c>
      <c r="G49">
        <v>2852.471</v>
      </c>
      <c r="I49">
        <f>C49-(F49*$I$7+G49*$J$7)</f>
        <v>525.78665129054207</v>
      </c>
      <c r="J49">
        <f>I49-(SUM(F49:G49)/SUM(F48:G48))*I48</f>
        <v>2.2463521544054856</v>
      </c>
      <c r="O49">
        <f>D49-D48</f>
        <v>-126.8907245499995</v>
      </c>
      <c r="P49">
        <f>O49/3</f>
        <v>-42.296908183333166</v>
      </c>
      <c r="Q49">
        <f>P49*E49</f>
        <v>-4233397.6235259399</v>
      </c>
      <c r="R49">
        <f>Q49*100000</f>
        <v>-423339762352.59399</v>
      </c>
      <c r="S49">
        <f>R49*(1E-30)</f>
        <v>-4.2333976235259404E-19</v>
      </c>
      <c r="T49">
        <f>S49/(1.602E-19)</f>
        <v>-2.6425703018264297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E4FA-5C44-894D-906F-4EE375965DF9}">
  <dimension ref="A1:T49"/>
  <sheetViews>
    <sheetView topLeftCell="A7"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-32557.214471300002</v>
      </c>
      <c r="D11">
        <v>-1.4872934499999999</v>
      </c>
      <c r="E11">
        <v>95164.449580400003</v>
      </c>
      <c r="F11">
        <v>1592</v>
      </c>
      <c r="G11">
        <v>3896</v>
      </c>
      <c r="I11">
        <f>C11-(F11*$I$3+G11*$J$3)</f>
        <v>592.97720290339203</v>
      </c>
      <c r="L11">
        <v>0</v>
      </c>
      <c r="M11">
        <v>3.2426031543574254</v>
      </c>
      <c r="N11">
        <v>2.4281667713559045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-32559.86518475</v>
      </c>
      <c r="D12">
        <v>616.26208504999897</v>
      </c>
      <c r="E12">
        <v>95164.449580400003</v>
      </c>
      <c r="F12">
        <v>1592.3045</v>
      </c>
      <c r="G12">
        <v>3896.6954999999998</v>
      </c>
      <c r="I12">
        <f>C12-(F12*$I$3+G12*$J$3)</f>
        <v>596.32785583961959</v>
      </c>
      <c r="J12">
        <f>I12-(SUM(F12:G12)/SUM(F11:G11))*I11</f>
        <v>3.2426031543574254</v>
      </c>
      <c r="L12">
        <v>5</v>
      </c>
      <c r="M12">
        <v>3.3226381658364517</v>
      </c>
      <c r="N12">
        <v>2.4125094205996902</v>
      </c>
      <c r="O12">
        <f>D12-D11</f>
        <v>617.74937849999901</v>
      </c>
      <c r="P12">
        <f>O12/3</f>
        <v>205.91645949999966</v>
      </c>
      <c r="Q12">
        <f>P12*E12</f>
        <v>19595926.527862199</v>
      </c>
      <c r="R12">
        <f>Q12*100000</f>
        <v>1959592652786.22</v>
      </c>
      <c r="S12">
        <f>R12*(1E-30)</f>
        <v>1.9595926527862201E-18</v>
      </c>
      <c r="T12">
        <f>S12/(1.602E-19)</f>
        <v>12.232163875070038</v>
      </c>
    </row>
    <row r="13" spans="1:20" x14ac:dyDescent="0.2">
      <c r="L13">
        <v>10</v>
      </c>
      <c r="M13">
        <v>3.4010311373338027</v>
      </c>
      <c r="N13">
        <v>2.382478046204028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3.1373729573286937</v>
      </c>
      <c r="N14">
        <v>2.4421013563178349</v>
      </c>
    </row>
    <row r="15" spans="1:20" x14ac:dyDescent="0.2">
      <c r="B15" t="s">
        <v>16</v>
      </c>
      <c r="C15">
        <v>-32559.405997100101</v>
      </c>
      <c r="D15">
        <v>4998.4414663999896</v>
      </c>
      <c r="E15">
        <v>94975.554257650103</v>
      </c>
      <c r="F15">
        <v>1592</v>
      </c>
      <c r="G15">
        <v>3896</v>
      </c>
      <c r="I15">
        <f>C15-(F15*$I$4+G15*$J$4)</f>
        <v>592.00194979460139</v>
      </c>
      <c r="L15">
        <v>-10</v>
      </c>
      <c r="M15">
        <v>3.0690300421499614</v>
      </c>
      <c r="N15">
        <v>2.4662353783818389</v>
      </c>
    </row>
    <row r="16" spans="1:20" x14ac:dyDescent="0.2">
      <c r="B16" t="s">
        <v>17</v>
      </c>
      <c r="C16">
        <v>-32562.005572549999</v>
      </c>
      <c r="D16">
        <v>5618.3054180500003</v>
      </c>
      <c r="E16">
        <v>94975.554257650103</v>
      </c>
      <c r="F16">
        <v>1592.2940000000001</v>
      </c>
      <c r="G16">
        <v>3896.7060000000001</v>
      </c>
      <c r="I16">
        <f>C16-(F16*$I$4+G16*$J$4)</f>
        <v>595.43246003583772</v>
      </c>
      <c r="J16">
        <f>I16-(SUM(F16:G16)/SUM(F15:G15))*I15</f>
        <v>3.3226381658364517</v>
      </c>
      <c r="O16">
        <f>D16-D15</f>
        <v>619.86395165001068</v>
      </c>
      <c r="P16">
        <f>O16/3</f>
        <v>206.62131721667023</v>
      </c>
      <c r="Q16">
        <f>P16*E16</f>
        <v>19623974.124098998</v>
      </c>
      <c r="R16">
        <f>Q16*100000</f>
        <v>1962397412409.8997</v>
      </c>
      <c r="S16">
        <f>R16*(1E-30)</f>
        <v>1.9623974124098999E-18</v>
      </c>
      <c r="T16">
        <f>S16/(1.602E-19)</f>
        <v>12.249671737889512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-32561.264683099998</v>
      </c>
      <c r="D19">
        <v>9998.9741517499897</v>
      </c>
      <c r="E19">
        <v>94784.116638050007</v>
      </c>
      <c r="F19">
        <v>1592</v>
      </c>
      <c r="G19">
        <v>3896</v>
      </c>
      <c r="I19">
        <f>C19-(F19*$I$5+G19*$J$5)</f>
        <v>590.20401598824174</v>
      </c>
    </row>
    <row r="20" spans="2:20" x14ac:dyDescent="0.2">
      <c r="B20" t="s">
        <v>17</v>
      </c>
      <c r="C20">
        <v>-32563.8391653</v>
      </c>
      <c r="D20">
        <v>10619.6311771</v>
      </c>
      <c r="E20">
        <v>94784.116638050007</v>
      </c>
      <c r="F20">
        <v>1592.2745</v>
      </c>
      <c r="G20">
        <v>3896.7255</v>
      </c>
      <c r="I20">
        <f>C20-(F20*$I$5+G20*$J$5)</f>
        <v>593.71259158913017</v>
      </c>
      <c r="J20">
        <f>I20-(SUM(F20:G20)/SUM(F19:G19))*I19</f>
        <v>3.4010311373338027</v>
      </c>
      <c r="O20">
        <f>D20-D19</f>
        <v>620.65702535001037</v>
      </c>
      <c r="P20">
        <f>O20/3</f>
        <v>206.88567511667011</v>
      </c>
      <c r="Q20">
        <f>P20*E20</f>
        <v>19609475.961000182</v>
      </c>
      <c r="R20">
        <f>Q20*100000</f>
        <v>1960947596100.0181</v>
      </c>
      <c r="S20">
        <f>R20*(1E-30)</f>
        <v>1.9609475961000181E-18</v>
      </c>
      <c r="T20">
        <f>S20/(1.602E-19)</f>
        <v>12.240621698501986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-32554.132838699999</v>
      </c>
      <c r="D23">
        <v>-5002.7351924499999</v>
      </c>
      <c r="E23">
        <v>95357.676291800206</v>
      </c>
      <c r="F23">
        <v>1592</v>
      </c>
      <c r="G23">
        <v>3896</v>
      </c>
      <c r="I23">
        <f>C23-(F23*$I$6+G23*$J$6)</f>
        <v>593.70355311175445</v>
      </c>
    </row>
    <row r="24" spans="2:20" x14ac:dyDescent="0.2">
      <c r="B24" t="s">
        <v>17</v>
      </c>
      <c r="C24">
        <v>-32556.935826488701</v>
      </c>
      <c r="D24">
        <v>-4389.1147487166299</v>
      </c>
      <c r="E24">
        <v>95357.819106725001</v>
      </c>
      <c r="F24">
        <v>1592.28696098563</v>
      </c>
      <c r="G24">
        <v>3896.7130390143702</v>
      </c>
      <c r="I24">
        <f>C24-(F24*$I$6+G24*$J$6)</f>
        <v>596.94910820339646</v>
      </c>
      <c r="J24">
        <f>I24-(SUM(F24:G24)/SUM(F23:G23))*I23</f>
        <v>3.1373729573286937</v>
      </c>
      <c r="O24">
        <f>D24-D23</f>
        <v>613.62044373336994</v>
      </c>
      <c r="P24">
        <f>O24/3</f>
        <v>204.54014791112331</v>
      </c>
      <c r="Q24">
        <f>P24*E24</f>
        <v>19504502.424571671</v>
      </c>
      <c r="R24">
        <f>Q24*100000</f>
        <v>1950450242457.167</v>
      </c>
      <c r="S24">
        <f>R24*(1E-30)</f>
        <v>1.9504502424571672E-18</v>
      </c>
      <c r="T24">
        <f>S24/(1.602E-19)</f>
        <v>12.175095146424265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-32550.348264799999</v>
      </c>
      <c r="D27">
        <v>-10002.3858986</v>
      </c>
      <c r="E27">
        <v>95551.894950799906</v>
      </c>
      <c r="F27">
        <v>1592</v>
      </c>
      <c r="G27">
        <v>3896</v>
      </c>
      <c r="I27">
        <f>C27-(F27*$I$7+G27*$J$7)</f>
        <v>593.98341688469372</v>
      </c>
    </row>
    <row r="28" spans="2:20" x14ac:dyDescent="0.2">
      <c r="B28" t="s">
        <v>17</v>
      </c>
      <c r="C28">
        <v>-32553.229656149899</v>
      </c>
      <c r="D28">
        <v>-9392.9864411000199</v>
      </c>
      <c r="E28">
        <v>95551.894950799906</v>
      </c>
      <c r="F28">
        <v>1592.2829999999999</v>
      </c>
      <c r="G28">
        <v>3896.7170000000001</v>
      </c>
      <c r="I28">
        <f>C28-(F28*$I$7+G28*$J$7)</f>
        <v>597.16068005674242</v>
      </c>
      <c r="J28">
        <f>I28-(SUM(F28:G28)/SUM(F27:G27))*I27</f>
        <v>3.0690300421499614</v>
      </c>
      <c r="O28">
        <f>D28-D27</f>
        <v>609.39945749997969</v>
      </c>
      <c r="P28">
        <f>O28/3</f>
        <v>203.13315249999323</v>
      </c>
      <c r="Q28">
        <f>P28*E28</f>
        <v>19409757.648704171</v>
      </c>
      <c r="R28">
        <f>Q28*100000</f>
        <v>1940975764870.4172</v>
      </c>
      <c r="S28">
        <f>R28*(1E-30)</f>
        <v>1.9409757648704173E-18</v>
      </c>
      <c r="T28">
        <f>S28/(1.602E-19)</f>
        <v>12.11595358845454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-32557.242639600001</v>
      </c>
      <c r="D32">
        <v>-1.03992215</v>
      </c>
      <c r="E32">
        <v>95164.130244350003</v>
      </c>
      <c r="F32">
        <v>1592</v>
      </c>
      <c r="G32">
        <v>3896</v>
      </c>
      <c r="I32">
        <f>C32-(F32*$I$3+G32*$J$3)</f>
        <v>592.94903460339265</v>
      </c>
    </row>
    <row r="33" spans="2:20" x14ac:dyDescent="0.2">
      <c r="B33" t="s">
        <v>23</v>
      </c>
      <c r="C33">
        <v>-32548.87365025</v>
      </c>
      <c r="D33">
        <v>-157.89974230000001</v>
      </c>
      <c r="E33">
        <v>95164.130244350003</v>
      </c>
      <c r="F33">
        <v>1591.713</v>
      </c>
      <c r="G33">
        <v>3895.2869999999998</v>
      </c>
      <c r="I33">
        <f>C33-(F33*$I$3+G33*$J$3)</f>
        <v>595.26915672558607</v>
      </c>
      <c r="J33">
        <f>I33-(SUM(F33:G33)/SUM(F32:G32))*I32</f>
        <v>2.4281667713559045</v>
      </c>
      <c r="O33">
        <f>D33-D32</f>
        <v>-156.85982015000002</v>
      </c>
      <c r="P33">
        <f>O33/3</f>
        <v>-52.286606716666675</v>
      </c>
      <c r="Q33">
        <f>P33*E33</f>
        <v>-4975809.4516199734</v>
      </c>
      <c r="R33">
        <f>Q33*100000</f>
        <v>-497580945161.99731</v>
      </c>
      <c r="S33">
        <f>R33*(1E-30)</f>
        <v>-4.9758094516199732E-19</v>
      </c>
      <c r="T33">
        <f>S33/(1.602E-19)</f>
        <v>-3.1059984092509194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-32559.713430849999</v>
      </c>
      <c r="D36">
        <v>4998.9531876500096</v>
      </c>
      <c r="E36">
        <v>94972.992776649902</v>
      </c>
      <c r="F36">
        <v>1592</v>
      </c>
      <c r="G36">
        <v>3896</v>
      </c>
      <c r="I36">
        <f>C36-(F36*$I$4+G36*$J$4)</f>
        <v>591.69451604470305</v>
      </c>
    </row>
    <row r="37" spans="2:20" x14ac:dyDescent="0.2">
      <c r="B37" t="s">
        <v>23</v>
      </c>
      <c r="C37">
        <v>-32551.381366850001</v>
      </c>
      <c r="D37">
        <v>4835.6206051500003</v>
      </c>
      <c r="E37">
        <v>94972.992776649902</v>
      </c>
      <c r="F37">
        <v>1591.7049999999999</v>
      </c>
      <c r="G37">
        <v>3895.2950000000001</v>
      </c>
      <c r="I37">
        <f>C37-(F37*$I$4+G37*$J$4)</f>
        <v>593.99920940917218</v>
      </c>
      <c r="J37">
        <f>I37-(SUM(F37:G37)/SUM(F36:G36))*I36</f>
        <v>2.4125094205996902</v>
      </c>
      <c r="O37">
        <f>D37-D36</f>
        <v>-163.33258250000927</v>
      </c>
      <c r="P37">
        <f>O37/3</f>
        <v>-54.444194166669753</v>
      </c>
      <c r="Q37">
        <f>P37*E37</f>
        <v>-5170728.0593216512</v>
      </c>
      <c r="R37">
        <f>Q37*100000</f>
        <v>-517072805932.1651</v>
      </c>
      <c r="S37">
        <f>R37*(1E-30)</f>
        <v>-5.1707280593216511E-19</v>
      </c>
      <c r="T37">
        <f>S37/(1.602E-19)</f>
        <v>-3.2276704490147634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-32561.276789349999</v>
      </c>
      <c r="D40">
        <v>9999.0884142999894</v>
      </c>
      <c r="E40">
        <v>94784.041959850001</v>
      </c>
      <c r="F40">
        <v>1592</v>
      </c>
      <c r="G40">
        <v>3896</v>
      </c>
      <c r="I40">
        <f>C40-(F40*$I$5+G40*$J$5)</f>
        <v>590.19190973824152</v>
      </c>
    </row>
    <row r="41" spans="2:20" x14ac:dyDescent="0.2">
      <c r="B41" t="s">
        <v>23</v>
      </c>
      <c r="C41">
        <v>-32552.93101855</v>
      </c>
      <c r="D41">
        <v>9835.0732652000097</v>
      </c>
      <c r="E41">
        <v>94784.041959850001</v>
      </c>
      <c r="F41">
        <v>1591.721</v>
      </c>
      <c r="G41">
        <v>3895.279</v>
      </c>
      <c r="I41">
        <f>C41-(F41*$I$5+G41*$J$5)</f>
        <v>592.46684552684019</v>
      </c>
      <c r="J41">
        <f>I41-(SUM(F41:G41)/SUM(F40:G40))*I40</f>
        <v>2.382478046204028</v>
      </c>
      <c r="O41">
        <f>D41-D40</f>
        <v>-164.01514909997968</v>
      </c>
      <c r="P41">
        <f>O41/3</f>
        <v>-54.671716366659894</v>
      </c>
      <c r="Q41">
        <f>P41*E41</f>
        <v>-5182006.2581145093</v>
      </c>
      <c r="R41">
        <f>Q41*100000</f>
        <v>-518200625811.45093</v>
      </c>
      <c r="S41">
        <f>R41*(1E-30)</f>
        <v>-5.1820062581145095E-19</v>
      </c>
      <c r="T41">
        <f>S41/(1.602E-19)</f>
        <v>-3.234710523167609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-32554.112502200001</v>
      </c>
      <c r="D44">
        <v>-5001.4197877500001</v>
      </c>
      <c r="E44">
        <v>95357.464122899997</v>
      </c>
      <c r="F44">
        <v>1592</v>
      </c>
      <c r="G44">
        <v>3896</v>
      </c>
      <c r="I44">
        <f>C44-(F44*$I$6+G44*$J$6)</f>
        <v>593.72388961175238</v>
      </c>
    </row>
    <row r="45" spans="2:20" x14ac:dyDescent="0.2">
      <c r="B45" t="s">
        <v>23</v>
      </c>
      <c r="C45">
        <v>-32545.713865749902</v>
      </c>
      <c r="D45">
        <v>-5155.5030729999999</v>
      </c>
      <c r="E45">
        <v>95357.464122899997</v>
      </c>
      <c r="F45">
        <v>1591.7190000000001</v>
      </c>
      <c r="G45">
        <v>3895.2809999999999</v>
      </c>
      <c r="I45">
        <f>C45-(F45*$I$6+G45*$J$6)</f>
        <v>596.05780512812635</v>
      </c>
      <c r="J45">
        <f>I45-(SUM(F45:G45)/SUM(F44:G44))*I44</f>
        <v>2.4421013563178349</v>
      </c>
      <c r="O45">
        <f>D45-D44</f>
        <v>-154.08328524999979</v>
      </c>
      <c r="P45">
        <f>O45/3</f>
        <v>-51.361095083333261</v>
      </c>
      <c r="Q45">
        <f>P45*E45</f>
        <v>-4897663.7817218071</v>
      </c>
      <c r="R45">
        <f>Q45*100000</f>
        <v>-489766378172.18073</v>
      </c>
      <c r="S45">
        <f>R45*(1E-30)</f>
        <v>-4.8976637817218075E-19</v>
      </c>
      <c r="T45">
        <f>S45/(1.602E-19)</f>
        <v>-3.0572183406503171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-32550.58218455</v>
      </c>
      <c r="D48">
        <v>-10001.474843100001</v>
      </c>
      <c r="E48">
        <v>95551.668846050001</v>
      </c>
      <c r="F48">
        <v>1592</v>
      </c>
      <c r="G48">
        <v>3896</v>
      </c>
      <c r="I48">
        <f>C48-(F48*$I$7+G48*$J$7)</f>
        <v>593.74949713469323</v>
      </c>
    </row>
    <row r="49" spans="2:20" x14ac:dyDescent="0.2">
      <c r="B49" t="s">
        <v>23</v>
      </c>
      <c r="C49">
        <v>-32542.191268300001</v>
      </c>
      <c r="D49">
        <v>-10151.8214025</v>
      </c>
      <c r="E49">
        <v>95551.668846050001</v>
      </c>
      <c r="F49">
        <v>1591.7075</v>
      </c>
      <c r="G49">
        <v>3895.2925</v>
      </c>
      <c r="I49">
        <f>C49-(F49*$I$7+G49*$J$7)</f>
        <v>596.10754200703741</v>
      </c>
      <c r="J49">
        <f>I49-(SUM(F49:G49)/SUM(F48:G48))*I48</f>
        <v>2.4662353783818389</v>
      </c>
      <c r="O49">
        <f>D49-D48</f>
        <v>-150.34655939999902</v>
      </c>
      <c r="P49">
        <f>O49/3</f>
        <v>-50.115519799999674</v>
      </c>
      <c r="Q49">
        <f>P49*E49</f>
        <v>-4788621.5519772312</v>
      </c>
      <c r="R49">
        <f>Q49*100000</f>
        <v>-478862155197.72314</v>
      </c>
      <c r="S49">
        <f>R49*(1E-30)</f>
        <v>-4.7886215519772315E-19</v>
      </c>
      <c r="T49">
        <f>S49/(1.602E-19)</f>
        <v>-2.9891520299483343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B305-ED65-6A41-AE75-8C0744247320}">
  <dimension ref="A1:T49"/>
  <sheetViews>
    <sheetView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-34757.940452950003</v>
      </c>
      <c r="D11">
        <v>-2.1934211000000001</v>
      </c>
      <c r="E11">
        <v>91420.386769349803</v>
      </c>
      <c r="F11">
        <v>824</v>
      </c>
      <c r="G11">
        <v>4664</v>
      </c>
      <c r="I11">
        <f>C11-(F11*$I$3+G11*$J$3)</f>
        <v>476.85958263064822</v>
      </c>
      <c r="L11">
        <v>0</v>
      </c>
      <c r="M11">
        <v>4.1734733362742986</v>
      </c>
      <c r="N11">
        <v>2.5454670770471353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-34760.104890750001</v>
      </c>
      <c r="D12">
        <v>665.57908869999903</v>
      </c>
      <c r="E12">
        <v>91420.386769349803</v>
      </c>
      <c r="F12">
        <v>824.14850000000001</v>
      </c>
      <c r="G12">
        <v>4664.8514999999998</v>
      </c>
      <c r="I12">
        <f>C12-(F12*$I$3+G12*$J$3)</f>
        <v>481.11994729028811</v>
      </c>
      <c r="J12">
        <f>I12-(SUM(F12:G12)/SUM(F11:G11))*I11</f>
        <v>4.1734733362742986</v>
      </c>
      <c r="L12">
        <v>5</v>
      </c>
      <c r="M12">
        <v>4.2470890523641742</v>
      </c>
      <c r="N12">
        <v>2.5364511462636301</v>
      </c>
      <c r="O12">
        <f>D12-D11</f>
        <v>667.77250979999906</v>
      </c>
      <c r="P12">
        <f>O12/3</f>
        <v>222.59083659999968</v>
      </c>
      <c r="Q12">
        <f>P12*E12</f>
        <v>20349340.373285115</v>
      </c>
      <c r="R12">
        <f>Q12*100000</f>
        <v>2034934037328.5115</v>
      </c>
      <c r="S12">
        <f>R12*(1E-30)</f>
        <v>2.0349340373285115E-18</v>
      </c>
      <c r="T12">
        <f>S12/(1.602E-19)</f>
        <v>12.702459658729785</v>
      </c>
    </row>
    <row r="13" spans="1:20" x14ac:dyDescent="0.2">
      <c r="L13">
        <v>10</v>
      </c>
      <c r="M13">
        <v>4.3314854553937607</v>
      </c>
      <c r="N13">
        <v>2.5414134188987987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4.1150244156910389</v>
      </c>
      <c r="N14">
        <v>2.5817553071298107</v>
      </c>
    </row>
    <row r="15" spans="1:20" x14ac:dyDescent="0.2">
      <c r="B15" t="s">
        <v>16</v>
      </c>
      <c r="C15">
        <v>-34760.169807300001</v>
      </c>
      <c r="D15">
        <v>4999.7705013499999</v>
      </c>
      <c r="E15">
        <v>91241.794229449893</v>
      </c>
      <c r="F15">
        <v>824</v>
      </c>
      <c r="G15">
        <v>4664</v>
      </c>
      <c r="I15">
        <f>C15-(F15*$I$4+G15*$J$4)</f>
        <v>476.40084444951935</v>
      </c>
      <c r="L15">
        <v>-10</v>
      </c>
      <c r="M15">
        <v>4.0195469418912353</v>
      </c>
      <c r="N15">
        <v>2.5982809025533129</v>
      </c>
    </row>
    <row r="16" spans="1:20" x14ac:dyDescent="0.2">
      <c r="B16" t="s">
        <v>17</v>
      </c>
      <c r="C16">
        <v>-34762.214880849999</v>
      </c>
      <c r="D16">
        <v>5670.7036958500103</v>
      </c>
      <c r="E16">
        <v>91241.794229449893</v>
      </c>
      <c r="F16">
        <v>824.16549999999995</v>
      </c>
      <c r="G16">
        <v>4664.8344999999999</v>
      </c>
      <c r="I16">
        <f>C16-(F16*$I$4+G16*$J$4)</f>
        <v>480.73474123593041</v>
      </c>
      <c r="J16">
        <f>I16-(SUM(F16:G16)/SUM(F15:G15))*I15</f>
        <v>4.2470890523641742</v>
      </c>
      <c r="O16">
        <f>D16-D15</f>
        <v>670.93319450001036</v>
      </c>
      <c r="P16">
        <f>O16/3</f>
        <v>223.64439816667013</v>
      </c>
      <c r="Q16">
        <f>P16*E16</f>
        <v>20405716.158092476</v>
      </c>
      <c r="R16">
        <f>Q16*100000</f>
        <v>2040571615809.2476</v>
      </c>
      <c r="S16">
        <f>R16*(1E-30)</f>
        <v>2.0405716158092477E-18</v>
      </c>
      <c r="T16">
        <f>S16/(1.602E-19)</f>
        <v>12.737650535638251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-34761.847420400001</v>
      </c>
      <c r="D19">
        <v>9998.7430955499894</v>
      </c>
      <c r="E19">
        <v>91064.141692300094</v>
      </c>
      <c r="F19">
        <v>824</v>
      </c>
      <c r="G19">
        <v>4664</v>
      </c>
      <c r="I19">
        <f>C19-(F19*$I$5+G19*$J$5)</f>
        <v>475.64402000044356</v>
      </c>
    </row>
    <row r="20" spans="2:20" x14ac:dyDescent="0.2">
      <c r="B20" t="s">
        <v>17</v>
      </c>
      <c r="C20">
        <v>-34763.868141899999</v>
      </c>
      <c r="D20">
        <v>10673.158773200001</v>
      </c>
      <c r="E20">
        <v>91064.141692300094</v>
      </c>
      <c r="F20">
        <v>824.14350000000002</v>
      </c>
      <c r="G20">
        <v>4664.8564999999999</v>
      </c>
      <c r="I20">
        <f>C20-(F20*$I$5+G20*$J$5)</f>
        <v>480.06217528455454</v>
      </c>
      <c r="J20">
        <f>I20-(SUM(F20:G20)/SUM(F19:G19))*I19</f>
        <v>4.3314854553937607</v>
      </c>
      <c r="O20">
        <f>D20-D19</f>
        <v>674.41567765001128</v>
      </c>
      <c r="P20">
        <f>O20/3</f>
        <v>224.8052258833371</v>
      </c>
      <c r="Q20">
        <f>P20*E20</f>
        <v>20471694.943009738</v>
      </c>
      <c r="R20">
        <f>Q20*100000</f>
        <v>2047169494300.9739</v>
      </c>
      <c r="S20">
        <f>R20*(1E-30)</f>
        <v>2.0471694943009742E-18</v>
      </c>
      <c r="T20">
        <f>S20/(1.602E-19)</f>
        <v>12.778835794637791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-34754.932371950003</v>
      </c>
      <c r="D23">
        <v>-5001.3937179000104</v>
      </c>
      <c r="E23">
        <v>91600.979465600001</v>
      </c>
      <c r="F23">
        <v>824</v>
      </c>
      <c r="G23">
        <v>4664</v>
      </c>
      <c r="I23">
        <f>C23-(F23*$I$6+G23*$J$6)</f>
        <v>477.24808106613636</v>
      </c>
    </row>
    <row r="24" spans="2:20" x14ac:dyDescent="0.2">
      <c r="B24" t="s">
        <v>17</v>
      </c>
      <c r="C24">
        <v>-34757.150639</v>
      </c>
      <c r="D24">
        <v>-4336.7843954999998</v>
      </c>
      <c r="E24">
        <v>91600.979465600001</v>
      </c>
      <c r="F24">
        <v>824.15</v>
      </c>
      <c r="G24">
        <v>4664.8500000000004</v>
      </c>
      <c r="I24">
        <f>C24-(F24*$I$6+G24*$J$6)</f>
        <v>481.45006759572425</v>
      </c>
      <c r="J24">
        <f>I24-(SUM(F24:G24)/SUM(F23:G23))*I23</f>
        <v>4.1150244156910389</v>
      </c>
      <c r="O24">
        <f>D24-D23</f>
        <v>664.60932240001057</v>
      </c>
      <c r="P24">
        <f>O24/3</f>
        <v>221.53644080000353</v>
      </c>
      <c r="Q24">
        <f>P24*E24</f>
        <v>20292954.964603234</v>
      </c>
      <c r="R24">
        <f>Q24*100000</f>
        <v>2029295496460.3235</v>
      </c>
      <c r="S24">
        <f>R24*(1E-30)</f>
        <v>2.0292954964603237E-18</v>
      </c>
      <c r="T24">
        <f>S24/(1.602E-19)</f>
        <v>12.667262774409012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-34751.285993500001</v>
      </c>
      <c r="D27">
        <v>-10000.1664776</v>
      </c>
      <c r="E27">
        <v>91783.596238600207</v>
      </c>
      <c r="F27">
        <v>824</v>
      </c>
      <c r="G27">
        <v>4664</v>
      </c>
      <c r="I27">
        <f>C27-(F27*$I$7+G27*$J$7)</f>
        <v>477.40935267449095</v>
      </c>
    </row>
    <row r="28" spans="2:20" x14ac:dyDescent="0.2">
      <c r="B28" t="s">
        <v>17</v>
      </c>
      <c r="C28">
        <v>-34753.605658379201</v>
      </c>
      <c r="D28">
        <v>-9338.6213053526808</v>
      </c>
      <c r="E28">
        <v>91783.573043672004</v>
      </c>
      <c r="F28">
        <v>824.14757378689296</v>
      </c>
      <c r="G28">
        <v>4664.8524262131104</v>
      </c>
      <c r="I28">
        <f>C28-(F28*$I$7+G28*$J$7)</f>
        <v>481.51589111650537</v>
      </c>
      <c r="J28">
        <f>I28-(SUM(F28:G28)/SUM(F27:G27))*I27</f>
        <v>4.0195469418912353</v>
      </c>
      <c r="O28">
        <f>D28-D27</f>
        <v>661.54517224731899</v>
      </c>
      <c r="P28">
        <f>O28/3</f>
        <v>220.51505741577299</v>
      </c>
      <c r="Q28">
        <f>P28*E28</f>
        <v>20239659.879550125</v>
      </c>
      <c r="R28">
        <f>Q28*100000</f>
        <v>2023965987955.0125</v>
      </c>
      <c r="S28">
        <f>R28*(1E-30)</f>
        <v>2.0239659879550125E-18</v>
      </c>
      <c r="T28">
        <f>S28/(1.602E-19)</f>
        <v>12.633994931055009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-34757.850948649997</v>
      </c>
      <c r="D32">
        <v>-1.29995555</v>
      </c>
      <c r="E32">
        <v>91420.659529600103</v>
      </c>
      <c r="F32">
        <v>824</v>
      </c>
      <c r="G32">
        <v>4664</v>
      </c>
      <c r="I32">
        <f>C32-(F32*$I$3+G32*$J$3)</f>
        <v>476.94908693065372</v>
      </c>
    </row>
    <row r="33" spans="2:20" x14ac:dyDescent="0.2">
      <c r="B33" t="s">
        <v>23</v>
      </c>
      <c r="C33">
        <v>-34748.992015750002</v>
      </c>
      <c r="D33">
        <v>-152.84034745</v>
      </c>
      <c r="E33">
        <v>91420.659529600103</v>
      </c>
      <c r="F33">
        <v>823.84249999999997</v>
      </c>
      <c r="G33">
        <v>4663.1575000000003</v>
      </c>
      <c r="I33">
        <f>C33-(F33*$I$3+G33*$J$3)</f>
        <v>479.40764637524262</v>
      </c>
      <c r="J33">
        <f>I33-(SUM(F33:G33)/SUM(F32:G32))*I32</f>
        <v>2.5454670770471353</v>
      </c>
      <c r="O33">
        <f>D33-D32</f>
        <v>-151.5403919</v>
      </c>
      <c r="P33">
        <f>O33/3</f>
        <v>-50.51346396666667</v>
      </c>
      <c r="Q33">
        <f>P33*E33</f>
        <v>-4617974.1909573572</v>
      </c>
      <c r="R33">
        <f>Q33*100000</f>
        <v>-461797419095.73572</v>
      </c>
      <c r="S33">
        <f>R33*(1E-30)</f>
        <v>-4.6179741909573576E-19</v>
      </c>
      <c r="T33">
        <f>S33/(1.602E-19)</f>
        <v>-2.8826305811219459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-34760.345700850499</v>
      </c>
      <c r="D36">
        <v>4997.6844901950999</v>
      </c>
      <c r="E36">
        <v>91240.674360080098</v>
      </c>
      <c r="F36">
        <v>824</v>
      </c>
      <c r="G36">
        <v>4664</v>
      </c>
      <c r="I36">
        <f>C36-(F36*$I$4+G36*$J$4)</f>
        <v>476.22495089902077</v>
      </c>
    </row>
    <row r="37" spans="2:20" x14ac:dyDescent="0.2">
      <c r="B37" t="s">
        <v>23</v>
      </c>
      <c r="C37">
        <v>-34751.507772386198</v>
      </c>
      <c r="D37">
        <v>4844.6049513256603</v>
      </c>
      <c r="E37">
        <v>91240.674360080098</v>
      </c>
      <c r="F37">
        <v>823.83791895948002</v>
      </c>
      <c r="G37">
        <v>4663.1620810405202</v>
      </c>
      <c r="I37">
        <f>C37-(F37*$I$4+G37*$J$4)</f>
        <v>478.67462636181153</v>
      </c>
      <c r="J37">
        <f>I37-(SUM(F37:G37)/SUM(F36:G36))*I36</f>
        <v>2.5364511462636301</v>
      </c>
      <c r="O37">
        <f>D37-D36</f>
        <v>-153.0795388694396</v>
      </c>
      <c r="P37">
        <f>O37/3</f>
        <v>-51.02651295647987</v>
      </c>
      <c r="Q37">
        <f>P37*E37</f>
        <v>-4655693.4523925874</v>
      </c>
      <c r="R37">
        <f>Q37*100000</f>
        <v>-465569345239.25873</v>
      </c>
      <c r="S37">
        <f>R37*(1E-30)</f>
        <v>-4.6556934523925879E-19</v>
      </c>
      <c r="T37">
        <f>S37/(1.602E-19)</f>
        <v>-2.9061756881351983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-34761.972080899897</v>
      </c>
      <c r="D40">
        <v>9997.7591563999995</v>
      </c>
      <c r="E40">
        <v>91064.231124450002</v>
      </c>
      <c r="F40">
        <v>824</v>
      </c>
      <c r="G40">
        <v>4664</v>
      </c>
      <c r="I40">
        <f>C40-(F40*$I$5+G40*$J$5)</f>
        <v>475.51935950054758</v>
      </c>
    </row>
    <row r="41" spans="2:20" x14ac:dyDescent="0.2">
      <c r="B41" t="s">
        <v>23</v>
      </c>
      <c r="C41">
        <v>-34753.090660599999</v>
      </c>
      <c r="D41">
        <v>9845.1118594</v>
      </c>
      <c r="E41">
        <v>91064.231124450002</v>
      </c>
      <c r="F41">
        <v>823.85199999999998</v>
      </c>
      <c r="G41">
        <v>4663.1480000000001</v>
      </c>
      <c r="I41">
        <f>C41-(F41*$I$5+G41*$J$5)</f>
        <v>477.97412580583477</v>
      </c>
      <c r="J41">
        <f>I41-(SUM(F41:G41)/SUM(F40:G40))*I40</f>
        <v>2.5414134188987987</v>
      </c>
      <c r="O41">
        <f>D41-D40</f>
        <v>-152.64729699999953</v>
      </c>
      <c r="P41">
        <f>O41/3</f>
        <v>-50.882432333333178</v>
      </c>
      <c r="Q41">
        <f>P41*E41</f>
        <v>-4633569.5781768402</v>
      </c>
      <c r="R41">
        <f>Q41*100000</f>
        <v>-463356957817.68402</v>
      </c>
      <c r="S41">
        <f>R41*(1E-30)</f>
        <v>-4.6335695781768404E-19</v>
      </c>
      <c r="T41">
        <f>S41/(1.602E-19)</f>
        <v>-2.8923655294487145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-34754.911317099999</v>
      </c>
      <c r="D44">
        <v>-5000.5010216499904</v>
      </c>
      <c r="E44">
        <v>91601.62691875</v>
      </c>
      <c r="F44">
        <v>824</v>
      </c>
      <c r="G44">
        <v>4664</v>
      </c>
      <c r="I44">
        <f>C44-(F44*$I$6+G44*$J$6)</f>
        <v>477.26913591613993</v>
      </c>
    </row>
    <row r="45" spans="2:20" x14ac:dyDescent="0.2">
      <c r="B45" t="s">
        <v>23</v>
      </c>
      <c r="C45">
        <v>-34746.026128049998</v>
      </c>
      <c r="D45">
        <v>-5149.7175557500004</v>
      </c>
      <c r="E45">
        <v>91601.62691875</v>
      </c>
      <c r="F45">
        <v>823.83900000000006</v>
      </c>
      <c r="G45">
        <v>4663.1610000000001</v>
      </c>
      <c r="I45">
        <f>C45-(F45*$I$6+G45*$J$6)</f>
        <v>479.7639252728477</v>
      </c>
      <c r="J45">
        <f>I45-(SUM(F45:G45)/SUM(F44:G44))*I44</f>
        <v>2.5817553071298107</v>
      </c>
      <c r="O45">
        <f>D45-D44</f>
        <v>-149.21653410000999</v>
      </c>
      <c r="P45">
        <f>O45/3</f>
        <v>-49.738844700003334</v>
      </c>
      <c r="Q45">
        <f>P45*E45</f>
        <v>-4556159.0955793513</v>
      </c>
      <c r="R45">
        <f>Q45*100000</f>
        <v>-455615909557.93512</v>
      </c>
      <c r="S45">
        <f>R45*(1E-30)</f>
        <v>-4.5561590955793518E-19</v>
      </c>
      <c r="T45">
        <f>S45/(1.602E-19)</f>
        <v>-2.8440443792630163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-34751.338010849897</v>
      </c>
      <c r="D48">
        <v>-10002.0209495</v>
      </c>
      <c r="E48">
        <v>91783.413074950004</v>
      </c>
      <c r="F48">
        <v>824</v>
      </c>
      <c r="G48">
        <v>4664</v>
      </c>
      <c r="I48">
        <f>C48-(F48*$I$7+G48*$J$7)</f>
        <v>477.35733532459562</v>
      </c>
    </row>
    <row r="49" spans="2:20" x14ac:dyDescent="0.2">
      <c r="B49" t="s">
        <v>23</v>
      </c>
      <c r="C49">
        <v>-34742.411164449899</v>
      </c>
      <c r="D49">
        <v>-10144.263990449999</v>
      </c>
      <c r="E49">
        <v>91783.413074950004</v>
      </c>
      <c r="F49">
        <v>823.84849999999994</v>
      </c>
      <c r="G49">
        <v>4663.1514999999999</v>
      </c>
      <c r="I49">
        <f>C49-(F49*$I$7+G49*$J$7)</f>
        <v>479.86863420540612</v>
      </c>
      <c r="J49">
        <f>I49-(SUM(F49:G49)/SUM(F48:G48))*I48</f>
        <v>2.5982809025533129</v>
      </c>
      <c r="O49">
        <f>D49-D48</f>
        <v>-142.24304094999934</v>
      </c>
      <c r="P49">
        <f>O49/3</f>
        <v>-47.414346983333111</v>
      </c>
      <c r="Q49">
        <f>P49*E49</f>
        <v>-4351850.5948502729</v>
      </c>
      <c r="R49">
        <f>Q49*100000</f>
        <v>-435185059485.02728</v>
      </c>
      <c r="S49">
        <f>R49*(1E-30)</f>
        <v>-4.3518505948502733E-19</v>
      </c>
      <c r="T49">
        <f>S49/(1.602E-19)</f>
        <v>-2.7165109830526051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FF22-D30B-0E4B-A240-E35B43384513}">
  <dimension ref="A1:T49"/>
  <sheetViews>
    <sheetView topLeftCell="A4" workbookViewId="0">
      <selection activeCell="O10" sqref="O10: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-22575.1471743</v>
      </c>
      <c r="F3">
        <f>AVERAGE(C11,C32)</f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20" x14ac:dyDescent="0.2">
      <c r="B4" t="s">
        <v>5</v>
      </c>
      <c r="D4">
        <v>5</v>
      </c>
      <c r="E4">
        <v>-22573.551308724949</v>
      </c>
      <c r="F4">
        <f>AVERAGE(C15,C36)</f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20" x14ac:dyDescent="0.2">
      <c r="D5">
        <v>10</v>
      </c>
      <c r="E5">
        <v>-22569.249167639849</v>
      </c>
      <c r="F5">
        <f>AVERAGE(C19,C40)</f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20" x14ac:dyDescent="0.2">
      <c r="D6">
        <v>-5</v>
      </c>
      <c r="E6">
        <v>-22574.132664660348</v>
      </c>
      <c r="F6">
        <f>AVERAGE(C23,C44)</f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20" x14ac:dyDescent="0.2">
      <c r="D7">
        <v>-10</v>
      </c>
      <c r="E7">
        <v>-22570.528508700001</v>
      </c>
      <c r="F7">
        <f>AVERAGE(C27,C48)</f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-37471.418595449999</v>
      </c>
      <c r="D11">
        <v>-2.0377610499999999</v>
      </c>
      <c r="E11">
        <v>86530.223461849993</v>
      </c>
      <c r="F11">
        <v>0</v>
      </c>
      <c r="G11">
        <v>5488</v>
      </c>
      <c r="I11">
        <f>C11-(F11*$I$3+G11*$J$3)</f>
        <v>-7.5054749977425672E-3</v>
      </c>
      <c r="L11">
        <v>0</v>
      </c>
      <c r="M11">
        <v>6.1226988971296779</v>
      </c>
      <c r="N11">
        <v>2.8714459881060717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-37472.123778950001</v>
      </c>
      <c r="D12">
        <v>772.24392709999904</v>
      </c>
      <c r="E12">
        <v>86530.223461849993</v>
      </c>
      <c r="F12">
        <v>0</v>
      </c>
      <c r="G12">
        <v>5489</v>
      </c>
      <c r="I12">
        <f>C12-(F12*$I$3+G12*$J$3)</f>
        <v>6.1151920545162284</v>
      </c>
      <c r="J12">
        <f>I12-(SUM(F12:G12)/SUM(F11:G11))*I11</f>
        <v>6.1226988971296779</v>
      </c>
      <c r="L12">
        <v>5</v>
      </c>
      <c r="M12">
        <v>6.2034584543412166</v>
      </c>
      <c r="N12">
        <v>2.8518608691715599</v>
      </c>
      <c r="O12">
        <f>D12-D11</f>
        <v>774.28168814999901</v>
      </c>
      <c r="P12">
        <f>O12/3</f>
        <v>258.09389604999967</v>
      </c>
      <c r="Q12">
        <f>P12*E12</f>
        <v>22332922.499345955</v>
      </c>
      <c r="R12">
        <f>Q12*100000</f>
        <v>2233292249934.5952</v>
      </c>
      <c r="S12">
        <f>R12*(1E-30)</f>
        <v>2.2332922499345952E-18</v>
      </c>
      <c r="T12">
        <f>S12/(1.602E-19)</f>
        <v>13.940650748655401</v>
      </c>
    </row>
    <row r="13" spans="1:20" x14ac:dyDescent="0.2">
      <c r="L13">
        <v>10</v>
      </c>
      <c r="M13">
        <v>6.2741931722350275</v>
      </c>
      <c r="N13">
        <v>2.8363210014587819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6.0463562990044011</v>
      </c>
      <c r="N14">
        <v>2.8779654909280561</v>
      </c>
    </row>
    <row r="15" spans="1:20" x14ac:dyDescent="0.2">
      <c r="B15" t="s">
        <v>16</v>
      </c>
      <c r="C15">
        <v>-37473.7806318</v>
      </c>
      <c r="D15">
        <v>4998.3396770500003</v>
      </c>
      <c r="E15">
        <v>86372.293489200005</v>
      </c>
      <c r="F15">
        <v>0</v>
      </c>
      <c r="G15">
        <v>5488</v>
      </c>
      <c r="I15">
        <f>C15-(F15*$I$4+G15*$J$4)</f>
        <v>-4.161299999395851E-3</v>
      </c>
      <c r="L15">
        <v>-10</v>
      </c>
      <c r="M15">
        <v>5.9544088614056818</v>
      </c>
      <c r="N15">
        <v>2.8855162710277558</v>
      </c>
    </row>
    <row r="16" spans="1:20" x14ac:dyDescent="0.2">
      <c r="B16" t="s">
        <v>17</v>
      </c>
      <c r="C16">
        <v>-37474.405486142998</v>
      </c>
      <c r="D16">
        <v>5776.4289987493603</v>
      </c>
      <c r="E16">
        <v>86372.293405702905</v>
      </c>
      <c r="F16">
        <v>0</v>
      </c>
      <c r="G16">
        <v>5489</v>
      </c>
      <c r="I16">
        <f>C16-(F16*$I$4+G16*$J$4)</f>
        <v>6.1992963960874476</v>
      </c>
      <c r="J16">
        <f>I16-(SUM(F16:G16)/SUM(F15:G15))*I15</f>
        <v>6.2034584543412166</v>
      </c>
      <c r="O16">
        <f>D16-D15</f>
        <v>778.08932169935997</v>
      </c>
      <c r="P16">
        <f>O16/3</f>
        <v>259.36310723311999</v>
      </c>
      <c r="Q16">
        <f>P16*E16</f>
        <v>22401786.396553826</v>
      </c>
      <c r="R16">
        <f>Q16*100000</f>
        <v>2240178639655.3823</v>
      </c>
      <c r="S16">
        <f>R16*(1E-30)</f>
        <v>2.2401786396553825E-18</v>
      </c>
      <c r="T16">
        <f>S16/(1.602E-19)</f>
        <v>13.983636951656569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-37475.623638800003</v>
      </c>
      <c r="D19">
        <v>9997.9054438500098</v>
      </c>
      <c r="E19">
        <v>86216.123051699906</v>
      </c>
      <c r="F19">
        <v>0</v>
      </c>
      <c r="G19">
        <v>5488</v>
      </c>
      <c r="I19">
        <f>C19-(F19*$I$5+G19*$J$5)</f>
        <v>-3.6322000014479272E-3</v>
      </c>
    </row>
    <row r="20" spans="2:20" x14ac:dyDescent="0.2">
      <c r="B20" t="s">
        <v>17</v>
      </c>
      <c r="C20">
        <v>-37476.178094249997</v>
      </c>
      <c r="D20">
        <v>10778.769902849999</v>
      </c>
      <c r="E20">
        <v>86216.123051699906</v>
      </c>
      <c r="F20">
        <v>0</v>
      </c>
      <c r="G20">
        <v>5489</v>
      </c>
      <c r="I20">
        <f>C20-(F20*$I$5+G20*$J$5)</f>
        <v>6.2705603103895555</v>
      </c>
      <c r="J20">
        <f>I20-(SUM(F20:G20)/SUM(F19:G19))*I19</f>
        <v>6.2741931722350275</v>
      </c>
      <c r="O20">
        <f>D20-D19</f>
        <v>780.86445899998944</v>
      </c>
      <c r="P20">
        <f>O20/3</f>
        <v>260.2881529999965</v>
      </c>
      <c r="Q20">
        <f>P20*E20</f>
        <v>22441035.427947391</v>
      </c>
      <c r="R20">
        <f>Q20*100000</f>
        <v>2244103542794.7393</v>
      </c>
      <c r="S20">
        <f>R20*(1E-30)</f>
        <v>2.2441035427947393E-18</v>
      </c>
      <c r="T20">
        <f>S20/(1.602E-19)</f>
        <v>14.008136971253055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-37468.512435299999</v>
      </c>
      <c r="D23">
        <v>-5002.9394333500004</v>
      </c>
      <c r="E23">
        <v>86689.966873249796</v>
      </c>
      <c r="F23">
        <v>0</v>
      </c>
      <c r="G23">
        <v>5488</v>
      </c>
      <c r="I23">
        <f>C23-(F23*$I$6+G23*$J$6)</f>
        <v>-4.4999499950790778E-3</v>
      </c>
    </row>
    <row r="24" spans="2:20" x14ac:dyDescent="0.2">
      <c r="B24" t="s">
        <v>17</v>
      </c>
      <c r="C24">
        <v>-37469.293431849997</v>
      </c>
      <c r="D24">
        <v>-4232.7685030499997</v>
      </c>
      <c r="E24">
        <v>86689.966873249796</v>
      </c>
      <c r="F24">
        <v>0</v>
      </c>
      <c r="G24">
        <v>5489</v>
      </c>
      <c r="I24">
        <f>C24-(F24*$I$6+G24*$J$6)</f>
        <v>6.0418555290452787</v>
      </c>
      <c r="J24">
        <f>I24-(SUM(F24:G24)/SUM(F23:G23))*I23</f>
        <v>6.0463562990020918</v>
      </c>
      <c r="O24">
        <f>D24-D23</f>
        <v>770.17093030000069</v>
      </c>
      <c r="P24">
        <f>O24/3</f>
        <v>256.72364343333356</v>
      </c>
      <c r="Q24">
        <f>P24*E24</f>
        <v>22255364.14481568</v>
      </c>
      <c r="R24">
        <f>Q24*100000</f>
        <v>2225536414481.5679</v>
      </c>
      <c r="S24">
        <f>R24*(1E-30)</f>
        <v>2.2255364144815681E-18</v>
      </c>
      <c r="T24">
        <f>S24/(1.602E-19)</f>
        <v>13.892237293892435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-37465.046008199999</v>
      </c>
      <c r="D27">
        <v>-10001.3379995</v>
      </c>
      <c r="E27">
        <v>86851.479031249895</v>
      </c>
      <c r="F27">
        <v>0</v>
      </c>
      <c r="G27">
        <v>5488</v>
      </c>
      <c r="I27">
        <f>C27-(F27*$I$7+G27*$J$7)</f>
        <v>-2.1469999992405064E-3</v>
      </c>
    </row>
    <row r="28" spans="2:20" x14ac:dyDescent="0.2">
      <c r="B28" t="s">
        <v>17</v>
      </c>
      <c r="C28">
        <v>-37465.918320550001</v>
      </c>
      <c r="D28">
        <v>-9236.8509147999994</v>
      </c>
      <c r="E28">
        <v>86851.479031249895</v>
      </c>
      <c r="F28">
        <v>0</v>
      </c>
      <c r="G28">
        <v>5489</v>
      </c>
      <c r="I28">
        <f>C28-(F28*$I$7+G28*$J$7)</f>
        <v>5.9522614701927523</v>
      </c>
      <c r="J28">
        <f>I28-(SUM(F28:G28)/SUM(F27:G27))*I27</f>
        <v>5.9544088614091937</v>
      </c>
      <c r="O28">
        <f>D28-D27</f>
        <v>764.4870847000002</v>
      </c>
      <c r="P28">
        <f>O28/3</f>
        <v>254.82902823333339</v>
      </c>
      <c r="Q28">
        <f>P28*E28</f>
        <v>22132278.002161141</v>
      </c>
      <c r="R28">
        <f>Q28*100000</f>
        <v>2213227800216.1143</v>
      </c>
      <c r="S28">
        <f>R28*(1E-30)</f>
        <v>2.2132278002161144E-18</v>
      </c>
      <c r="T28">
        <f>S28/(1.602E-19)</f>
        <v>13.815404495731052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-37471.403584500003</v>
      </c>
      <c r="D32">
        <v>-0.909486350000001</v>
      </c>
      <c r="E32">
        <v>86530.214037650003</v>
      </c>
      <c r="F32">
        <v>0</v>
      </c>
      <c r="G32">
        <v>5488</v>
      </c>
      <c r="I32">
        <f>C32-(F32*$I$3+G32*$J$3)</f>
        <v>7.5054749977425672E-3</v>
      </c>
    </row>
    <row r="33" spans="2:20" x14ac:dyDescent="0.2">
      <c r="B33" t="s">
        <v>23</v>
      </c>
      <c r="C33">
        <v>-37461.704258849997</v>
      </c>
      <c r="D33">
        <v>-116.203444</v>
      </c>
      <c r="E33">
        <v>86530.214037650003</v>
      </c>
      <c r="F33">
        <v>0</v>
      </c>
      <c r="G33">
        <v>5487</v>
      </c>
      <c r="I33">
        <f>C33-(F33*$I$3+G33*$J$3)</f>
        <v>2.8789500954881078</v>
      </c>
      <c r="J33">
        <f>I33-(SUM(F33:G33)/SUM(F32:G32))*I32</f>
        <v>2.8714459881060717</v>
      </c>
      <c r="O33">
        <f>D33-D32</f>
        <v>-115.29395765000001</v>
      </c>
      <c r="P33">
        <f>O33/3</f>
        <v>-38.431319216666672</v>
      </c>
      <c r="Q33">
        <f>P33*E33</f>
        <v>-3325470.2775674188</v>
      </c>
      <c r="R33">
        <f>Q33*100000</f>
        <v>-332547027756.74188</v>
      </c>
      <c r="S33">
        <f>R33*(1E-30)</f>
        <v>-3.3254702775674193E-19</v>
      </c>
      <c r="T33">
        <f>S33/(1.602E-19)</f>
        <v>-2.0758241433005113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-37473.772309200001</v>
      </c>
      <c r="D36">
        <v>4999.7646028999998</v>
      </c>
      <c r="E36">
        <v>86372.282718600007</v>
      </c>
      <c r="F36">
        <v>0</v>
      </c>
      <c r="G36">
        <v>5488</v>
      </c>
      <c r="I36">
        <f>C36-(F36*$I$4+G36*$J$4)</f>
        <v>4.161299999395851E-3</v>
      </c>
    </row>
    <row r="37" spans="2:20" x14ac:dyDescent="0.2">
      <c r="B37" t="s">
        <v>23</v>
      </c>
      <c r="C37">
        <v>-37464.09213705</v>
      </c>
      <c r="D37">
        <v>4880.1481039999999</v>
      </c>
      <c r="E37">
        <v>86372.282718600007</v>
      </c>
      <c r="F37">
        <v>0</v>
      </c>
      <c r="G37">
        <v>5487</v>
      </c>
      <c r="I37">
        <f>C37-(F37*$I$4+G37*$J$4)</f>
        <v>2.8560214109165827</v>
      </c>
      <c r="J37">
        <f>I37-(SUM(F37:G37)/SUM(F36:G36))*I36</f>
        <v>2.8518608691715599</v>
      </c>
      <c r="O37">
        <f>D37-D36</f>
        <v>-119.6164988999999</v>
      </c>
      <c r="P37">
        <f>O37/3</f>
        <v>-39.872166299999968</v>
      </c>
      <c r="Q37">
        <f>P37*E37</f>
        <v>-3443850.020266633</v>
      </c>
      <c r="R37">
        <f>Q37*100000</f>
        <v>-344385002026.66333</v>
      </c>
      <c r="S37">
        <f>R37*(1E-30)</f>
        <v>-3.4438500202666338E-19</v>
      </c>
      <c r="T37">
        <f>S37/(1.602E-19)</f>
        <v>-2.1497191137744283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-37475.6163744</v>
      </c>
      <c r="D40">
        <v>9998.3478024999804</v>
      </c>
      <c r="E40">
        <v>86216.085957449905</v>
      </c>
      <c r="F40">
        <v>0</v>
      </c>
      <c r="G40">
        <v>5488</v>
      </c>
      <c r="I40">
        <f>C40-(F40*$I$5+G40*$J$5)</f>
        <v>3.6322000014479272E-3</v>
      </c>
    </row>
    <row r="41" spans="2:20" x14ac:dyDescent="0.2">
      <c r="B41" t="s">
        <v>23</v>
      </c>
      <c r="C41">
        <v>-37465.951406100001</v>
      </c>
      <c r="D41">
        <v>9878.2073370499802</v>
      </c>
      <c r="E41">
        <v>86216.085957449905</v>
      </c>
      <c r="F41">
        <v>0</v>
      </c>
      <c r="G41">
        <v>5487</v>
      </c>
      <c r="I41">
        <f>C41-(F41*$I$5+G41*$J$5)</f>
        <v>2.8399525396162062</v>
      </c>
      <c r="J41">
        <f>I41-(SUM(F41:G41)/SUM(F40:G40))*I40</f>
        <v>2.8363210014587819</v>
      </c>
      <c r="O41">
        <f>D41-D40</f>
        <v>-120.14046545000019</v>
      </c>
      <c r="P41">
        <f>O41/3</f>
        <v>-40.046821816666728</v>
      </c>
      <c r="Q41">
        <f>P41*E41</f>
        <v>-3452680.232068419</v>
      </c>
      <c r="R41">
        <f>Q41*100000</f>
        <v>-345268023206.84192</v>
      </c>
      <c r="S41">
        <f>R41*(1E-30)</f>
        <v>-3.4526802320684197E-19</v>
      </c>
      <c r="T41">
        <f>S41/(1.602E-19)</f>
        <v>-2.1552311061600622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-37468.503435400002</v>
      </c>
      <c r="D44">
        <v>-5002.4707961999902</v>
      </c>
      <c r="E44">
        <v>86689.951297199994</v>
      </c>
      <c r="F44">
        <v>0</v>
      </c>
      <c r="G44">
        <v>5488</v>
      </c>
      <c r="I44">
        <f>C44-(F44*$I$6+G44*$J$6)</f>
        <v>4.4999500023550354E-3</v>
      </c>
    </row>
    <row r="45" spans="2:20" x14ac:dyDescent="0.2">
      <c r="B45" t="s">
        <v>23</v>
      </c>
      <c r="C45">
        <v>-37458.798118699997</v>
      </c>
      <c r="D45">
        <v>-5115.0374935500104</v>
      </c>
      <c r="E45">
        <v>86689.951297199994</v>
      </c>
      <c r="F45">
        <v>0</v>
      </c>
      <c r="G45">
        <v>5487</v>
      </c>
      <c r="I45">
        <f>C45-(F45*$I$6+G45*$J$6)</f>
        <v>2.8824646209686762</v>
      </c>
      <c r="J45">
        <f>I45-(SUM(F45:G45)/SUM(F44:G44))*I44</f>
        <v>2.8779654909280561</v>
      </c>
      <c r="O45">
        <f>D45-D44</f>
        <v>-112.56669735002015</v>
      </c>
      <c r="P45">
        <f>O45/3</f>
        <v>-37.522232450006719</v>
      </c>
      <c r="Q45">
        <f>P45*E45</f>
        <v>-3252800.5036532995</v>
      </c>
      <c r="R45">
        <f>Q45*100000</f>
        <v>-325280050365.32996</v>
      </c>
      <c r="S45">
        <f>R45*(1E-30)</f>
        <v>-3.2528005036533001E-19</v>
      </c>
      <c r="T45">
        <f>S45/(1.602E-19)</f>
        <v>-2.0304622369870788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-37465.041714200001</v>
      </c>
      <c r="D48">
        <v>-10000.4107121</v>
      </c>
      <c r="E48">
        <v>86851.455426849905</v>
      </c>
      <c r="F48">
        <v>0</v>
      </c>
      <c r="G48">
        <v>5488</v>
      </c>
      <c r="I48">
        <f>C48-(F48*$I$7+G48*$J$7)</f>
        <v>2.1469999992405064E-3</v>
      </c>
    </row>
    <row r="49" spans="2:20" x14ac:dyDescent="0.2">
      <c r="B49" t="s">
        <v>23</v>
      </c>
      <c r="C49">
        <v>-37455.329477500003</v>
      </c>
      <c r="D49">
        <v>-10110.944243849999</v>
      </c>
      <c r="E49">
        <v>86851.455426849905</v>
      </c>
      <c r="F49">
        <v>0</v>
      </c>
      <c r="G49">
        <v>5487</v>
      </c>
      <c r="I49">
        <f>C49-(F49*$I$7+G49*$J$7)</f>
        <v>2.8876628798097954</v>
      </c>
      <c r="J49">
        <f>I49-(SUM(F49:G49)/SUM(F48:G48))*I48</f>
        <v>2.8855162710277558</v>
      </c>
      <c r="O49">
        <f>D49-D48</f>
        <v>-110.53353174999938</v>
      </c>
      <c r="P49">
        <f>O49/3</f>
        <v>-36.844510583333125</v>
      </c>
      <c r="Q49">
        <f>P49*E49</f>
        <v>-3199999.3686524564</v>
      </c>
      <c r="R49">
        <f>Q49*100000</f>
        <v>-319999936865.24567</v>
      </c>
      <c r="S49">
        <f>R49*(1E-30)</f>
        <v>-3.1999993686524571E-19</v>
      </c>
      <c r="T49">
        <f>S49/(1.602E-19)</f>
        <v>-1.9975027269990369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66B7-8869-7F41-AC95-5C313C7AED1D}">
  <dimension ref="B3:O65"/>
  <sheetViews>
    <sheetView workbookViewId="0">
      <selection activeCell="O10" sqref="O10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0.50444368859489352</v>
      </c>
      <c r="D5">
        <v>1.8610279873212685</v>
      </c>
      <c r="F5">
        <v>0</v>
      </c>
      <c r="G5">
        <v>0.50444368859489352</v>
      </c>
      <c r="H5">
        <v>0.19254350493969241</v>
      </c>
      <c r="I5">
        <v>0.40255583959515207</v>
      </c>
      <c r="J5">
        <v>0.75585674260196356</v>
      </c>
      <c r="K5">
        <v>2.0966700466187831</v>
      </c>
      <c r="L5">
        <v>3.2426031543574254</v>
      </c>
      <c r="M5">
        <v>4.1734733362742986</v>
      </c>
      <c r="N5">
        <v>6.1226988971296779</v>
      </c>
    </row>
    <row r="6" spans="2:14" x14ac:dyDescent="0.2">
      <c r="B6">
        <v>5</v>
      </c>
      <c r="C6">
        <v>0.52210930005498501</v>
      </c>
      <c r="D6">
        <v>1.7011697323468979</v>
      </c>
      <c r="F6">
        <v>5</v>
      </c>
      <c r="G6">
        <v>0.52210930005498501</v>
      </c>
      <c r="H6">
        <v>0.21088913665235509</v>
      </c>
      <c r="I6">
        <v>0.48662961272566463</v>
      </c>
      <c r="J6">
        <v>0.84099115025770743</v>
      </c>
      <c r="K6">
        <v>2.1678876305134054</v>
      </c>
      <c r="L6">
        <v>3.3226381658364517</v>
      </c>
      <c r="M6">
        <v>4.2470890523641742</v>
      </c>
      <c r="N6">
        <v>6.2034584543412166</v>
      </c>
    </row>
    <row r="7" spans="2:14" x14ac:dyDescent="0.2">
      <c r="B7">
        <v>10</v>
      </c>
      <c r="C7">
        <v>0.55743409246347708</v>
      </c>
      <c r="D7">
        <v>1.4720670299248013</v>
      </c>
      <c r="F7">
        <v>10</v>
      </c>
      <c r="G7">
        <v>0.55743409246347708</v>
      </c>
      <c r="H7">
        <v>0.25720917783490904</v>
      </c>
      <c r="I7">
        <v>0.56689885592641076</v>
      </c>
      <c r="J7">
        <v>0.88131339124680608</v>
      </c>
      <c r="K7">
        <v>2.2337793352805875</v>
      </c>
      <c r="L7">
        <v>3.4010311373338027</v>
      </c>
      <c r="M7">
        <v>4.3314854553937607</v>
      </c>
      <c r="N7">
        <v>6.2741931722350275</v>
      </c>
    </row>
    <row r="8" spans="2:14" x14ac:dyDescent="0.2">
      <c r="B8">
        <v>-5</v>
      </c>
      <c r="C8">
        <v>0.46296370554952715</v>
      </c>
      <c r="D8">
        <v>1.9563191424240358</v>
      </c>
      <c r="F8">
        <v>-5</v>
      </c>
      <c r="G8">
        <v>0.46296370554952715</v>
      </c>
      <c r="H8">
        <v>0.15515512540096665</v>
      </c>
      <c r="I8">
        <v>0.36313796439935686</v>
      </c>
      <c r="J8">
        <v>0.69405104005568319</v>
      </c>
      <c r="K8">
        <v>2.0185876965285843</v>
      </c>
      <c r="L8">
        <v>3.1373729573286937</v>
      </c>
      <c r="M8">
        <v>4.1150244156910389</v>
      </c>
      <c r="N8">
        <v>6.0463562990044011</v>
      </c>
    </row>
    <row r="9" spans="2:14" x14ac:dyDescent="0.2">
      <c r="B9">
        <v>-10</v>
      </c>
      <c r="C9">
        <v>0.44675262182926506</v>
      </c>
      <c r="D9">
        <v>1.9978121077219839</v>
      </c>
      <c r="F9">
        <v>-10</v>
      </c>
      <c r="G9">
        <v>0.44675262182926506</v>
      </c>
      <c r="H9">
        <v>0.19229505138409309</v>
      </c>
      <c r="I9">
        <v>0.35304584156983765</v>
      </c>
      <c r="J9">
        <v>0.63465100459984569</v>
      </c>
      <c r="K9">
        <v>1.9309592526876713</v>
      </c>
      <c r="L9">
        <v>3.0690300421499614</v>
      </c>
      <c r="M9">
        <v>4.0195469418912353</v>
      </c>
      <c r="N9">
        <v>5.9544088614056818</v>
      </c>
    </row>
    <row r="10" spans="2:14" x14ac:dyDescent="0.2">
      <c r="F10" t="s">
        <v>39</v>
      </c>
      <c r="G10">
        <f>STDEV(G5:G9)</f>
        <v>4.4738918935611917E-2</v>
      </c>
      <c r="H10">
        <f t="shared" ref="H10:M10" si="0">STDEV(H5:H9)</f>
        <v>3.7095806955106218E-2</v>
      </c>
      <c r="I10">
        <f t="shared" si="0"/>
        <v>9.0822205784090754E-2</v>
      </c>
      <c r="J10">
        <f t="shared" si="0"/>
        <v>0.10166844004773562</v>
      </c>
      <c r="K10">
        <f t="shared" si="0"/>
        <v>0.11955777957926574</v>
      </c>
      <c r="L10">
        <f t="shared" si="0"/>
        <v>0.13451819607508406</v>
      </c>
      <c r="M10">
        <f t="shared" si="0"/>
        <v>0.11981504782583161</v>
      </c>
      <c r="N10">
        <f>STDEV(N5:N9)</f>
        <v>0.12608697686292278</v>
      </c>
    </row>
    <row r="11" spans="2:14" x14ac:dyDescent="0.2">
      <c r="B11" t="s">
        <v>36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0.19254350493969241</v>
      </c>
      <c r="D13">
        <v>1.350049129425571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0.21088913665235509</v>
      </c>
      <c r="D14">
        <v>1.288337257113028</v>
      </c>
      <c r="F14">
        <v>0</v>
      </c>
      <c r="G14">
        <v>1.8610279873212685</v>
      </c>
      <c r="H14">
        <v>1.350049129425571</v>
      </c>
      <c r="I14">
        <v>1.5416558976651515</v>
      </c>
      <c r="J14">
        <v>1.719066275586556</v>
      </c>
      <c r="K14">
        <v>2.2028138268741486</v>
      </c>
      <c r="L14">
        <v>2.4281667713559045</v>
      </c>
      <c r="M14">
        <v>2.5454670770471353</v>
      </c>
      <c r="N14">
        <v>2.8714459881060717</v>
      </c>
    </row>
    <row r="15" spans="2:14" x14ac:dyDescent="0.2">
      <c r="B15">
        <v>10</v>
      </c>
      <c r="C15">
        <v>0.25720917783490904</v>
      </c>
      <c r="D15">
        <v>1.2900959411752808</v>
      </c>
      <c r="F15">
        <v>5</v>
      </c>
      <c r="G15">
        <v>1.7011697323468979</v>
      </c>
      <c r="H15">
        <v>1.288337257113028</v>
      </c>
      <c r="I15">
        <v>1.5185290571044732</v>
      </c>
      <c r="J15">
        <v>1.725166727312228</v>
      </c>
      <c r="K15">
        <v>2.1978966691235655</v>
      </c>
      <c r="L15">
        <v>2.4125094205996902</v>
      </c>
      <c r="M15">
        <v>2.5364511462636301</v>
      </c>
      <c r="N15">
        <v>2.8518608691715599</v>
      </c>
    </row>
    <row r="16" spans="2:14" x14ac:dyDescent="0.2">
      <c r="B16">
        <v>-5</v>
      </c>
      <c r="C16">
        <v>0.15515512540096665</v>
      </c>
      <c r="D16">
        <v>1.3817678619022331</v>
      </c>
      <c r="F16">
        <v>10</v>
      </c>
      <c r="G16">
        <v>1.4720670299248013</v>
      </c>
      <c r="H16">
        <v>1.2900959411752808</v>
      </c>
      <c r="I16">
        <v>1.4948453372040547</v>
      </c>
      <c r="J16">
        <v>1.6998798236512016</v>
      </c>
      <c r="K16">
        <v>2.1748880398793062</v>
      </c>
      <c r="L16">
        <v>2.382478046204028</v>
      </c>
      <c r="M16">
        <v>2.5414134188987987</v>
      </c>
      <c r="N16">
        <v>2.8363210014587819</v>
      </c>
    </row>
    <row r="17" spans="2:15" x14ac:dyDescent="0.2">
      <c r="B17">
        <v>-10</v>
      </c>
      <c r="C17">
        <v>0.19229505138409309</v>
      </c>
      <c r="D17">
        <v>1.450657864148269</v>
      </c>
      <c r="F17">
        <v>-5</v>
      </c>
      <c r="G17">
        <v>1.9563191424240358</v>
      </c>
      <c r="H17">
        <v>1.3817678619022331</v>
      </c>
      <c r="I17">
        <v>1.5645952057489012</v>
      </c>
      <c r="J17">
        <v>1.7715335354124591</v>
      </c>
      <c r="K17">
        <v>2.2485914529346474</v>
      </c>
      <c r="L17">
        <v>2.4421013563178349</v>
      </c>
      <c r="M17">
        <v>2.5817553071298107</v>
      </c>
      <c r="N17">
        <v>2.8779654909280561</v>
      </c>
    </row>
    <row r="18" spans="2:15" x14ac:dyDescent="0.2">
      <c r="F18">
        <v>-10</v>
      </c>
      <c r="G18">
        <v>1.9978121077219839</v>
      </c>
      <c r="H18">
        <v>1.450657864148269</v>
      </c>
      <c r="I18">
        <v>1.5740999698486462</v>
      </c>
      <c r="J18">
        <v>1.7778733491495586</v>
      </c>
      <c r="K18">
        <v>2.2463521544054856</v>
      </c>
      <c r="L18">
        <v>2.4662353783818389</v>
      </c>
      <c r="M18">
        <v>2.5982809025533129</v>
      </c>
      <c r="N18">
        <v>2.8855162710277558</v>
      </c>
    </row>
    <row r="19" spans="2:15" x14ac:dyDescent="0.2">
      <c r="B19" t="s">
        <v>31</v>
      </c>
      <c r="F19" t="s">
        <v>39</v>
      </c>
      <c r="G19">
        <f>STDEV(G14:G18)</f>
        <v>0.21480819560039863</v>
      </c>
      <c r="H19">
        <f t="shared" ref="H19:M19" si="1">STDEV(H14:H18)</f>
        <v>6.8022419236355616E-2</v>
      </c>
      <c r="I19">
        <f t="shared" si="1"/>
        <v>3.2644084824763338E-2</v>
      </c>
      <c r="J19">
        <f t="shared" si="1"/>
        <v>3.4235328789516947E-2</v>
      </c>
      <c r="K19">
        <f t="shared" si="1"/>
        <v>3.2238815447969367E-2</v>
      </c>
      <c r="L19">
        <f t="shared" si="1"/>
        <v>3.1458487891480695E-2</v>
      </c>
      <c r="M19">
        <f t="shared" si="1"/>
        <v>2.7602842979559158E-2</v>
      </c>
      <c r="N19">
        <f>STDEV(N14:N18)</f>
        <v>2.0155514778975862E-2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0.40255583959515207</v>
      </c>
      <c r="D21">
        <v>1.5416558976651515</v>
      </c>
      <c r="F21" t="s">
        <v>33</v>
      </c>
    </row>
    <row r="22" spans="2:15" x14ac:dyDescent="0.2">
      <c r="B22">
        <v>5</v>
      </c>
      <c r="C22">
        <v>0.48662961272566463</v>
      </c>
      <c r="D22">
        <v>1.5185290571044732</v>
      </c>
      <c r="F22" t="s">
        <v>37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38</v>
      </c>
    </row>
    <row r="23" spans="2:15" x14ac:dyDescent="0.2">
      <c r="B23">
        <v>10</v>
      </c>
      <c r="C23">
        <v>0.56689885592641076</v>
      </c>
      <c r="D23">
        <v>1.4948453372040547</v>
      </c>
      <c r="F23">
        <v>0</v>
      </c>
      <c r="G23">
        <f t="shared" ref="G23:N27" si="2">G5/G$5</f>
        <v>1</v>
      </c>
      <c r="H23">
        <f t="shared" si="2"/>
        <v>1</v>
      </c>
      <c r="I23">
        <f t="shared" si="2"/>
        <v>1</v>
      </c>
      <c r="J23">
        <f t="shared" ref="J23" si="3">J5/J$5</f>
        <v>1</v>
      </c>
      <c r="K23">
        <f t="shared" si="2"/>
        <v>1</v>
      </c>
      <c r="L23">
        <f t="shared" ref="L23" si="4">L5/L$5</f>
        <v>1</v>
      </c>
      <c r="M23">
        <f>M5/M$5</f>
        <v>1</v>
      </c>
      <c r="N23">
        <f t="shared" si="2"/>
        <v>1</v>
      </c>
      <c r="O23">
        <f>AVERAGE(G23:N23)</f>
        <v>1</v>
      </c>
    </row>
    <row r="24" spans="2:15" x14ac:dyDescent="0.2">
      <c r="B24">
        <v>-5</v>
      </c>
      <c r="C24">
        <v>0.36313796439935686</v>
      </c>
      <c r="D24">
        <v>1.5645952057489012</v>
      </c>
      <c r="F24">
        <v>5</v>
      </c>
      <c r="G24">
        <f t="shared" si="2"/>
        <v>1.0350199870857704</v>
      </c>
      <c r="H24">
        <f t="shared" si="2"/>
        <v>1.0952804495711699</v>
      </c>
      <c r="I24">
        <f t="shared" si="2"/>
        <v>1.2088499652993856</v>
      </c>
      <c r="J24">
        <f t="shared" ref="J24" si="5">J6/J$5</f>
        <v>1.1126329936049482</v>
      </c>
      <c r="K24">
        <f t="shared" si="2"/>
        <v>1.0339669963852787</v>
      </c>
      <c r="L24">
        <f t="shared" ref="L24" si="6">L6/L$5</f>
        <v>1.0246823331962391</v>
      </c>
      <c r="M24">
        <f>M6/M$5</f>
        <v>1.0176389568492112</v>
      </c>
      <c r="N24">
        <f t="shared" si="2"/>
        <v>1.0131901892561463</v>
      </c>
      <c r="O24">
        <f t="shared" ref="O24:O27" si="7">AVERAGE(G24:N24)</f>
        <v>1.0676577339060185</v>
      </c>
    </row>
    <row r="25" spans="2:15" x14ac:dyDescent="0.2">
      <c r="B25">
        <v>-10</v>
      </c>
      <c r="C25">
        <v>0.35304584156983765</v>
      </c>
      <c r="D25">
        <v>1.5740999698486462</v>
      </c>
      <c r="F25">
        <v>10</v>
      </c>
      <c r="G25">
        <f t="shared" si="2"/>
        <v>1.1050472135278093</v>
      </c>
      <c r="H25">
        <f t="shared" si="2"/>
        <v>1.335849671561089</v>
      </c>
      <c r="I25">
        <f t="shared" si="2"/>
        <v>1.4082489934726508</v>
      </c>
      <c r="J25">
        <f>J7/J$5</f>
        <v>1.1659794000288601</v>
      </c>
      <c r="K25">
        <f t="shared" si="2"/>
        <v>1.0653938319398015</v>
      </c>
      <c r="L25">
        <f t="shared" ref="L25:M25" si="8">L7/L$5</f>
        <v>1.048858270788851</v>
      </c>
      <c r="M25">
        <f t="shared" si="8"/>
        <v>1.0378610587363957</v>
      </c>
      <c r="N25">
        <f t="shared" si="2"/>
        <v>1.0247430549257242</v>
      </c>
      <c r="O25">
        <f t="shared" si="7"/>
        <v>1.1489976868726477</v>
      </c>
    </row>
    <row r="26" spans="2:15" x14ac:dyDescent="0.2">
      <c r="F26">
        <v>-5</v>
      </c>
      <c r="G26">
        <f t="shared" si="2"/>
        <v>0.91777083551009009</v>
      </c>
      <c r="H26">
        <f t="shared" si="2"/>
        <v>0.8058185366967513</v>
      </c>
      <c r="I26">
        <f t="shared" si="2"/>
        <v>0.90208097531155551</v>
      </c>
      <c r="J26">
        <f t="shared" ref="J26" si="9">J8/J$5</f>
        <v>0.91823093046240456</v>
      </c>
      <c r="K26">
        <f t="shared" si="2"/>
        <v>0.96275887557218687</v>
      </c>
      <c r="L26">
        <f t="shared" ref="L26:M26" si="10">L8/L$5</f>
        <v>0.96754761775664011</v>
      </c>
      <c r="M26">
        <f t="shared" si="10"/>
        <v>0.98599513741342415</v>
      </c>
      <c r="N26">
        <f t="shared" si="2"/>
        <v>0.98753121794686549</v>
      </c>
      <c r="O26">
        <f t="shared" si="7"/>
        <v>0.93096676583373983</v>
      </c>
    </row>
    <row r="27" spans="2:15" x14ac:dyDescent="0.2">
      <c r="B27" t="s">
        <v>35</v>
      </c>
      <c r="F27">
        <v>-10</v>
      </c>
      <c r="G27">
        <f t="shared" si="2"/>
        <v>0.88563427777969728</v>
      </c>
      <c r="H27">
        <f t="shared" si="2"/>
        <v>0.99870962380332096</v>
      </c>
      <c r="I27">
        <f t="shared" si="2"/>
        <v>0.87701085624517006</v>
      </c>
      <c r="J27">
        <f t="shared" ref="J27" si="11">J9/J$5</f>
        <v>0.839644563353528</v>
      </c>
      <c r="K27">
        <f t="shared" si="2"/>
        <v>0.92096477259340492</v>
      </c>
      <c r="L27">
        <f t="shared" ref="L27" si="12">L9/L$5</f>
        <v>0.94647105922468011</v>
      </c>
      <c r="M27">
        <f>M9/M$5</f>
        <v>0.96311791594660701</v>
      </c>
      <c r="N27">
        <f t="shared" si="2"/>
        <v>0.97251374948343605</v>
      </c>
      <c r="O27">
        <f t="shared" si="7"/>
        <v>0.92550835230373063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0.75585674260196356</v>
      </c>
      <c r="D29">
        <v>1.719066275586556</v>
      </c>
      <c r="F29" t="s">
        <v>34</v>
      </c>
    </row>
    <row r="30" spans="2:15" x14ac:dyDescent="0.2">
      <c r="B30">
        <v>5</v>
      </c>
      <c r="C30">
        <v>0.84099115025770743</v>
      </c>
      <c r="D30">
        <v>1.725166727312228</v>
      </c>
      <c r="F30" t="s">
        <v>37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38</v>
      </c>
    </row>
    <row r="31" spans="2:15" x14ac:dyDescent="0.2">
      <c r="B31">
        <v>10</v>
      </c>
      <c r="C31">
        <v>0.88131339124680608</v>
      </c>
      <c r="D31">
        <v>1.6998798236512016</v>
      </c>
      <c r="F31">
        <v>0</v>
      </c>
      <c r="G31">
        <f t="shared" ref="G31:N35" si="13">G14/G$14</f>
        <v>1</v>
      </c>
      <c r="H31">
        <f t="shared" si="13"/>
        <v>1</v>
      </c>
      <c r="I31">
        <f t="shared" si="13"/>
        <v>1</v>
      </c>
      <c r="J31">
        <f t="shared" si="13"/>
        <v>1</v>
      </c>
      <c r="K31">
        <f t="shared" si="13"/>
        <v>1</v>
      </c>
      <c r="L31">
        <f t="shared" si="13"/>
        <v>1</v>
      </c>
      <c r="M31">
        <f t="shared" si="13"/>
        <v>1</v>
      </c>
      <c r="N31">
        <f t="shared" si="13"/>
        <v>1</v>
      </c>
      <c r="O31">
        <f>AVERAGE(G31:N31)</f>
        <v>1</v>
      </c>
    </row>
    <row r="32" spans="2:15" x14ac:dyDescent="0.2">
      <c r="B32">
        <v>-5</v>
      </c>
      <c r="C32">
        <v>0.69405104005568319</v>
      </c>
      <c r="D32">
        <v>1.7715335354124591</v>
      </c>
      <c r="F32">
        <v>5</v>
      </c>
      <c r="G32">
        <f t="shared" si="13"/>
        <v>0.91410217575262376</v>
      </c>
      <c r="H32">
        <f t="shared" si="13"/>
        <v>0.95428916550703557</v>
      </c>
      <c r="I32">
        <f t="shared" si="13"/>
        <v>0.98499870133425749</v>
      </c>
      <c r="J32">
        <f t="shared" si="13"/>
        <v>1.0035487007175394</v>
      </c>
      <c r="K32">
        <f t="shared" si="13"/>
        <v>0.9977677833275812</v>
      </c>
      <c r="L32">
        <f t="shared" si="13"/>
        <v>0.99355178114579368</v>
      </c>
      <c r="M32">
        <f t="shared" si="13"/>
        <v>0.99645804462968579</v>
      </c>
      <c r="N32">
        <f t="shared" si="13"/>
        <v>0.9931793531845502</v>
      </c>
      <c r="O32">
        <f t="shared" ref="O32:O35" si="14">AVERAGE(G32:N32)</f>
        <v>0.97973696319988346</v>
      </c>
    </row>
    <row r="33" spans="2:15" x14ac:dyDescent="0.2">
      <c r="B33">
        <v>-10</v>
      </c>
      <c r="C33">
        <v>0.63465100459984569</v>
      </c>
      <c r="D33">
        <v>1.7778733491495586</v>
      </c>
      <c r="F33">
        <v>10</v>
      </c>
      <c r="G33">
        <f t="shared" si="13"/>
        <v>0.79099671791807336</v>
      </c>
      <c r="H33">
        <f t="shared" si="13"/>
        <v>0.95559184703463385</v>
      </c>
      <c r="I33">
        <f t="shared" si="13"/>
        <v>0.96963618111409178</v>
      </c>
      <c r="J33">
        <f t="shared" si="13"/>
        <v>0.98883902720457484</v>
      </c>
      <c r="K33">
        <f t="shared" si="13"/>
        <v>0.98732267491053938</v>
      </c>
      <c r="L33">
        <f t="shared" si="13"/>
        <v>0.98118386031353044</v>
      </c>
      <c r="M33">
        <f t="shared" si="13"/>
        <v>0.99840749928180605</v>
      </c>
      <c r="N33">
        <f t="shared" si="13"/>
        <v>0.9877674917819167</v>
      </c>
      <c r="O33">
        <f t="shared" si="14"/>
        <v>0.95746816244489585</v>
      </c>
    </row>
    <row r="34" spans="2:15" x14ac:dyDescent="0.2">
      <c r="F34">
        <v>-5</v>
      </c>
      <c r="G34">
        <f>G17/G$14</f>
        <v>1.0512035045963644</v>
      </c>
      <c r="H34">
        <f t="shared" si="13"/>
        <v>1.0234945023742641</v>
      </c>
      <c r="I34">
        <f t="shared" si="13"/>
        <v>1.0148796551282886</v>
      </c>
      <c r="J34">
        <f t="shared" si="13"/>
        <v>1.0305207894372781</v>
      </c>
      <c r="K34">
        <f t="shared" si="13"/>
        <v>1.0207814321401181</v>
      </c>
      <c r="L34">
        <f t="shared" si="13"/>
        <v>1.0057387264854749</v>
      </c>
      <c r="M34">
        <f t="shared" si="13"/>
        <v>1.0142560202054436</v>
      </c>
      <c r="N34">
        <f t="shared" si="13"/>
        <v>1.0022704598481007</v>
      </c>
      <c r="O34">
        <f t="shared" si="14"/>
        <v>1.0203931362769165</v>
      </c>
    </row>
    <row r="35" spans="2:15" x14ac:dyDescent="0.2">
      <c r="B35" t="s">
        <v>41</v>
      </c>
      <c r="F35">
        <v>-10</v>
      </c>
      <c r="G35">
        <f>G18/G$14</f>
        <v>1.0734992280248294</v>
      </c>
      <c r="H35">
        <f t="shared" si="13"/>
        <v>1.074522276656336</v>
      </c>
      <c r="I35">
        <f t="shared" si="13"/>
        <v>1.0210449505837402</v>
      </c>
      <c r="J35">
        <f t="shared" si="13"/>
        <v>1.034208729702953</v>
      </c>
      <c r="K35">
        <f t="shared" si="13"/>
        <v>1.01976486936852</v>
      </c>
      <c r="L35">
        <f t="shared" si="13"/>
        <v>1.0156779210863991</v>
      </c>
      <c r="M35">
        <f t="shared" si="13"/>
        <v>1.0207481864457835</v>
      </c>
      <c r="N35">
        <f t="shared" si="13"/>
        <v>1.0049000688085254</v>
      </c>
      <c r="O35">
        <f t="shared" si="14"/>
        <v>1.0330457788346359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2.0966700466187831</v>
      </c>
      <c r="D37">
        <v>2.2028138268741486</v>
      </c>
    </row>
    <row r="38" spans="2:15" x14ac:dyDescent="0.2">
      <c r="B38">
        <v>5</v>
      </c>
      <c r="C38">
        <v>2.1678876305134054</v>
      </c>
      <c r="D38">
        <v>2.1978966691235655</v>
      </c>
    </row>
    <row r="39" spans="2:15" x14ac:dyDescent="0.2">
      <c r="B39">
        <v>10</v>
      </c>
      <c r="C39">
        <v>2.2337793352805875</v>
      </c>
      <c r="D39">
        <v>2.1748880398793062</v>
      </c>
    </row>
    <row r="40" spans="2:15" x14ac:dyDescent="0.2">
      <c r="B40">
        <v>-5</v>
      </c>
      <c r="C40">
        <v>2.0185876965285843</v>
      </c>
      <c r="D40">
        <v>2.2485914529346474</v>
      </c>
    </row>
    <row r="41" spans="2:15" x14ac:dyDescent="0.2">
      <c r="B41">
        <v>-10</v>
      </c>
      <c r="C41">
        <v>1.9309592526876713</v>
      </c>
      <c r="D41">
        <v>2.2463521544054856</v>
      </c>
    </row>
    <row r="43" spans="2:15" x14ac:dyDescent="0.2">
      <c r="B43" t="s">
        <v>42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3.2426031543574254</v>
      </c>
      <c r="D45">
        <v>2.4281667713559045</v>
      </c>
    </row>
    <row r="46" spans="2:15" x14ac:dyDescent="0.2">
      <c r="B46">
        <v>5</v>
      </c>
      <c r="C46">
        <v>3.3226381658364517</v>
      </c>
      <c r="D46">
        <v>2.4125094205996902</v>
      </c>
    </row>
    <row r="47" spans="2:15" x14ac:dyDescent="0.2">
      <c r="B47">
        <v>10</v>
      </c>
      <c r="C47">
        <v>3.4010311373338027</v>
      </c>
      <c r="D47">
        <v>2.382478046204028</v>
      </c>
    </row>
    <row r="48" spans="2:15" x14ac:dyDescent="0.2">
      <c r="B48">
        <v>-5</v>
      </c>
      <c r="C48">
        <v>3.1373729573286937</v>
      </c>
      <c r="D48">
        <v>2.4421013563178349</v>
      </c>
    </row>
    <row r="49" spans="2:4" x14ac:dyDescent="0.2">
      <c r="B49">
        <v>-10</v>
      </c>
      <c r="C49">
        <v>3.0690300421499614</v>
      </c>
      <c r="D49">
        <v>2.4662353783818389</v>
      </c>
    </row>
    <row r="51" spans="2:4" x14ac:dyDescent="0.2">
      <c r="B51" t="s">
        <v>43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4.1734733362742986</v>
      </c>
      <c r="D53">
        <v>2.5454670770471353</v>
      </c>
    </row>
    <row r="54" spans="2:4" x14ac:dyDescent="0.2">
      <c r="B54">
        <v>5</v>
      </c>
      <c r="C54">
        <v>4.2470890523641742</v>
      </c>
      <c r="D54">
        <v>2.5364511462636301</v>
      </c>
    </row>
    <row r="55" spans="2:4" x14ac:dyDescent="0.2">
      <c r="B55">
        <v>10</v>
      </c>
      <c r="C55">
        <v>4.3314854553937607</v>
      </c>
      <c r="D55">
        <v>2.5414134188987987</v>
      </c>
    </row>
    <row r="56" spans="2:4" x14ac:dyDescent="0.2">
      <c r="B56">
        <v>-5</v>
      </c>
      <c r="C56">
        <v>4.1150244156910389</v>
      </c>
      <c r="D56">
        <v>2.5817553071298107</v>
      </c>
    </row>
    <row r="57" spans="2:4" x14ac:dyDescent="0.2">
      <c r="B57">
        <v>-10</v>
      </c>
      <c r="C57">
        <v>4.0195469418912353</v>
      </c>
      <c r="D57">
        <v>2.5982809025533129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6.1226988971296779</v>
      </c>
      <c r="D61">
        <v>2.8714459881060717</v>
      </c>
    </row>
    <row r="62" spans="2:4" x14ac:dyDescent="0.2">
      <c r="B62">
        <v>5</v>
      </c>
      <c r="C62">
        <v>6.2034584543412166</v>
      </c>
      <c r="D62">
        <v>2.8518608691715599</v>
      </c>
    </row>
    <row r="63" spans="2:4" x14ac:dyDescent="0.2">
      <c r="B63">
        <v>10</v>
      </c>
      <c r="C63">
        <v>6.2741931722350275</v>
      </c>
      <c r="D63">
        <v>2.8363210014587819</v>
      </c>
    </row>
    <row r="64" spans="2:4" x14ac:dyDescent="0.2">
      <c r="B64">
        <v>-5</v>
      </c>
      <c r="C64">
        <v>6.0463562990044011</v>
      </c>
      <c r="D64">
        <v>2.8779654909280561</v>
      </c>
    </row>
    <row r="65" spans="2:4" x14ac:dyDescent="0.2">
      <c r="B65">
        <v>-10</v>
      </c>
      <c r="C65">
        <v>5.9544088614056818</v>
      </c>
      <c r="D65">
        <v>2.8855162710277558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T49"/>
  <sheetViews>
    <sheetView topLeftCell="C16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-23969.251749999999</v>
      </c>
      <c r="D11">
        <v>-1.7663930264850001</v>
      </c>
      <c r="E11">
        <v>114047.43700000001</v>
      </c>
      <c r="F11">
        <v>4830</v>
      </c>
      <c r="G11">
        <v>658</v>
      </c>
      <c r="I11">
        <f>C11-(F11*$I$3+G11*$J$3)</f>
        <v>271.32646326530812</v>
      </c>
      <c r="L11">
        <v>0</v>
      </c>
      <c r="M11">
        <v>0.7412034265572629</v>
      </c>
      <c r="N11">
        <v>1.8698455682653048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-23972.850149999998</v>
      </c>
      <c r="D12">
        <v>180.5071026</v>
      </c>
      <c r="E12">
        <v>114047.43700000001</v>
      </c>
      <c r="F12">
        <v>4830.8905000000004</v>
      </c>
      <c r="G12">
        <v>658.10950000000003</v>
      </c>
      <c r="I12">
        <f>C12-(F12*$I$3+G12*$J$3)</f>
        <v>272.11710664508428</v>
      </c>
      <c r="J12">
        <f>I12-(SUM(F12:G12)/SUM(F11:G11))*I11</f>
        <v>0.7412034265572629</v>
      </c>
      <c r="L12">
        <v>5</v>
      </c>
      <c r="M12">
        <v>0.78523387003991729</v>
      </c>
      <c r="N12">
        <v>1.8406595630509059</v>
      </c>
      <c r="O12">
        <f>D12-D11</f>
        <v>182.27349562648499</v>
      </c>
      <c r="P12">
        <f>O12/3</f>
        <v>60.757831875494993</v>
      </c>
      <c r="Q12">
        <f>P12*E12</f>
        <v>6929275.0030771075</v>
      </c>
      <c r="R12">
        <f>Q12*100000</f>
        <v>692927500307.71069</v>
      </c>
      <c r="S12">
        <f>R12*(1E-30)</f>
        <v>6.9292750030771078E-19</v>
      </c>
      <c r="T12">
        <f>S12/(1.602E-19)</f>
        <v>4.325390139249131</v>
      </c>
    </row>
    <row r="13" spans="1:20" x14ac:dyDescent="0.2">
      <c r="L13">
        <v>10</v>
      </c>
      <c r="M13">
        <v>0.83191911171158495</v>
      </c>
      <c r="N13">
        <v>1.815746633930587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0.67944613378205077</v>
      </c>
      <c r="N14">
        <v>1.951807578080718</v>
      </c>
    </row>
    <row r="15" spans="1:20" x14ac:dyDescent="0.2">
      <c r="B15" t="s">
        <v>16</v>
      </c>
      <c r="C15">
        <v>-23978.727849999999</v>
      </c>
      <c r="D15">
        <v>4998.8480249999902</v>
      </c>
      <c r="E15">
        <v>113450.655</v>
      </c>
      <c r="F15">
        <v>4830</v>
      </c>
      <c r="G15">
        <v>658</v>
      </c>
      <c r="I15">
        <f>C15-(F15*$I$4+G15*$J$4)</f>
        <v>262.98067181121951</v>
      </c>
      <c r="L15">
        <v>-10</v>
      </c>
      <c r="M15">
        <v>0.67785907635686726</v>
      </c>
      <c r="N15">
        <v>2.0218573789912853</v>
      </c>
    </row>
    <row r="16" spans="1:20" x14ac:dyDescent="0.2">
      <c r="B16" t="s">
        <v>17</v>
      </c>
      <c r="C16">
        <v>-23982.265100000001</v>
      </c>
      <c r="D16">
        <v>5184.3938749999998</v>
      </c>
      <c r="E16">
        <v>113450.655</v>
      </c>
      <c r="F16">
        <v>4830.8975</v>
      </c>
      <c r="G16">
        <v>658.10249999999996</v>
      </c>
      <c r="I16">
        <f>C16-(F16*$I$4+G16*$J$4)</f>
        <v>263.81382489988391</v>
      </c>
      <c r="J16">
        <f>I16-(SUM(F16:G16)/SUM(F15:G15))*I15</f>
        <v>0.78523387003991729</v>
      </c>
      <c r="O16">
        <f>D16-D15</f>
        <v>185.54585000000952</v>
      </c>
      <c r="P16">
        <f>O16/3</f>
        <v>61.848616666669841</v>
      </c>
      <c r="Q16">
        <f>P16*E16</f>
        <v>7016766.0716776103</v>
      </c>
      <c r="R16">
        <f>Q16*100000</f>
        <v>701676607167.76099</v>
      </c>
      <c r="S16">
        <f>R16*(1E-30)</f>
        <v>7.0167660716776105E-19</v>
      </c>
      <c r="T16">
        <f>S16/(1.602E-19)</f>
        <v>4.3800037900609308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-23986.495500000001</v>
      </c>
      <c r="D19">
        <v>9996.8880549999994</v>
      </c>
      <c r="E19">
        <v>112870.493</v>
      </c>
      <c r="F19">
        <v>4830</v>
      </c>
      <c r="G19">
        <v>658</v>
      </c>
      <c r="I19">
        <f>C19-(F19*$I$5+G19*$J$5)</f>
        <v>254.21299591836942</v>
      </c>
    </row>
    <row r="20" spans="2:20" x14ac:dyDescent="0.2">
      <c r="B20" t="s">
        <v>17</v>
      </c>
      <c r="C20">
        <v>-23990.025150000001</v>
      </c>
      <c r="D20">
        <v>10191.81487</v>
      </c>
      <c r="E20">
        <v>112870.493</v>
      </c>
      <c r="F20">
        <v>4830.8834999999999</v>
      </c>
      <c r="G20">
        <v>658.11649999999997</v>
      </c>
      <c r="I20">
        <f>C20-(F20*$I$5+G20*$J$5)</f>
        <v>255.09123664012441</v>
      </c>
      <c r="J20">
        <f>I20-(SUM(F20:G20)/SUM(F19:G19))*I19</f>
        <v>0.83191911171158495</v>
      </c>
      <c r="O20">
        <f>D20-D19</f>
        <v>194.92681500000072</v>
      </c>
      <c r="P20">
        <f>O20/3</f>
        <v>64.975605000000243</v>
      </c>
      <c r="Q20">
        <f>P20*E20</f>
        <v>7333828.5693232929</v>
      </c>
      <c r="R20">
        <f>Q20*100000</f>
        <v>733382856932.32935</v>
      </c>
      <c r="S20">
        <f>R20*(1E-30)</f>
        <v>7.3338285693232942E-19</v>
      </c>
      <c r="T20">
        <f>S20/(1.602E-19)</f>
        <v>4.5779204552579866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-23957.773799999999</v>
      </c>
      <c r="D23">
        <v>-5002.4789899999996</v>
      </c>
      <c r="E23">
        <v>114663.54549999999</v>
      </c>
      <c r="F23">
        <v>4830</v>
      </c>
      <c r="G23">
        <v>658</v>
      </c>
      <c r="I23">
        <f>C23-(F23*$I$6+G23*$J$6)</f>
        <v>279.45665280621324</v>
      </c>
    </row>
    <row r="24" spans="2:20" x14ac:dyDescent="0.2">
      <c r="B24" t="s">
        <v>17</v>
      </c>
      <c r="C24">
        <v>-23961.411700000001</v>
      </c>
      <c r="D24">
        <v>-4821.7768850000102</v>
      </c>
      <c r="E24">
        <v>114663.54549999999</v>
      </c>
      <c r="F24">
        <v>4830.8980000000001</v>
      </c>
      <c r="G24">
        <v>658.10199999999998</v>
      </c>
      <c r="I24">
        <f>C24-(F24*$I$6+G24*$J$6)</f>
        <v>280.18702034174567</v>
      </c>
      <c r="J24">
        <f>I24-(SUM(F24:G24)/SUM(F23:G23))*I23</f>
        <v>0.67944613378205077</v>
      </c>
      <c r="O24">
        <f>D24-D23</f>
        <v>180.70210499998939</v>
      </c>
      <c r="P24">
        <f>O24/3</f>
        <v>60.23403499999646</v>
      </c>
      <c r="Q24">
        <f>P24*E24</f>
        <v>6906648.0128706861</v>
      </c>
      <c r="R24">
        <f>Q24*100000</f>
        <v>690664801287.0686</v>
      </c>
      <c r="S24">
        <f>R24*(1E-30)</f>
        <v>6.9066480128706865E-19</v>
      </c>
      <c r="T24">
        <f>S24/(1.602E-19)</f>
        <v>4.3112659256371328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-23944.286749999901</v>
      </c>
      <c r="D27">
        <v>-10003.999970000001</v>
      </c>
      <c r="E27">
        <v>115299.11199999999</v>
      </c>
      <c r="F27">
        <v>4830</v>
      </c>
      <c r="G27">
        <v>658</v>
      </c>
      <c r="I27">
        <f>C27-(F27*$I$7+G27*$J$7)</f>
        <v>287.25457091846692</v>
      </c>
    </row>
    <row r="28" spans="2:20" x14ac:dyDescent="0.2">
      <c r="B28" t="s">
        <v>17</v>
      </c>
      <c r="C28">
        <v>-23947.957399999999</v>
      </c>
      <c r="D28">
        <v>-9831.2081749999998</v>
      </c>
      <c r="E28">
        <v>115299.11199999999</v>
      </c>
      <c r="F28">
        <v>4830.8855000000003</v>
      </c>
      <c r="G28">
        <v>658.11450000000002</v>
      </c>
      <c r="I28">
        <f>C28-(F28*$I$7+G28*$J$7)</f>
        <v>287.98477230002027</v>
      </c>
      <c r="J28">
        <f>I28-(SUM(F28:G28)/SUM(F27:G27))*I27</f>
        <v>0.67785907635686726</v>
      </c>
      <c r="O28">
        <f>D28-D27</f>
        <v>172.791795000001</v>
      </c>
      <c r="P28">
        <f>O28/3</f>
        <v>57.597265000000334</v>
      </c>
      <c r="Q28">
        <f>P28*E28</f>
        <v>6640913.5081287185</v>
      </c>
      <c r="R28">
        <f>Q28*100000</f>
        <v>664091350812.87183</v>
      </c>
      <c r="S28">
        <f>R28*(1E-30)</f>
        <v>6.6409135081287192E-19</v>
      </c>
      <c r="T28">
        <f>S28/(1.602E-19)</f>
        <v>4.1453892060728581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-23969.191449999998</v>
      </c>
      <c r="D32">
        <v>-2.7128767080570002</v>
      </c>
      <c r="E32">
        <v>114047.72900000001</v>
      </c>
      <c r="F32">
        <v>4830</v>
      </c>
      <c r="G32">
        <v>658</v>
      </c>
      <c r="I32">
        <f>C32-(F32*$I$3+G32*$J$3)</f>
        <v>271.38676326530913</v>
      </c>
    </row>
    <row r="33" spans="2:20" x14ac:dyDescent="0.2">
      <c r="B33" t="s">
        <v>23</v>
      </c>
      <c r="C33">
        <v>-23962.930899999999</v>
      </c>
      <c r="D33">
        <v>-114.3150104265</v>
      </c>
      <c r="E33">
        <v>114047.72900000001</v>
      </c>
      <c r="F33">
        <v>4829.1284999999998</v>
      </c>
      <c r="G33">
        <v>657.87149999999997</v>
      </c>
      <c r="I33">
        <f>C33-(F33*$I$3+G33*$J$3)</f>
        <v>273.20715789274618</v>
      </c>
      <c r="J33">
        <f>I33-(SUM(F33:G33)/SUM(F32:G32))*I32</f>
        <v>1.8698455682653048</v>
      </c>
      <c r="O33">
        <f>D33-D32</f>
        <v>-111.602133718443</v>
      </c>
      <c r="P33">
        <f>O33/3</f>
        <v>-37.200711239481002</v>
      </c>
      <c r="Q33">
        <f>P33*E33</f>
        <v>-4242656.6340475837</v>
      </c>
      <c r="R33">
        <f>Q33*100000</f>
        <v>-424265663404.75836</v>
      </c>
      <c r="S33">
        <f>R33*(1E-30)</f>
        <v>-4.2426566340475838E-19</v>
      </c>
      <c r="T33">
        <f>S33/(1.602E-19)</f>
        <v>-2.6483499588312007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-23978.755949999999</v>
      </c>
      <c r="D36">
        <v>4996.2371300000004</v>
      </c>
      <c r="E36">
        <v>113450.524</v>
      </c>
      <c r="F36">
        <v>4830</v>
      </c>
      <c r="G36">
        <v>658</v>
      </c>
      <c r="H36" s="2"/>
      <c r="I36">
        <f>C36-(F36*$I$4+G36*$J$4)</f>
        <v>262.95257181121997</v>
      </c>
    </row>
    <row r="37" spans="2:20" x14ac:dyDescent="0.2">
      <c r="B37" t="s">
        <v>23</v>
      </c>
      <c r="C37">
        <v>-23972.5484</v>
      </c>
      <c r="D37">
        <v>4877.4842000000099</v>
      </c>
      <c r="E37">
        <v>113450.524</v>
      </c>
      <c r="F37">
        <v>4829.1189999999997</v>
      </c>
      <c r="G37">
        <v>657.88099999999997</v>
      </c>
      <c r="H37" s="2"/>
      <c r="I37">
        <f>C37-(F37*$I$4+G37*$J$4)</f>
        <v>264.74531727590875</v>
      </c>
      <c r="J37">
        <f>I37-(SUM(F37:G37)/SUM(F36:G36))*I36</f>
        <v>1.8406595630509059</v>
      </c>
      <c r="O37">
        <f>D37-D36</f>
        <v>-118.75292999999056</v>
      </c>
      <c r="P37">
        <f>O37/3</f>
        <v>-39.584309999996854</v>
      </c>
      <c r="Q37">
        <f>P37*E37</f>
        <v>-4490860.7116780831</v>
      </c>
      <c r="R37">
        <f>Q37*100000</f>
        <v>-449086071167.80829</v>
      </c>
      <c r="S37">
        <f>R37*(1E-30)</f>
        <v>-4.4908607116780829E-19</v>
      </c>
      <c r="T37">
        <f>S37/(1.602E-19)</f>
        <v>-2.8032838399988034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-23986.51195</v>
      </c>
      <c r="D40">
        <v>9997.3387999999995</v>
      </c>
      <c r="E40">
        <v>112870.633</v>
      </c>
      <c r="F40">
        <v>4830</v>
      </c>
      <c r="G40">
        <v>658</v>
      </c>
      <c r="I40">
        <f>C40-(F40*$I$5+G40*$J$5)</f>
        <v>254.19654591837025</v>
      </c>
    </row>
    <row r="41" spans="2:20" x14ac:dyDescent="0.2">
      <c r="B41" t="s">
        <v>23</v>
      </c>
      <c r="C41">
        <v>-23980.3196598299</v>
      </c>
      <c r="D41">
        <v>9874.0362581290792</v>
      </c>
      <c r="E41">
        <v>112870.64032016</v>
      </c>
      <c r="F41">
        <v>4829.1220610305199</v>
      </c>
      <c r="G41">
        <v>657.87793896948494</v>
      </c>
      <c r="I41">
        <f>C41-(F41*$I$5+G41*$J$5)</f>
        <v>255.9659739397066</v>
      </c>
      <c r="J41">
        <f>I41-(SUM(F41:G41)/SUM(F40:G40))*I40</f>
        <v>1.815746633930587</v>
      </c>
      <c r="O41">
        <f>D41-D40</f>
        <v>-123.30254187092032</v>
      </c>
      <c r="P41">
        <f>O41/3</f>
        <v>-41.100847290306774</v>
      </c>
      <c r="Q41">
        <f>P41*E41</f>
        <v>-4639078.9513580389</v>
      </c>
      <c r="R41">
        <f>Q41*100000</f>
        <v>-463907895135.80389</v>
      </c>
      <c r="S41">
        <f>R41*(1E-30)</f>
        <v>-4.6390789513580393E-19</v>
      </c>
      <c r="T41">
        <f>S41/(1.602E-19)</f>
        <v>-2.8958045888626964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-23957.774299999899</v>
      </c>
      <c r="D44">
        <v>-5002.4876200000099</v>
      </c>
      <c r="E44">
        <v>114663.625</v>
      </c>
      <c r="F44">
        <v>4830</v>
      </c>
      <c r="G44">
        <v>658</v>
      </c>
      <c r="I44">
        <f>C44-(F44*$I$6+G44*$J$6)</f>
        <v>279.45615280631318</v>
      </c>
    </row>
    <row r="45" spans="2:20" x14ac:dyDescent="0.2">
      <c r="B45" t="s">
        <v>23</v>
      </c>
      <c r="C45">
        <v>-23951.452700000002</v>
      </c>
      <c r="D45">
        <v>-5111.6684400000004</v>
      </c>
      <c r="E45">
        <v>114663.625</v>
      </c>
      <c r="F45">
        <v>4829.1215000000002</v>
      </c>
      <c r="G45">
        <v>657.87850000000003</v>
      </c>
      <c r="I45">
        <f>C45-(F45*$I$6+G45*$J$6)</f>
        <v>281.35703907375137</v>
      </c>
      <c r="J45">
        <f>I45-(SUM(F45:G45)/SUM(F44:G44))*I44</f>
        <v>1.951807578080718</v>
      </c>
      <c r="O45">
        <f>D45-D44</f>
        <v>-109.18081999999049</v>
      </c>
      <c r="P45">
        <f>O45/3</f>
        <v>-36.393606666663494</v>
      </c>
      <c r="Q45">
        <f>P45*E45</f>
        <v>-4173022.867223803</v>
      </c>
      <c r="R45">
        <f>Q45*100000</f>
        <v>-417302286722.38031</v>
      </c>
      <c r="S45">
        <f>R45*(1E-30)</f>
        <v>-4.1730228672238037E-19</v>
      </c>
      <c r="T45">
        <f>S45/(1.602E-19)</f>
        <v>-2.6048831880298402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-23944.225699999999</v>
      </c>
      <c r="D48">
        <v>-10002.32187</v>
      </c>
      <c r="E48">
        <v>115299.4725</v>
      </c>
      <c r="F48">
        <v>4830</v>
      </c>
      <c r="G48">
        <v>658</v>
      </c>
      <c r="I48">
        <f>C48-(F48*$I$7+G48*$J$7)</f>
        <v>287.31562091836895</v>
      </c>
    </row>
    <row r="49" spans="2:20" x14ac:dyDescent="0.2">
      <c r="B49" t="s">
        <v>23</v>
      </c>
      <c r="C49">
        <v>-23937.853999999999</v>
      </c>
      <c r="D49">
        <v>-10109.679595</v>
      </c>
      <c r="E49">
        <v>115299.4725</v>
      </c>
      <c r="F49">
        <v>4829.1149999999998</v>
      </c>
      <c r="G49">
        <v>657.88499999999999</v>
      </c>
      <c r="I49">
        <f>C49-(F49*$I$7+G49*$J$7)</f>
        <v>289.28512486789259</v>
      </c>
      <c r="J49">
        <f>I49-(SUM(F49:G49)/SUM(F48:G48))*I48</f>
        <v>2.0218573789912853</v>
      </c>
      <c r="O49">
        <f>D49-D48</f>
        <v>-107.35772499999985</v>
      </c>
      <c r="P49">
        <f>O49/3</f>
        <v>-35.785908333333282</v>
      </c>
      <c r="Q49">
        <f>P49*E49</f>
        <v>-4126096.3537666816</v>
      </c>
      <c r="R49">
        <f>Q49*100000</f>
        <v>-412609635376.66815</v>
      </c>
      <c r="S49">
        <f>R49*(1E-30)</f>
        <v>-4.126096353766682E-19</v>
      </c>
      <c r="T49">
        <f>S49/(1.602E-19)</f>
        <v>-2.5755907326883158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T49"/>
  <sheetViews>
    <sheetView tabSelected="1" topLeftCell="A19" workbookViewId="0">
      <selection activeCell="L36" sqref="L36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-25367.553199999998</v>
      </c>
      <c r="D11">
        <v>-2.3817632351000002</v>
      </c>
      <c r="E11">
        <v>110159.4495</v>
      </c>
      <c r="F11">
        <v>4281</v>
      </c>
      <c r="G11">
        <v>1207</v>
      </c>
      <c r="I11">
        <f>C11-(F11*$I$3+G11*$J$3)</f>
        <v>349.89259424198463</v>
      </c>
      <c r="L11">
        <v>0</v>
      </c>
      <c r="M11">
        <v>0.6227138204371272</v>
      </c>
      <c r="N11">
        <v>1.7827798336464866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-25371.54765</v>
      </c>
      <c r="D12">
        <v>225.6676568</v>
      </c>
      <c r="E12">
        <v>110159.4495</v>
      </c>
      <c r="F12">
        <v>4281.7820000000002</v>
      </c>
      <c r="G12">
        <v>1207.2180000000001</v>
      </c>
      <c r="I12">
        <f>C12-(F12*$I$3+G12*$J$3)</f>
        <v>350.57906400160573</v>
      </c>
      <c r="J12">
        <f>I12-(SUM(F12:G12)/SUM(F11:G11))*I11</f>
        <v>0.6227138204371272</v>
      </c>
      <c r="L12">
        <v>5</v>
      </c>
      <c r="M12">
        <v>0.66259828566080614</v>
      </c>
      <c r="N12">
        <v>1.7743301077620117</v>
      </c>
      <c r="O12">
        <f>D12-D11</f>
        <v>228.04942003510001</v>
      </c>
      <c r="P12">
        <f>O12/3</f>
        <v>76.016473345033333</v>
      </c>
      <c r="Q12">
        <f>P12*E12</f>
        <v>8373932.8566202959</v>
      </c>
      <c r="R12">
        <f>Q12*100000</f>
        <v>837393285662.02954</v>
      </c>
      <c r="S12">
        <f>R12*(1E-30)</f>
        <v>8.3739328566202964E-19</v>
      </c>
      <c r="T12">
        <f>S12/(1.602E-19)</f>
        <v>5.2271740678029319</v>
      </c>
    </row>
    <row r="13" spans="1:20" x14ac:dyDescent="0.2">
      <c r="L13">
        <v>10</v>
      </c>
      <c r="M13">
        <v>0.68402460418815281</v>
      </c>
      <c r="N13">
        <v>1.7454027507459955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0.57485434685025893</v>
      </c>
      <c r="N14">
        <v>1.8440169907098038</v>
      </c>
    </row>
    <row r="15" spans="1:20" x14ac:dyDescent="0.2">
      <c r="B15" t="s">
        <v>16</v>
      </c>
      <c r="C15">
        <v>-25378.681049999999</v>
      </c>
      <c r="D15">
        <v>4995.9809100000002</v>
      </c>
      <c r="E15">
        <v>109666.2265</v>
      </c>
      <c r="F15">
        <v>4281</v>
      </c>
      <c r="G15">
        <v>1207</v>
      </c>
      <c r="I15">
        <f>C15-(F15*$I$4+G15*$J$4)</f>
        <v>340.3846961643394</v>
      </c>
      <c r="L15">
        <v>-10</v>
      </c>
      <c r="M15">
        <v>0.53380738229202507</v>
      </c>
      <c r="N15">
        <v>1.8625895674086337</v>
      </c>
    </row>
    <row r="16" spans="1:20" x14ac:dyDescent="0.2">
      <c r="B16" t="s">
        <v>17</v>
      </c>
      <c r="C16">
        <v>-25382.620149999999</v>
      </c>
      <c r="D16">
        <v>5231.0654399999903</v>
      </c>
      <c r="E16">
        <v>109666.2265</v>
      </c>
      <c r="F16">
        <v>4281.7884999999997</v>
      </c>
      <c r="G16">
        <v>1207.2114999999999</v>
      </c>
      <c r="I16">
        <f>C16-(F16*$I$4+G16*$J$4)</f>
        <v>341.10931790046743</v>
      </c>
      <c r="J16">
        <f>I16-(SUM(F16:G16)/SUM(F15:G15))*I15</f>
        <v>0.66259828566080614</v>
      </c>
      <c r="O16">
        <f>D16-D15</f>
        <v>235.08452999999008</v>
      </c>
      <c r="P16">
        <f>O16/3</f>
        <v>78.361509999996699</v>
      </c>
      <c r="Q16">
        <f>P16*E16</f>
        <v>8593611.1045416538</v>
      </c>
      <c r="R16">
        <f>Q16*100000</f>
        <v>859361110454.16541</v>
      </c>
      <c r="S16">
        <f>R16*(1E-30)</f>
        <v>8.5936111045416549E-19</v>
      </c>
      <c r="T16">
        <f>S16/(1.602E-19)</f>
        <v>5.3643015633843039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-25388.160749999999</v>
      </c>
      <c r="D19">
        <v>9996.6402599999892</v>
      </c>
      <c r="E19">
        <v>109187.51549999999</v>
      </c>
      <c r="F19">
        <v>4281</v>
      </c>
      <c r="G19">
        <v>1207</v>
      </c>
      <c r="I19">
        <f>C19-(F19*$I$5+G19*$J$5)</f>
        <v>330.56758666181122</v>
      </c>
    </row>
    <row r="20" spans="2:20" x14ac:dyDescent="0.2">
      <c r="B20" t="s">
        <v>17</v>
      </c>
      <c r="C20">
        <v>-25392.042450000099</v>
      </c>
      <c r="D20">
        <v>10239.904699999999</v>
      </c>
      <c r="E20">
        <v>109187.51549999999</v>
      </c>
      <c r="F20">
        <v>4281.8024999999998</v>
      </c>
      <c r="G20">
        <v>1207.1975</v>
      </c>
      <c r="I20">
        <f>C20-(F20*$I$5+G20*$J$5)</f>
        <v>331.31184588456017</v>
      </c>
      <c r="J20">
        <f>I20-(SUM(F20:G20)/SUM(F19:G19))*I19</f>
        <v>0.68402460418815281</v>
      </c>
      <c r="O20">
        <f>D20-D19</f>
        <v>243.26444000000993</v>
      </c>
      <c r="P20">
        <f>O20/3</f>
        <v>81.088146666669971</v>
      </c>
      <c r="Q20">
        <f>P20*E20</f>
        <v>8853813.2710333001</v>
      </c>
      <c r="R20">
        <f>Q20*100000</f>
        <v>885381327103.32996</v>
      </c>
      <c r="S20">
        <f>R20*(1E-30)</f>
        <v>8.8538132710333E-19</v>
      </c>
      <c r="T20">
        <f>S20/(1.602E-19)</f>
        <v>5.5267248882854556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-25354.745800000001</v>
      </c>
      <c r="D23">
        <v>-5002.4492999999902</v>
      </c>
      <c r="E23">
        <v>110667.541</v>
      </c>
      <c r="F23">
        <v>4281</v>
      </c>
      <c r="G23">
        <v>1207</v>
      </c>
      <c r="I23">
        <f>C23-(F23*$I$6+G23*$J$6)</f>
        <v>359.04681251830334</v>
      </c>
    </row>
    <row r="24" spans="2:20" x14ac:dyDescent="0.2">
      <c r="B24" t="s">
        <v>17</v>
      </c>
      <c r="C24">
        <v>-25358.766949999899</v>
      </c>
      <c r="D24">
        <v>-4779.9283500000001</v>
      </c>
      <c r="E24">
        <v>110667.541</v>
      </c>
      <c r="F24">
        <v>4281.7889999999998</v>
      </c>
      <c r="G24">
        <v>1207.211</v>
      </c>
      <c r="I24">
        <f>C24-(F24*$I$6+G24*$J$6)</f>
        <v>359.68709084702641</v>
      </c>
      <c r="J24">
        <f>I24-(SUM(F24:G24)/SUM(F23:G23))*I23</f>
        <v>0.57485434685025893</v>
      </c>
      <c r="O24">
        <f>D24-D23</f>
        <v>222.52094999999008</v>
      </c>
      <c r="P24">
        <f>O24/3</f>
        <v>74.173649999996698</v>
      </c>
      <c r="Q24">
        <f>P24*E24</f>
        <v>8208615.4524942841</v>
      </c>
      <c r="R24">
        <f>Q24*100000</f>
        <v>820861545249.42847</v>
      </c>
      <c r="S24">
        <f>R24*(1E-30)</f>
        <v>8.2086154524942853E-19</v>
      </c>
      <c r="T24">
        <f>S24/(1.602E-19)</f>
        <v>5.1239796832049223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-25339.981950000001</v>
      </c>
      <c r="D27">
        <v>-10002.59614</v>
      </c>
      <c r="E27">
        <v>111192.3</v>
      </c>
      <c r="F27">
        <v>4281</v>
      </c>
      <c r="G27">
        <v>1207</v>
      </c>
      <c r="I27">
        <f>C27-(F27*$I$7+G27*$J$7)</f>
        <v>368.00573844752216</v>
      </c>
    </row>
    <row r="28" spans="2:20" x14ac:dyDescent="0.2">
      <c r="B28" t="s">
        <v>17</v>
      </c>
      <c r="C28">
        <v>-25344.056250000001</v>
      </c>
      <c r="D28">
        <v>-9784.1531399999803</v>
      </c>
      <c r="E28">
        <v>111192.3</v>
      </c>
      <c r="F28">
        <v>4281.7834999999995</v>
      </c>
      <c r="G28">
        <v>1207.2165</v>
      </c>
      <c r="I28">
        <f>C28-(F28*$I$7+G28*$J$7)</f>
        <v>368.60660226903565</v>
      </c>
      <c r="J28">
        <f>I28-(SUM(F28:G28)/SUM(F27:G27))*I27</f>
        <v>0.53380738229202507</v>
      </c>
      <c r="O28">
        <f>D28-D27</f>
        <v>218.44300000001931</v>
      </c>
      <c r="P28">
        <f>O28/3</f>
        <v>72.814333333339775</v>
      </c>
      <c r="Q28">
        <f>P28*E28</f>
        <v>8096393.1963007161</v>
      </c>
      <c r="R28">
        <f>Q28*100000</f>
        <v>809639319630.07166</v>
      </c>
      <c r="S28">
        <f>R28*(1E-30)</f>
        <v>8.096393196300717E-19</v>
      </c>
      <c r="T28">
        <f>S28/(1.602E-19)</f>
        <v>5.053928337266365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-25367.536599999999</v>
      </c>
      <c r="D32">
        <v>-2.7022284737</v>
      </c>
      <c r="E32">
        <v>110159.66250000001</v>
      </c>
      <c r="F32">
        <v>4281</v>
      </c>
      <c r="G32">
        <v>1207</v>
      </c>
      <c r="I32">
        <f>C32-(F32*$I$3+G32*$J$3)</f>
        <v>349.90919424198364</v>
      </c>
    </row>
    <row r="33" spans="2:20" x14ac:dyDescent="0.2">
      <c r="B33" t="s">
        <v>23</v>
      </c>
      <c r="C33">
        <v>-25361.1528</v>
      </c>
      <c r="D33">
        <v>-114.036955754</v>
      </c>
      <c r="E33">
        <v>110159.66250000001</v>
      </c>
      <c r="F33">
        <v>4280.2120000000004</v>
      </c>
      <c r="G33">
        <v>1206.788</v>
      </c>
      <c r="I33">
        <f>C33-(F33*$I$3+G33*$J$3)</f>
        <v>351.62821511166476</v>
      </c>
      <c r="J33">
        <f>I33-(SUM(F33:G33)/SUM(F32:G32))*I32</f>
        <v>1.7827798336464866</v>
      </c>
      <c r="O33">
        <f>D33-D32</f>
        <v>-111.3347272803</v>
      </c>
      <c r="P33">
        <f>O33/3</f>
        <v>-37.111575760100003</v>
      </c>
      <c r="Q33">
        <f>P33*E33</f>
        <v>-4088198.6605757973</v>
      </c>
      <c r="R33">
        <f>Q33*100000</f>
        <v>-408819866057.57971</v>
      </c>
      <c r="S33">
        <f>R33*(1E-30)</f>
        <v>-4.0881986605757973E-19</v>
      </c>
      <c r="T33">
        <f>S33/(1.602E-19)</f>
        <v>-2.5519342450535563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-25378.6214</v>
      </c>
      <c r="D36">
        <v>4995.627125</v>
      </c>
      <c r="E36">
        <v>109666.7515</v>
      </c>
      <c r="F36">
        <v>4281</v>
      </c>
      <c r="G36">
        <v>1207</v>
      </c>
      <c r="I36">
        <f>C36-(F36*$I$4+G36*$J$4)</f>
        <v>340.44434616433864</v>
      </c>
    </row>
    <row r="37" spans="2:20" x14ac:dyDescent="0.2">
      <c r="B37" t="s">
        <v>23</v>
      </c>
      <c r="C37">
        <v>-25372.225200000001</v>
      </c>
      <c r="D37">
        <v>4882.1503199999997</v>
      </c>
      <c r="E37">
        <v>109666.7515</v>
      </c>
      <c r="F37">
        <v>4280.2190000000001</v>
      </c>
      <c r="G37">
        <v>1206.7809999999999</v>
      </c>
      <c r="I37">
        <f>C37-(F37*$I$4+G37*$J$4)</f>
        <v>342.15664195246427</v>
      </c>
      <c r="J37">
        <f>I37-(SUM(F37:G37)/SUM(F36:G36))*I36</f>
        <v>1.7743301077620117</v>
      </c>
      <c r="O37">
        <f>D37-D36</f>
        <v>-113.47680500000024</v>
      </c>
      <c r="P37">
        <f>O37/3</f>
        <v>-37.825601666666749</v>
      </c>
      <c r="Q37">
        <f>P37*E37</f>
        <v>-4148210.8583163284</v>
      </c>
      <c r="R37">
        <f>Q37*100000</f>
        <v>-414821085831.63281</v>
      </c>
      <c r="S37">
        <f>R37*(1E-30)</f>
        <v>-4.1482108583163283E-19</v>
      </c>
      <c r="T37">
        <f>S37/(1.602E-19)</f>
        <v>-2.5893950426443997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-25388.2431</v>
      </c>
      <c r="D40">
        <v>9997.4413850000001</v>
      </c>
      <c r="E40">
        <v>109186.68550000001</v>
      </c>
      <c r="F40">
        <v>4281</v>
      </c>
      <c r="G40">
        <v>1207</v>
      </c>
      <c r="I40">
        <f>C40-(F40*$I$5+G40*$J$5)</f>
        <v>330.48523666181063</v>
      </c>
    </row>
    <row r="41" spans="2:20" x14ac:dyDescent="0.2">
      <c r="B41" t="s">
        <v>23</v>
      </c>
      <c r="C41">
        <v>-25381.8310000001</v>
      </c>
      <c r="D41">
        <v>9883.7894750000105</v>
      </c>
      <c r="E41">
        <v>109186.68550000001</v>
      </c>
      <c r="F41">
        <v>4280.2349999999997</v>
      </c>
      <c r="G41">
        <v>1206.7650000000001</v>
      </c>
      <c r="I41">
        <f>C41-(F41*$I$5+G41*$J$5)</f>
        <v>332.17041979946225</v>
      </c>
      <c r="J41">
        <f>I41-(SUM(F41:G41)/SUM(F40:G40))*I40</f>
        <v>1.7454027507459955</v>
      </c>
      <c r="O41">
        <f>D41-D40</f>
        <v>-113.65190999998958</v>
      </c>
      <c r="P41">
        <f>O41/3</f>
        <v>-37.88396999999653</v>
      </c>
      <c r="Q41">
        <f>P41*E41</f>
        <v>-4136425.1178810564</v>
      </c>
      <c r="R41">
        <f>Q41*100000</f>
        <v>-413642511788.10565</v>
      </c>
      <c r="S41">
        <f>R41*(1E-30)</f>
        <v>-4.1364251178810567E-19</v>
      </c>
      <c r="T41">
        <f>S41/(1.602E-19)</f>
        <v>-2.5820381509869268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-25354.628700000001</v>
      </c>
      <c r="D44">
        <v>-5003.0196099999903</v>
      </c>
      <c r="E44">
        <v>110668.2485</v>
      </c>
      <c r="F44">
        <v>4281</v>
      </c>
      <c r="G44">
        <v>1207</v>
      </c>
      <c r="I44">
        <f>C44-(F44*$I$6+G44*$J$6)</f>
        <v>359.16391251830282</v>
      </c>
    </row>
    <row r="45" spans="2:20" x14ac:dyDescent="0.2">
      <c r="B45" t="s">
        <v>23</v>
      </c>
      <c r="C45">
        <v>-25348.188699999999</v>
      </c>
      <c r="D45">
        <v>-5109.3303699999997</v>
      </c>
      <c r="E45">
        <v>110668.2485</v>
      </c>
      <c r="F45">
        <v>4280.2110000000002</v>
      </c>
      <c r="G45">
        <v>1206.789</v>
      </c>
      <c r="I45">
        <f>C45-(F45*$I$6+G45*$J$6)</f>
        <v>360.94248418967618</v>
      </c>
      <c r="J45">
        <f>I45-(SUM(F45:G45)/SUM(F44:G44))*I44</f>
        <v>1.8440169907098038</v>
      </c>
      <c r="O45">
        <f>D45-D44</f>
        <v>-106.3107600000094</v>
      </c>
      <c r="P45">
        <f>O45/3</f>
        <v>-35.436920000003134</v>
      </c>
      <c r="Q45">
        <f>P45*E45</f>
        <v>-3921741.8686349671</v>
      </c>
      <c r="R45">
        <f>Q45*100000</f>
        <v>-392174186863.4967</v>
      </c>
      <c r="S45">
        <f>R45*(1E-30)</f>
        <v>-3.9217418686349672E-19</v>
      </c>
      <c r="T45">
        <f>S45/(1.602E-19)</f>
        <v>-2.4480286321067211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-25339.994699999999</v>
      </c>
      <c r="D48">
        <v>-10003.23309</v>
      </c>
      <c r="E48">
        <v>111192.44</v>
      </c>
      <c r="F48">
        <v>4281</v>
      </c>
      <c r="G48">
        <v>1207</v>
      </c>
      <c r="I48">
        <f>C48-(F48*$I$7+G48*$J$7)</f>
        <v>367.99298844752411</v>
      </c>
    </row>
    <row r="49" spans="2:20" x14ac:dyDescent="0.2">
      <c r="B49" t="s">
        <v>23</v>
      </c>
      <c r="C49">
        <v>-25333.486349999999</v>
      </c>
      <c r="D49">
        <v>-10103.909215</v>
      </c>
      <c r="E49">
        <v>111192.44</v>
      </c>
      <c r="F49">
        <v>4280.2304999999997</v>
      </c>
      <c r="G49">
        <v>1206.7695000000001</v>
      </c>
      <c r="I49">
        <f>C49-(F49*$I$7+G49*$J$7)</f>
        <v>369.78852389896201</v>
      </c>
      <c r="J49">
        <f>I49-(SUM(F49:G49)/SUM(F48:G48))*I48</f>
        <v>1.8625895674086337</v>
      </c>
      <c r="O49">
        <f>D49-D48</f>
        <v>-100.67612499999996</v>
      </c>
      <c r="P49">
        <f>O49/3</f>
        <v>-33.558708333333321</v>
      </c>
      <c r="Q49">
        <f>P49*E49</f>
        <v>-3731474.6628316655</v>
      </c>
      <c r="R49">
        <f>Q49*100000</f>
        <v>-373147466283.16656</v>
      </c>
      <c r="S49">
        <f>R49*(1E-30)</f>
        <v>-3.7314746628316661E-19</v>
      </c>
      <c r="T49">
        <f>S49/(1.602E-19)</f>
        <v>-2.3292600891583435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T49"/>
  <sheetViews>
    <sheetView topLeftCell="A21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-26483.256099999999</v>
      </c>
      <c r="D11">
        <v>-6.6219670372500001</v>
      </c>
      <c r="E11">
        <v>107461.444</v>
      </c>
      <c r="F11">
        <v>3842</v>
      </c>
      <c r="G11">
        <v>1646</v>
      </c>
      <c r="I11">
        <f>C11-(F11*$I$3+G11*$J$3)</f>
        <v>415.14573804664906</v>
      </c>
      <c r="L11">
        <v>0</v>
      </c>
      <c r="M11">
        <v>0.60211564507085313</v>
      </c>
      <c r="N11">
        <v>1.8305923829536255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-26487.438150000002</v>
      </c>
      <c r="D12">
        <v>266.45278554999999</v>
      </c>
      <c r="E12">
        <v>107461.444</v>
      </c>
      <c r="F12">
        <v>3842.7154999999998</v>
      </c>
      <c r="G12">
        <v>1646.2845</v>
      </c>
      <c r="I12">
        <f>C12-(F12*$I$3+G12*$J$3)</f>
        <v>415.82349978101411</v>
      </c>
      <c r="J12">
        <f>I12-(SUM(F12:G12)/SUM(F11:G11))*I11</f>
        <v>0.60211564507085313</v>
      </c>
      <c r="L12">
        <v>5</v>
      </c>
      <c r="M12">
        <v>0.6389103531711271</v>
      </c>
      <c r="N12">
        <v>1.8190328327195857</v>
      </c>
      <c r="O12">
        <f>D12-D11</f>
        <v>273.07475258724998</v>
      </c>
      <c r="P12">
        <f>O12/3</f>
        <v>91.024917529083325</v>
      </c>
      <c r="Q12">
        <f>P12*E12</f>
        <v>9781669.0776562057</v>
      </c>
      <c r="R12">
        <f>Q12*100000</f>
        <v>978166907765.62061</v>
      </c>
      <c r="S12">
        <f>R12*(1E-30)</f>
        <v>9.7816690776562073E-19</v>
      </c>
      <c r="T12">
        <f>S12/(1.602E-19)</f>
        <v>6.1059107850538128</v>
      </c>
    </row>
    <row r="13" spans="1:20" x14ac:dyDescent="0.2">
      <c r="L13">
        <v>10</v>
      </c>
      <c r="M13">
        <v>0.6911972569092768</v>
      </c>
      <c r="N13">
        <v>1.7902213175101451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0.52639888223018261</v>
      </c>
      <c r="N14">
        <v>1.8600362756189384</v>
      </c>
    </row>
    <row r="15" spans="1:20" x14ac:dyDescent="0.2">
      <c r="B15" t="s">
        <v>16</v>
      </c>
      <c r="C15">
        <v>-26494.396799999999</v>
      </c>
      <c r="D15">
        <v>4995.7849749999996</v>
      </c>
      <c r="E15">
        <v>107036.39350000001</v>
      </c>
      <c r="F15">
        <v>3842</v>
      </c>
      <c r="G15">
        <v>1646</v>
      </c>
      <c r="I15">
        <f>C15-(F15*$I$4+G15*$J$4)</f>
        <v>406.01652629370437</v>
      </c>
      <c r="L15">
        <v>-10</v>
      </c>
      <c r="M15">
        <v>0.49892286353281179</v>
      </c>
      <c r="N15">
        <v>1.8905289918815811</v>
      </c>
    </row>
    <row r="16" spans="1:20" x14ac:dyDescent="0.2">
      <c r="B16" t="s">
        <v>17</v>
      </c>
      <c r="C16">
        <v>-26498.580399999999</v>
      </c>
      <c r="D16">
        <v>5272.9743799999997</v>
      </c>
      <c r="E16">
        <v>107036.39350000001</v>
      </c>
      <c r="F16">
        <v>3842.7020000000002</v>
      </c>
      <c r="G16">
        <v>1646.298</v>
      </c>
      <c r="I16">
        <f>C16-(F16*$I$4+G16*$J$4)</f>
        <v>406.72941925006307</v>
      </c>
      <c r="J16">
        <f>I16-(SUM(F16:G16)/SUM(F15:G15))*I15</f>
        <v>0.6389103531711271</v>
      </c>
      <c r="O16">
        <f>D16-D15</f>
        <v>277.18940500000008</v>
      </c>
      <c r="P16">
        <f>O16/3</f>
        <v>92.39646833333336</v>
      </c>
      <c r="Q16">
        <f>P16*E16</f>
        <v>9889784.7425369583</v>
      </c>
      <c r="R16">
        <f>Q16*100000</f>
        <v>988978474253.6958</v>
      </c>
      <c r="S16">
        <f>R16*(1E-30)</f>
        <v>9.8897847425369588E-19</v>
      </c>
      <c r="T16">
        <f>S16/(1.602E-19)</f>
        <v>6.1733987156909853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-26504.194699999902</v>
      </c>
      <c r="D19">
        <v>9995.2579050000004</v>
      </c>
      <c r="E19">
        <v>106622.8195</v>
      </c>
      <c r="F19">
        <v>3842</v>
      </c>
      <c r="G19">
        <v>1646</v>
      </c>
      <c r="I19">
        <f>C19-(F19*$I$5+G19*$J$5)</f>
        <v>396.41106851322184</v>
      </c>
    </row>
    <row r="20" spans="2:20" x14ac:dyDescent="0.2">
      <c r="B20" t="s">
        <v>17</v>
      </c>
      <c r="C20">
        <v>-26508.32645</v>
      </c>
      <c r="D20">
        <v>10279.777550000001</v>
      </c>
      <c r="E20">
        <v>106622.8195</v>
      </c>
      <c r="F20">
        <v>3842.7024999999999</v>
      </c>
      <c r="G20">
        <v>1646.2974999999999</v>
      </c>
      <c r="I20">
        <f>C20-(F20*$I$5+G20*$J$5)</f>
        <v>397.17449810768812</v>
      </c>
      <c r="J20">
        <f>I20-(SUM(F20:G20)/SUM(F19:G19))*I19</f>
        <v>0.6911972569092768</v>
      </c>
      <c r="O20">
        <f>D20-D19</f>
        <v>284.51964500000031</v>
      </c>
      <c r="P20">
        <f>O20/3</f>
        <v>94.83988166666677</v>
      </c>
      <c r="Q20">
        <f>P20*E20</f>
        <v>10112095.584346371</v>
      </c>
      <c r="R20">
        <f>Q20*100000</f>
        <v>1011209558434.6371</v>
      </c>
      <c r="S20">
        <f>R20*(1E-30)</f>
        <v>1.0112095584346372E-18</v>
      </c>
      <c r="T20">
        <f>S20/(1.602E-19)</f>
        <v>6.3121695283061001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-26470.289949999998</v>
      </c>
      <c r="D23">
        <v>-5003.67245</v>
      </c>
      <c r="E23">
        <v>107898.9685</v>
      </c>
      <c r="F23">
        <v>3842</v>
      </c>
      <c r="G23">
        <v>1646</v>
      </c>
      <c r="I23">
        <f>C23-(F23*$I$6+G23*$J$6)</f>
        <v>424.21448057587259</v>
      </c>
    </row>
    <row r="24" spans="2:20" x14ac:dyDescent="0.2">
      <c r="B24" t="s">
        <v>17</v>
      </c>
      <c r="C24">
        <v>-26474.5615</v>
      </c>
      <c r="D24">
        <v>-4740.8770749999903</v>
      </c>
      <c r="E24">
        <v>107898.9685</v>
      </c>
      <c r="F24">
        <v>3842.7094999999999</v>
      </c>
      <c r="G24">
        <v>1646.2905000000001</v>
      </c>
      <c r="I24">
        <f>C24-(F24*$I$6+G24*$J$6)</f>
        <v>424.81817801505895</v>
      </c>
      <c r="J24">
        <f>I24-(SUM(F24:G24)/SUM(F23:G23))*I23</f>
        <v>0.52639888223018261</v>
      </c>
      <c r="O24">
        <f>D24-D23</f>
        <v>262.7953750000097</v>
      </c>
      <c r="P24">
        <f>O24/3</f>
        <v>87.598458333336566</v>
      </c>
      <c r="Q24">
        <f>P24*E24</f>
        <v>9451783.2963572443</v>
      </c>
      <c r="R24">
        <f>Q24*100000</f>
        <v>945178329635.72437</v>
      </c>
      <c r="S24">
        <f>R24*(1E-30)</f>
        <v>9.4517832963572448E-19</v>
      </c>
      <c r="T24">
        <f>S24/(1.602E-19)</f>
        <v>5.8999895732567076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-26455.523450000001</v>
      </c>
      <c r="D27">
        <v>-10003.292975</v>
      </c>
      <c r="E27">
        <v>108351.5325</v>
      </c>
      <c r="F27">
        <v>3842</v>
      </c>
      <c r="G27">
        <v>1646</v>
      </c>
      <c r="I27">
        <f>C27-(F27*$I$7+G27*$J$7)</f>
        <v>433.08346494169018</v>
      </c>
    </row>
    <row r="28" spans="2:20" x14ac:dyDescent="0.2">
      <c r="B28" t="s">
        <v>17</v>
      </c>
      <c r="C28">
        <v>-26459.8292</v>
      </c>
      <c r="D28">
        <v>-9743.7708649999695</v>
      </c>
      <c r="E28">
        <v>108351.5325</v>
      </c>
      <c r="F28">
        <v>3842.7060000000001</v>
      </c>
      <c r="G28">
        <v>1646.2940000000001</v>
      </c>
      <c r="I28">
        <f>C28-(F28*$I$7+G28*$J$7)</f>
        <v>433.66130243075895</v>
      </c>
      <c r="J28">
        <f>I28-(SUM(F28:G28)/SUM(F27:G27))*I27</f>
        <v>0.49892286353281179</v>
      </c>
      <c r="O28">
        <f>D28-D27</f>
        <v>259.52211000003081</v>
      </c>
      <c r="P28">
        <f>O28/3</f>
        <v>86.507370000010269</v>
      </c>
      <c r="Q28">
        <f>P28*E28</f>
        <v>9373206.1120456383</v>
      </c>
      <c r="R28">
        <f>Q28*100000</f>
        <v>937320611204.56384</v>
      </c>
      <c r="S28">
        <f>R28*(1E-30)</f>
        <v>9.3732061120456396E-19</v>
      </c>
      <c r="T28">
        <f>S28/(1.602E-19)</f>
        <v>5.8509401448474652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-26483.1705</v>
      </c>
      <c r="D32">
        <v>-3.3343633102499899</v>
      </c>
      <c r="E32">
        <v>107460.8585</v>
      </c>
      <c r="F32">
        <v>3842</v>
      </c>
      <c r="G32">
        <v>1646</v>
      </c>
      <c r="I32">
        <f>C32-(F32*$I$3+G32*$J$3)</f>
        <v>415.23133804664758</v>
      </c>
    </row>
    <row r="33" spans="2:20" x14ac:dyDescent="0.2">
      <c r="B33" t="s">
        <v>23</v>
      </c>
      <c r="C33">
        <v>-26476.489850000002</v>
      </c>
      <c r="D33">
        <v>-110.12075050435</v>
      </c>
      <c r="E33">
        <v>107460.8585</v>
      </c>
      <c r="F33">
        <v>3841.3090000000002</v>
      </c>
      <c r="G33">
        <v>1645.691</v>
      </c>
      <c r="I33">
        <f>C33-(F33*$I$3+G33*$J$3)</f>
        <v>416.98626874263937</v>
      </c>
      <c r="J33">
        <f>I33-(SUM(F33:G33)/SUM(F32:G32))*I32</f>
        <v>1.8305923829536255</v>
      </c>
      <c r="O33">
        <f>D33-D32</f>
        <v>-106.78638719410002</v>
      </c>
      <c r="P33">
        <f>O33/3</f>
        <v>-35.595462398033341</v>
      </c>
      <c r="Q33">
        <f>P33*E33</f>
        <v>-3825118.9479971314</v>
      </c>
      <c r="R33">
        <f>Q33*100000</f>
        <v>-382511894799.71313</v>
      </c>
      <c r="S33">
        <f>R33*(1E-30)</f>
        <v>-3.8251189479971319E-19</v>
      </c>
      <c r="T33">
        <f>S33/(1.602E-19)</f>
        <v>-2.3877146991243019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-26494.431550000001</v>
      </c>
      <c r="D36">
        <v>4997.0359100000096</v>
      </c>
      <c r="E36">
        <v>107035.97900000001</v>
      </c>
      <c r="F36">
        <v>3842</v>
      </c>
      <c r="G36">
        <v>1646</v>
      </c>
      <c r="I36">
        <f>C36-(F36*$I$4+G36*$J$4)</f>
        <v>405.98177629370184</v>
      </c>
    </row>
    <row r="37" spans="2:20" x14ac:dyDescent="0.2">
      <c r="B37" t="s">
        <v>23</v>
      </c>
      <c r="C37">
        <v>-26487.775199999902</v>
      </c>
      <c r="D37">
        <v>4886.0187599999999</v>
      </c>
      <c r="E37">
        <v>107035.97900000001</v>
      </c>
      <c r="F37">
        <v>3841.3035</v>
      </c>
      <c r="G37">
        <v>1645.6965</v>
      </c>
      <c r="I37">
        <f>C37-(F37*$I$4+G37*$J$4)</f>
        <v>407.7268328552309</v>
      </c>
      <c r="J37">
        <f>I37-(SUM(F37:G37)/SUM(F36:G36))*I36</f>
        <v>1.8190328327195857</v>
      </c>
      <c r="O37">
        <f>D37-D36</f>
        <v>-111.01715000000968</v>
      </c>
      <c r="P37">
        <f>O37/3</f>
        <v>-37.00571666666989</v>
      </c>
      <c r="Q37">
        <f>P37*E37</f>
        <v>-3960943.1120136287</v>
      </c>
      <c r="R37">
        <f>Q37*100000</f>
        <v>-396094311201.36285</v>
      </c>
      <c r="S37">
        <f>R37*(1E-30)</f>
        <v>-3.9609431120136291E-19</v>
      </c>
      <c r="T37">
        <f>S37/(1.602E-19)</f>
        <v>-2.4724988214816661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-26504.2853</v>
      </c>
      <c r="D40">
        <v>9997.2349899999808</v>
      </c>
      <c r="E40">
        <v>106623.02650000001</v>
      </c>
      <c r="F40">
        <v>3842</v>
      </c>
      <c r="G40">
        <v>1646</v>
      </c>
      <c r="I40">
        <f>C40-(F40*$I$5+G40*$J$5)</f>
        <v>396.32046851312407</v>
      </c>
    </row>
    <row r="41" spans="2:20" x14ac:dyDescent="0.2">
      <c r="B41" t="s">
        <v>23</v>
      </c>
      <c r="C41">
        <v>-26497.66</v>
      </c>
      <c r="D41">
        <v>9884.8791749999891</v>
      </c>
      <c r="E41">
        <v>106623.02650000001</v>
      </c>
      <c r="F41">
        <v>3841.3020000000001</v>
      </c>
      <c r="G41">
        <v>1645.6980000000001</v>
      </c>
      <c r="I41">
        <f>C41-(F41*$I$5+G41*$J$5)</f>
        <v>398.03847400182349</v>
      </c>
      <c r="J41">
        <f>I41-(SUM(F41:G41)/SUM(F40:G40))*I40</f>
        <v>1.7902213175101451</v>
      </c>
      <c r="O41">
        <f>D41-D40</f>
        <v>-112.35581499999171</v>
      </c>
      <c r="P41">
        <f>O41/3</f>
        <v>-37.451938333330567</v>
      </c>
      <c r="Q41">
        <f>P41*E41</f>
        <v>-3993239.013391071</v>
      </c>
      <c r="R41">
        <f>Q41*100000</f>
        <v>-399323901339.10712</v>
      </c>
      <c r="S41">
        <f>R41*(1E-30)</f>
        <v>-3.9932390133910715E-19</v>
      </c>
      <c r="T41">
        <f>S41/(1.602E-19)</f>
        <v>-2.4926585601692084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-26470.093099999998</v>
      </c>
      <c r="D44">
        <v>-5005.0711650000103</v>
      </c>
      <c r="E44">
        <v>107899.67049999999</v>
      </c>
      <c r="F44">
        <v>3842</v>
      </c>
      <c r="G44">
        <v>1646</v>
      </c>
      <c r="I44">
        <f>C44-(F44*$I$6+G44*$J$6)</f>
        <v>424.41133057587285</v>
      </c>
    </row>
    <row r="45" spans="2:20" x14ac:dyDescent="0.2">
      <c r="B45" t="s">
        <v>23</v>
      </c>
      <c r="C45">
        <v>-26463.409599999999</v>
      </c>
      <c r="D45">
        <v>-5109.3131549999998</v>
      </c>
      <c r="E45">
        <v>107899.67049999999</v>
      </c>
      <c r="F45">
        <v>3841.3</v>
      </c>
      <c r="G45">
        <v>1645.7</v>
      </c>
      <c r="I45">
        <f>C45-(F45*$I$6+G45*$J$6)</f>
        <v>426.19403242536646</v>
      </c>
      <c r="J45">
        <f>I45-(SUM(F45:G45)/SUM(F44:G44))*I44</f>
        <v>1.8600362756189384</v>
      </c>
      <c r="O45">
        <f>D45-D44</f>
        <v>-104.24198999998953</v>
      </c>
      <c r="P45">
        <f>O45/3</f>
        <v>-34.747329999996509</v>
      </c>
      <c r="Q45">
        <f>P45*E45</f>
        <v>-3749225.457754388</v>
      </c>
      <c r="R45">
        <f>Q45*100000</f>
        <v>-374922545775.43878</v>
      </c>
      <c r="S45">
        <f>R45*(1E-30)</f>
        <v>-3.749225457754388E-19</v>
      </c>
      <c r="T45">
        <f>S45/(1.602E-19)</f>
        <v>-2.3403404854896306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-26455.59705</v>
      </c>
      <c r="D48">
        <v>-10004.659255</v>
      </c>
      <c r="E48">
        <v>108350.8075</v>
      </c>
      <c r="F48">
        <v>3842</v>
      </c>
      <c r="G48">
        <v>1646</v>
      </c>
      <c r="I48">
        <f>C48-(F48*$I$7+G48*$J$7)</f>
        <v>433.00986494169047</v>
      </c>
    </row>
    <row r="49" spans="2:20" x14ac:dyDescent="0.2">
      <c r="B49" t="s">
        <v>23</v>
      </c>
      <c r="C49">
        <v>-26448.86015</v>
      </c>
      <c r="D49">
        <v>-10105.19355</v>
      </c>
      <c r="E49">
        <v>108350.8075</v>
      </c>
      <c r="F49">
        <v>3841.3094999999998</v>
      </c>
      <c r="G49">
        <v>1645.6904999999999</v>
      </c>
      <c r="I49">
        <f>C49-(F49*$I$7+G49*$J$7)</f>
        <v>434.82149271911476</v>
      </c>
      <c r="J49">
        <f>I49-(SUM(F49:G49)/SUM(F48:G48))*I48</f>
        <v>1.8905289918815811</v>
      </c>
      <c r="O49">
        <f>D49-D48</f>
        <v>-100.53429499999947</v>
      </c>
      <c r="P49">
        <f>O49/3</f>
        <v>-33.511431666666489</v>
      </c>
      <c r="Q49">
        <f>P49*E49</f>
        <v>-3630990.6815643846</v>
      </c>
      <c r="R49">
        <f>Q49*100000</f>
        <v>-363099068156.43848</v>
      </c>
      <c r="S49">
        <f>R49*(1E-30)</f>
        <v>-3.6309906815643852E-19</v>
      </c>
      <c r="T49">
        <f>S49/(1.602E-19)</f>
        <v>-2.2665360059702779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T50"/>
  <sheetViews>
    <sheetView topLeftCell="A21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-29541.045399999999</v>
      </c>
      <c r="D11">
        <v>-7.5930872866299897</v>
      </c>
      <c r="E11">
        <v>101197.75750000001</v>
      </c>
      <c r="F11">
        <v>2635</v>
      </c>
      <c r="G11">
        <v>2853</v>
      </c>
      <c r="I11">
        <f>C11-(F11*$I$3+G11*$J$3)</f>
        <v>604.3130322886318</v>
      </c>
      <c r="L11">
        <v>0</v>
      </c>
      <c r="M11">
        <v>1.0706343029374921</v>
      </c>
      <c r="N11">
        <v>2.1612473688865066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-29545.312249999999</v>
      </c>
      <c r="D12">
        <v>415.09874849999898</v>
      </c>
      <c r="E12">
        <v>101197.75750000001</v>
      </c>
      <c r="F12">
        <v>2635.4969999999998</v>
      </c>
      <c r="G12">
        <v>2853.5030000000002</v>
      </c>
      <c r="I12">
        <f>C12-(F12*$I$3+G12*$J$3)</f>
        <v>605.49378194001838</v>
      </c>
      <c r="J12">
        <f>I12-(SUM(F12:G12)/SUM(F11:G11))*I11</f>
        <v>1.0706343029374921</v>
      </c>
      <c r="L12">
        <v>5</v>
      </c>
      <c r="M12">
        <v>1.1344050057349477</v>
      </c>
      <c r="N12">
        <v>2.1256635501227947</v>
      </c>
      <c r="O12">
        <f>D12-D11</f>
        <v>422.69183578662899</v>
      </c>
      <c r="P12">
        <f>O12/3</f>
        <v>140.89727859554299</v>
      </c>
      <c r="Q12">
        <f>P12*E12</f>
        <v>14258488.631721701</v>
      </c>
      <c r="R12">
        <f>Q12*100000</f>
        <v>1425848863172.1702</v>
      </c>
      <c r="S12">
        <f>R12*(1E-30)</f>
        <v>1.4258488631721703E-18</v>
      </c>
      <c r="T12">
        <f>S12/(1.602E-19)</f>
        <v>8.900429857504184</v>
      </c>
    </row>
    <row r="13" spans="1:20" x14ac:dyDescent="0.2">
      <c r="L13">
        <v>10</v>
      </c>
      <c r="M13">
        <v>1.2302957791251856</v>
      </c>
      <c r="N13">
        <v>2.0925914807104391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0.99823100764581341</v>
      </c>
      <c r="N14">
        <v>2.1786040002001528</v>
      </c>
    </row>
    <row r="15" spans="1:20" x14ac:dyDescent="0.2">
      <c r="B15" t="s">
        <v>16</v>
      </c>
      <c r="C15">
        <v>-29550.598499999898</v>
      </c>
      <c r="D15">
        <v>4994.3821850000004</v>
      </c>
      <c r="E15">
        <v>100906.56</v>
      </c>
      <c r="F15">
        <v>2635</v>
      </c>
      <c r="G15">
        <v>2853</v>
      </c>
      <c r="I15">
        <f>C15-(F15*$I$4+G15*$J$4)</f>
        <v>597.84792245814242</v>
      </c>
      <c r="L15">
        <v>-10</v>
      </c>
      <c r="M15">
        <v>0.83855820865335318</v>
      </c>
      <c r="N15">
        <v>2.1754140948025906</v>
      </c>
    </row>
    <row r="16" spans="1:20" x14ac:dyDescent="0.2">
      <c r="B16" t="s">
        <v>17</v>
      </c>
      <c r="C16">
        <v>-29554.789850000001</v>
      </c>
      <c r="D16">
        <v>5422.9262150000004</v>
      </c>
      <c r="E16">
        <v>100906.56</v>
      </c>
      <c r="F16">
        <v>2635.502</v>
      </c>
      <c r="G16">
        <v>2853.498</v>
      </c>
      <c r="I16">
        <f>C16-(F16*$I$4+G16*$J$4)</f>
        <v>599.09126476753227</v>
      </c>
      <c r="J16">
        <f>I16-(SUM(F16:G16)/SUM(F15:G15))*I15</f>
        <v>1.1344050057349477</v>
      </c>
      <c r="O16">
        <f>D16-D15</f>
        <v>428.54403000000002</v>
      </c>
      <c r="P16">
        <f>O16/3</f>
        <v>142.84801000000002</v>
      </c>
      <c r="Q16">
        <f>P16*E16</f>
        <v>14414301.291945601</v>
      </c>
      <c r="R16">
        <f>Q16*100000</f>
        <v>1441430129194.5601</v>
      </c>
      <c r="S16">
        <f>R16*(1E-30)</f>
        <v>1.4414301291945603E-18</v>
      </c>
      <c r="T16">
        <f>S16/(1.602E-19)</f>
        <v>8.997691193474159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-29559.562750000001</v>
      </c>
      <c r="D19">
        <v>9994.8517150000098</v>
      </c>
      <c r="E19">
        <v>100621.523</v>
      </c>
      <c r="F19">
        <v>2635</v>
      </c>
      <c r="G19">
        <v>2853</v>
      </c>
      <c r="I19">
        <f>C19-(F19*$I$5+G19*$J$5)</f>
        <v>590.53290517492496</v>
      </c>
    </row>
    <row r="20" spans="2:20" x14ac:dyDescent="0.2">
      <c r="B20" t="s">
        <v>17</v>
      </c>
      <c r="C20">
        <v>-29563.682700000001</v>
      </c>
      <c r="D20">
        <v>10430.3704</v>
      </c>
      <c r="E20">
        <v>100621.523</v>
      </c>
      <c r="F20">
        <v>2635.4935</v>
      </c>
      <c r="G20">
        <v>2853.5065</v>
      </c>
      <c r="I20">
        <f>C20-(F20*$I$5+G20*$J$5)</f>
        <v>591.87080534639244</v>
      </c>
      <c r="J20">
        <f>I20-(SUM(F20:G20)/SUM(F19:G19))*I19</f>
        <v>1.2302957791251856</v>
      </c>
      <c r="O20">
        <f>D20-D19</f>
        <v>435.51868499999</v>
      </c>
      <c r="P20">
        <f>O20/3</f>
        <v>145.17289499999666</v>
      </c>
      <c r="Q20">
        <f>P20*E20</f>
        <v>14607517.793218749</v>
      </c>
      <c r="R20">
        <f>Q20*100000</f>
        <v>1460751779321.8748</v>
      </c>
      <c r="S20">
        <f>R20*(1E-30)</f>
        <v>1.4607517793218749E-18</v>
      </c>
      <c r="T20">
        <f>S20/(1.602E-19)</f>
        <v>9.1183007448306803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-29529.291350000101</v>
      </c>
      <c r="D23">
        <v>-5006.6756949999999</v>
      </c>
      <c r="E23">
        <v>101498.90949999999</v>
      </c>
      <c r="F23">
        <v>2635</v>
      </c>
      <c r="G23">
        <v>2853</v>
      </c>
      <c r="I23">
        <f>C23-(F23*$I$6+G23*$J$6)</f>
        <v>611.49819309397571</v>
      </c>
    </row>
    <row r="24" spans="2:20" x14ac:dyDescent="0.2">
      <c r="B24" t="s">
        <v>17</v>
      </c>
      <c r="C24">
        <v>-29533.633849999998</v>
      </c>
      <c r="D24">
        <v>-4592.8076549999996</v>
      </c>
      <c r="E24">
        <v>101498.90949999999</v>
      </c>
      <c r="F24">
        <v>2635.4949999999999</v>
      </c>
      <c r="G24">
        <v>2853.5050000000001</v>
      </c>
      <c r="I24">
        <f>C24-(F24*$I$6+G24*$J$6)</f>
        <v>612.60784869948839</v>
      </c>
      <c r="J24">
        <f>I24-(SUM(F24:G24)/SUM(F23:G23))*I23</f>
        <v>0.99823100764581341</v>
      </c>
      <c r="O24">
        <f>D24-D23</f>
        <v>413.86804000000029</v>
      </c>
      <c r="P24">
        <f>O24/3</f>
        <v>137.95601333333343</v>
      </c>
      <c r="Q24">
        <f>P24*E24</f>
        <v>14002384.912300803</v>
      </c>
      <c r="R24">
        <f>Q24*100000</f>
        <v>1400238491230.0803</v>
      </c>
      <c r="S24">
        <f>R24*(1E-30)</f>
        <v>1.4002384912300804E-18</v>
      </c>
      <c r="T24">
        <f>S24/(1.602E-19)</f>
        <v>8.740564864107867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-29517.090499999998</v>
      </c>
      <c r="D27">
        <v>-10004.28268</v>
      </c>
      <c r="E27">
        <v>101804.7635</v>
      </c>
      <c r="F27">
        <v>2635</v>
      </c>
      <c r="G27">
        <v>2853</v>
      </c>
      <c r="I27">
        <f>C27-(F27*$I$7+G27*$J$7)</f>
        <v>617.54695338921738</v>
      </c>
    </row>
    <row r="28" spans="2:20" x14ac:dyDescent="0.2">
      <c r="B28" t="s">
        <v>17</v>
      </c>
      <c r="C28">
        <v>-29521.540700000001</v>
      </c>
      <c r="D28">
        <v>-9598.5645949999798</v>
      </c>
      <c r="E28">
        <v>101804.7635</v>
      </c>
      <c r="F28">
        <v>2635.5135</v>
      </c>
      <c r="G28">
        <v>2853.4865</v>
      </c>
      <c r="I28">
        <f>C28-(F28*$I$7+G28*$J$7)</f>
        <v>618.49803837509171</v>
      </c>
      <c r="J28">
        <f>I28-(SUM(F28:G28)/SUM(F27:G27))*I27</f>
        <v>0.83855820865335318</v>
      </c>
      <c r="O28">
        <f>D28-D27</f>
        <v>405.71808500002044</v>
      </c>
      <c r="P28">
        <f>O28/3</f>
        <v>135.23936166667349</v>
      </c>
      <c r="Q28">
        <f>P28*E28</f>
        <v>13768011.23036666</v>
      </c>
      <c r="R28">
        <f>Q28*100000</f>
        <v>1376801123036.666</v>
      </c>
      <c r="S28">
        <f>R28*(1E-30)</f>
        <v>1.3768011230366661E-18</v>
      </c>
      <c r="T28">
        <f>S28/(1.602E-19)</f>
        <v>8.5942641887432334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-29540.637100000102</v>
      </c>
      <c r="D32">
        <v>-4.9712728967000004</v>
      </c>
      <c r="E32">
        <v>101198.65300000001</v>
      </c>
      <c r="F32">
        <v>2635</v>
      </c>
      <c r="G32">
        <v>2853</v>
      </c>
      <c r="I32">
        <f>C32-(F32*$I$3+G32*$J$3)</f>
        <v>604.72133228852908</v>
      </c>
    </row>
    <row r="33" spans="2:20" x14ac:dyDescent="0.2">
      <c r="B33" t="s">
        <v>23</v>
      </c>
      <c r="C33">
        <v>-29533.068500000001</v>
      </c>
      <c r="D33">
        <v>-123.52353226699999</v>
      </c>
      <c r="E33">
        <v>101198.65300000001</v>
      </c>
      <c r="F33">
        <v>2634.529</v>
      </c>
      <c r="G33">
        <v>2852.471</v>
      </c>
      <c r="I33">
        <f>C33-(F33*$I$3+G33*$J$3)</f>
        <v>606.77238991027843</v>
      </c>
      <c r="J33">
        <f>I33-(SUM(F33:G33)/SUM(F32:G32))*I32</f>
        <v>2.1612473688865066</v>
      </c>
      <c r="O33">
        <f>D33-D32</f>
        <v>-118.55225937029999</v>
      </c>
      <c r="P33">
        <f>O33/3</f>
        <v>-39.5174197901</v>
      </c>
      <c r="Q33">
        <f>P33*E33</f>
        <v>-3999109.6527936631</v>
      </c>
      <c r="R33">
        <f>Q33*100000</f>
        <v>-399910965279.36633</v>
      </c>
      <c r="S33">
        <f>R33*(1E-30)</f>
        <v>-3.9991096527936636E-19</v>
      </c>
      <c r="T33">
        <f>S33/(1.602E-19)</f>
        <v>-2.4963231290846841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-29550.801950000001</v>
      </c>
      <c r="D36">
        <v>4993.4138549999998</v>
      </c>
      <c r="E36">
        <v>100906.60950000001</v>
      </c>
      <c r="F36">
        <v>2635</v>
      </c>
      <c r="G36">
        <v>2853</v>
      </c>
      <c r="I36">
        <f>C36-(F36*$I$4+G36*$J$4)</f>
        <v>597.64447245803967</v>
      </c>
    </row>
    <row r="37" spans="2:20" x14ac:dyDescent="0.2">
      <c r="B37" t="s">
        <v>23</v>
      </c>
      <c r="C37">
        <v>-29543.244200000001</v>
      </c>
      <c r="D37">
        <v>4870.5150249999897</v>
      </c>
      <c r="E37">
        <v>100906.60950000001</v>
      </c>
      <c r="F37">
        <v>2634.5374999999999</v>
      </c>
      <c r="G37">
        <v>2852.4625000000001</v>
      </c>
      <c r="I37">
        <f>C37-(F37*$I$4+G37*$J$4)</f>
        <v>599.6612357763006</v>
      </c>
      <c r="J37">
        <f>I37-(SUM(F37:G37)/SUM(F36:G36))*I36</f>
        <v>2.1256635501227947</v>
      </c>
      <c r="O37">
        <f>D37-D36</f>
        <v>-122.89883000001009</v>
      </c>
      <c r="P37">
        <f>O37/3</f>
        <v>-40.966276666670034</v>
      </c>
      <c r="Q37">
        <f>P37*E37</f>
        <v>-4133768.0822726348</v>
      </c>
      <c r="R37">
        <f>Q37*100000</f>
        <v>-413376808227.26349</v>
      </c>
      <c r="S37">
        <f>R37*(1E-30)</f>
        <v>-4.1337680822726352E-19</v>
      </c>
      <c r="T37">
        <f>S37/(1.602E-19)</f>
        <v>-2.5803795769492104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-29559.764599999999</v>
      </c>
      <c r="D40">
        <v>9995.2782449999904</v>
      </c>
      <c r="E40">
        <v>100621.242</v>
      </c>
      <c r="F40">
        <v>2635</v>
      </c>
      <c r="G40">
        <v>2853</v>
      </c>
      <c r="I40">
        <f>C40-(F40*$I$5+G40*$J$5)</f>
        <v>590.33105517492731</v>
      </c>
    </row>
    <row r="41" spans="2:20" x14ac:dyDescent="0.2">
      <c r="B41" t="s">
        <v>23</v>
      </c>
      <c r="C41">
        <v>-29552.2972864322</v>
      </c>
      <c r="D41">
        <v>9864.1097688442296</v>
      </c>
      <c r="E41">
        <v>100621.270351759</v>
      </c>
      <c r="F41">
        <v>2634.51557788945</v>
      </c>
      <c r="G41">
        <v>2852.48442211055</v>
      </c>
      <c r="I41">
        <f>C41-(F41*$I$5+G41*$J$5)</f>
        <v>592.31607904354314</v>
      </c>
      <c r="J41">
        <f>I41-(SUM(F41:G41)/SUM(F40:G40))*I40</f>
        <v>2.0925914807104391</v>
      </c>
      <c r="O41">
        <f>D41-D40</f>
        <v>-131.1684761557608</v>
      </c>
      <c r="P41">
        <f>O41/3</f>
        <v>-43.7228253852536</v>
      </c>
      <c r="Q41">
        <f>P41*E41</f>
        <v>-4399446.2336323541</v>
      </c>
      <c r="R41">
        <f>Q41*100000</f>
        <v>-439944623363.23541</v>
      </c>
      <c r="S41">
        <f>R41*(1E-30)</f>
        <v>-4.3994462336323548E-19</v>
      </c>
      <c r="T41">
        <f>S41/(1.602E-19)</f>
        <v>-2.7462211196206958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-29529.32085</v>
      </c>
      <c r="D44">
        <v>-5003.908735</v>
      </c>
      <c r="E44">
        <v>101498.11749999999</v>
      </c>
      <c r="F44">
        <v>2635</v>
      </c>
      <c r="G44">
        <v>2853</v>
      </c>
      <c r="I44">
        <f>C44-(F44*$I$6+G44*$J$6)</f>
        <v>611.46869309407703</v>
      </c>
    </row>
    <row r="45" spans="2:20" x14ac:dyDescent="0.2">
      <c r="B45" t="s">
        <v>23</v>
      </c>
      <c r="C45">
        <v>-29521.73965</v>
      </c>
      <c r="D45">
        <v>-5121.1825250000002</v>
      </c>
      <c r="E45">
        <v>101498.11749999999</v>
      </c>
      <c r="F45">
        <v>2634.5279999999998</v>
      </c>
      <c r="G45">
        <v>2852.4720000000002</v>
      </c>
      <c r="I45">
        <f>C45-(F45*$I$6+G45*$J$6)</f>
        <v>613.53587787177457</v>
      </c>
      <c r="J45">
        <f>I45-(SUM(F45:G45)/SUM(F44:G44))*I44</f>
        <v>2.1786040002001528</v>
      </c>
      <c r="O45">
        <f>D45-D44</f>
        <v>-117.27379000000019</v>
      </c>
      <c r="P45">
        <f>O45/3</f>
        <v>-39.091263333333394</v>
      </c>
      <c r="Q45">
        <f>P45*E45</f>
        <v>-3967689.6390301143</v>
      </c>
      <c r="R45">
        <f>Q45*100000</f>
        <v>-396768963903.01141</v>
      </c>
      <c r="S45">
        <f>R45*(1E-30)</f>
        <v>-3.9676896390301145E-19</v>
      </c>
      <c r="T45">
        <f>S45/(1.602E-19)</f>
        <v>-2.4767101367229181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-29517.281949999899</v>
      </c>
      <c r="D48">
        <v>-10003.679249999999</v>
      </c>
      <c r="E48">
        <v>101804.1125</v>
      </c>
      <c r="F48">
        <v>2635</v>
      </c>
      <c r="G48">
        <v>2853</v>
      </c>
      <c r="I48">
        <f>C48-(F48*$I$7+G48*$J$7)</f>
        <v>617.35550338931716</v>
      </c>
    </row>
    <row r="49" spans="2:20" x14ac:dyDescent="0.2">
      <c r="B49" t="s">
        <v>23</v>
      </c>
      <c r="C49">
        <v>-29509.727650000099</v>
      </c>
      <c r="D49">
        <v>-10117.281660000001</v>
      </c>
      <c r="E49">
        <v>101804.1125</v>
      </c>
      <c r="F49">
        <v>2634.52</v>
      </c>
      <c r="G49">
        <v>2852.48</v>
      </c>
      <c r="I49">
        <f>C49-(F49*$I$7+G49*$J$7)</f>
        <v>619.41842559210272</v>
      </c>
      <c r="J49">
        <f>I49-(SUM(F49:G49)/SUM(F48:G48))*I48</f>
        <v>2.1754140948025906</v>
      </c>
      <c r="O49">
        <f>D49-D48</f>
        <v>-113.60241000000133</v>
      </c>
      <c r="P49">
        <f>O49/3</f>
        <v>-37.867470000000445</v>
      </c>
      <c r="Q49">
        <f>P49*E49</f>
        <v>-3855064.1759704202</v>
      </c>
      <c r="R49">
        <f>Q49*100000</f>
        <v>-385506417597.04205</v>
      </c>
      <c r="S49">
        <f>R49*(1E-30)</f>
        <v>-3.8550641759704208E-19</v>
      </c>
      <c r="T49">
        <f>S49/(1.602E-19)</f>
        <v>-2.4064071011051316</v>
      </c>
    </row>
    <row r="50" spans="2:20" x14ac:dyDescent="0.2">
      <c r="F5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T50"/>
  <sheetViews>
    <sheetView topLeftCell="A1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-32257.8514</v>
      </c>
      <c r="D11">
        <v>-6.6014852085500202</v>
      </c>
      <c r="E11">
        <v>96313.900899999993</v>
      </c>
      <c r="F11">
        <v>1592</v>
      </c>
      <c r="G11">
        <v>3896</v>
      </c>
      <c r="I11">
        <f>C11-(F11*$I$3+G11*$J$3)</f>
        <v>693.28642565597693</v>
      </c>
      <c r="L11">
        <v>0</v>
      </c>
      <c r="M11">
        <v>2.1233770350899022</v>
      </c>
      <c r="N11">
        <v>2.4463782665910685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-32261.564450000002</v>
      </c>
      <c r="D12">
        <v>531.182421000001</v>
      </c>
      <c r="E12">
        <v>96313.900899999993</v>
      </c>
      <c r="F12">
        <v>1592.3054999999999</v>
      </c>
      <c r="G12">
        <v>3896.6945000000001</v>
      </c>
      <c r="I12">
        <f>C12-(F12*$I$3+G12*$J$3)</f>
        <v>695.53613039253469</v>
      </c>
      <c r="J12">
        <f>I12-(SUM(F12:G12)/SUM(F11:G11))*I11</f>
        <v>2.1233770350899022</v>
      </c>
      <c r="L12">
        <v>5</v>
      </c>
      <c r="M12">
        <v>2.1776401847486113</v>
      </c>
      <c r="N12">
        <v>2.4020061881606125</v>
      </c>
      <c r="O12">
        <f>D12-D11</f>
        <v>537.783906208551</v>
      </c>
      <c r="P12">
        <f>O12/3</f>
        <v>179.261302069517</v>
      </c>
      <c r="Q12">
        <f>P12*E12</f>
        <v>17265355.282728422</v>
      </c>
      <c r="R12">
        <f>Q12*100000</f>
        <v>1726535528272.8423</v>
      </c>
      <c r="S12">
        <f>R12*(1E-30)</f>
        <v>1.7265355282728425E-18</v>
      </c>
      <c r="T12">
        <f>S12/(1.602E-19)</f>
        <v>10.777375332539592</v>
      </c>
    </row>
    <row r="13" spans="1:20" x14ac:dyDescent="0.2">
      <c r="L13">
        <v>10</v>
      </c>
      <c r="M13">
        <v>2.2895442071177285</v>
      </c>
      <c r="N13">
        <v>2.4015763221945008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2.0570430855188988</v>
      </c>
      <c r="N14">
        <v>2.4212980993402198</v>
      </c>
    </row>
    <row r="15" spans="1:20" x14ac:dyDescent="0.2">
      <c r="B15" t="s">
        <v>16</v>
      </c>
      <c r="C15">
        <v>-32266.2062999999</v>
      </c>
      <c r="D15">
        <v>4995.6117549999999</v>
      </c>
      <c r="E15">
        <v>96086.255800000101</v>
      </c>
      <c r="F15">
        <v>1592</v>
      </c>
      <c r="G15">
        <v>3896</v>
      </c>
      <c r="I15">
        <f>C15-(F15*$I$4+G15*$J$4)</f>
        <v>688.94974905250638</v>
      </c>
      <c r="L15">
        <v>-10</v>
      </c>
      <c r="M15">
        <v>1.9700529946406959</v>
      </c>
      <c r="N15">
        <v>2.4864255470911303</v>
      </c>
    </row>
    <row r="16" spans="1:20" x14ac:dyDescent="0.2">
      <c r="B16" t="s">
        <v>17</v>
      </c>
      <c r="C16">
        <v>-32269.865249999999</v>
      </c>
      <c r="D16">
        <v>5537.3863199999996</v>
      </c>
      <c r="E16">
        <v>96086.255800000101</v>
      </c>
      <c r="F16">
        <v>1592.306</v>
      </c>
      <c r="G16">
        <v>3896.694</v>
      </c>
      <c r="I16">
        <f>C16-(F16*$I$4+G16*$J$4)</f>
        <v>691.2529267279715</v>
      </c>
      <c r="J16">
        <f>I16-(SUM(F16:G16)/SUM(F15:G15))*I15</f>
        <v>2.1776401847486113</v>
      </c>
      <c r="O16">
        <f>D16-D15</f>
        <v>541.77456499999971</v>
      </c>
      <c r="P16">
        <f>O16/3</f>
        <v>180.59152166666658</v>
      </c>
      <c r="Q16">
        <f>P16*E16</f>
        <v>17352363.146174587</v>
      </c>
      <c r="R16">
        <f>Q16*100000</f>
        <v>1735236314617.4587</v>
      </c>
      <c r="S16">
        <f>R16*(1E-30)</f>
        <v>1.735236314617459E-18</v>
      </c>
      <c r="T16">
        <f>S16/(1.602E-19)</f>
        <v>10.831687357162666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-32273.451649999999</v>
      </c>
      <c r="D19">
        <v>9993.7766799999899</v>
      </c>
      <c r="E19">
        <v>95862.295850000097</v>
      </c>
      <c r="F19">
        <v>1592</v>
      </c>
      <c r="G19">
        <v>3896</v>
      </c>
      <c r="I19">
        <f>C19-(F19*$I$5+G19*$J$5)</f>
        <v>684.61248221574715</v>
      </c>
    </row>
    <row r="20" spans="2:20" x14ac:dyDescent="0.2">
      <c r="B20" t="s">
        <v>17</v>
      </c>
      <c r="C20">
        <v>-32277.011705852899</v>
      </c>
      <c r="D20">
        <v>10540.489294647299</v>
      </c>
      <c r="E20">
        <v>95862.288494247303</v>
      </c>
      <c r="F20">
        <v>1592.30165082541</v>
      </c>
      <c r="G20">
        <v>3896.69834917459</v>
      </c>
      <c r="I20">
        <f>C20-(F20*$I$5+G20*$J$5)</f>
        <v>687.02677359528025</v>
      </c>
      <c r="J20">
        <f>I20-(SUM(F20:G20)/SUM(F19:G19))*I19</f>
        <v>2.2895442071177285</v>
      </c>
      <c r="O20">
        <f>D20-D19</f>
        <v>546.71261464730924</v>
      </c>
      <c r="P20">
        <f>O20/3</f>
        <v>182.23753821576975</v>
      </c>
      <c r="Q20">
        <f>P20*E20</f>
        <v>17469707.462921537</v>
      </c>
      <c r="R20">
        <f>Q20*100000</f>
        <v>1746970746292.1538</v>
      </c>
      <c r="S20">
        <f>R20*(1E-30)</f>
        <v>1.7469707462921539E-18</v>
      </c>
      <c r="T20">
        <f>S20/(1.602E-19)</f>
        <v>10.904935994333046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-32248.578039019601</v>
      </c>
      <c r="D23">
        <v>-5003.91460730366</v>
      </c>
      <c r="E23">
        <v>96545.609204602297</v>
      </c>
      <c r="F23">
        <v>1592</v>
      </c>
      <c r="G23">
        <v>3896</v>
      </c>
      <c r="I23">
        <f>C23-(F23*$I$6+G23*$J$6)</f>
        <v>697.41065267139493</v>
      </c>
    </row>
    <row r="24" spans="2:20" x14ac:dyDescent="0.2">
      <c r="B24" t="s">
        <v>17</v>
      </c>
      <c r="C24">
        <v>-32252.433366683301</v>
      </c>
      <c r="D24">
        <v>-4471.0522611305596</v>
      </c>
      <c r="E24">
        <v>96545.609204602297</v>
      </c>
      <c r="F24">
        <v>1592.2766383191599</v>
      </c>
      <c r="G24">
        <v>3896.7233616808398</v>
      </c>
      <c r="I24">
        <f>C24-(F24*$I$6+G24*$J$6)</f>
        <v>699.59477495747342</v>
      </c>
      <c r="J24">
        <f>I24-(SUM(F24:G24)/SUM(F23:G23))*I23</f>
        <v>2.0570430855188988</v>
      </c>
      <c r="O24">
        <f>D24-D23</f>
        <v>532.86234617310038</v>
      </c>
      <c r="P24">
        <f>O24/3</f>
        <v>177.62078205770013</v>
      </c>
      <c r="Q24">
        <f>P24*E24</f>
        <v>17148506.611158554</v>
      </c>
      <c r="R24">
        <f>Q24*100000</f>
        <v>1714850661115.8555</v>
      </c>
      <c r="S24">
        <f>R24*(1E-30)</f>
        <v>1.7148506611158555E-18</v>
      </c>
      <c r="T24">
        <f>S24/(1.602E-19)</f>
        <v>10.704436086865515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-32238.3619</v>
      </c>
      <c r="D27">
        <v>-10005.648605</v>
      </c>
      <c r="E27">
        <v>96781.201550000202</v>
      </c>
      <c r="F27">
        <v>1592</v>
      </c>
      <c r="G27">
        <v>3896</v>
      </c>
      <c r="I27">
        <f>C27-(F27*$I$7+G27*$J$7)</f>
        <v>701.25471793002725</v>
      </c>
    </row>
    <row r="28" spans="2:20" x14ac:dyDescent="0.2">
      <c r="B28" t="s">
        <v>17</v>
      </c>
      <c r="C28">
        <v>-32242.283899999999</v>
      </c>
      <c r="D28">
        <v>-9476.0489599999801</v>
      </c>
      <c r="E28">
        <v>96781.201550000202</v>
      </c>
      <c r="F28">
        <v>1592.2835</v>
      </c>
      <c r="G28">
        <v>3896.7165</v>
      </c>
      <c r="I28">
        <f>C28-(F28*$I$7+G28*$J$7)</f>
        <v>703.35255057443646</v>
      </c>
      <c r="J28">
        <f>I28-(SUM(F28:G28)/SUM(F27:G27))*I27</f>
        <v>1.9700529946406959</v>
      </c>
      <c r="O28">
        <f>D28-D27</f>
        <v>529.59964500002025</v>
      </c>
      <c r="P28">
        <f>O28/3</f>
        <v>176.53321500000675</v>
      </c>
      <c r="Q28">
        <f>P28*E28</f>
        <v>17085096.661185171</v>
      </c>
      <c r="R28">
        <f>Q28*100000</f>
        <v>1708509666118.5171</v>
      </c>
      <c r="S28">
        <f>R28*(1E-30)</f>
        <v>1.7085096661185172E-18</v>
      </c>
      <c r="T28">
        <f>S28/(1.602E-19)</f>
        <v>10.664854345309097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-32258.042399999998</v>
      </c>
      <c r="D32">
        <v>-6.2250213402999997</v>
      </c>
      <c r="E32">
        <v>96313.905400000105</v>
      </c>
      <c r="F32">
        <v>1592</v>
      </c>
      <c r="G32">
        <v>3896</v>
      </c>
      <c r="I32">
        <f>C32-(F32*$I$3+G32*$J$3)</f>
        <v>693.09542565597803</v>
      </c>
    </row>
    <row r="33" spans="2:20" x14ac:dyDescent="0.2">
      <c r="B33" t="s">
        <v>23</v>
      </c>
      <c r="C33">
        <v>-32249.76225</v>
      </c>
      <c r="D33">
        <v>-146.070126652</v>
      </c>
      <c r="E33">
        <v>96313.905400000105</v>
      </c>
      <c r="F33">
        <v>1591.6935000000001</v>
      </c>
      <c r="G33">
        <v>3895.3065000000001</v>
      </c>
      <c r="I33">
        <f>C33-(F33*$I$3+G33*$J$3)</f>
        <v>695.41551102430822</v>
      </c>
      <c r="J33">
        <f>I33-(SUM(F33:G33)/SUM(F32:G32))*I32</f>
        <v>2.4463782665910685</v>
      </c>
      <c r="O33">
        <f>D33-D32</f>
        <v>-139.8451053117</v>
      </c>
      <c r="P33">
        <f>O33/3</f>
        <v>-46.615035103899999</v>
      </c>
      <c r="Q33">
        <f>P33*E33</f>
        <v>-4489676.0812147083</v>
      </c>
      <c r="R33">
        <f>Q33*100000</f>
        <v>-448967608121.47083</v>
      </c>
      <c r="S33">
        <f>R33*(1E-30)</f>
        <v>-4.4896760812147082E-19</v>
      </c>
      <c r="T33">
        <f>S33/(1.602E-19)</f>
        <v>-2.8025443702963222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-32266.089239239202</v>
      </c>
      <c r="D36">
        <v>4995.6741041041096</v>
      </c>
      <c r="E36">
        <v>96086.326326326307</v>
      </c>
      <c r="F36">
        <v>1592</v>
      </c>
      <c r="G36">
        <v>3896</v>
      </c>
      <c r="I36">
        <f>C36-(F36*$I$4+G36*$J$4)</f>
        <v>689.0668098132046</v>
      </c>
    </row>
    <row r="37" spans="2:20" x14ac:dyDescent="0.2">
      <c r="B37" t="s">
        <v>23</v>
      </c>
      <c r="C37">
        <v>-32257.832632632599</v>
      </c>
      <c r="D37">
        <v>4849.6722472472502</v>
      </c>
      <c r="E37">
        <v>96086.326326326307</v>
      </c>
      <c r="F37">
        <v>1591.7007007007001</v>
      </c>
      <c r="G37">
        <v>3895.2992992992999</v>
      </c>
      <c r="I37">
        <f>C37-(F37*$I$4+G37*$J$4)</f>
        <v>691.34325718033506</v>
      </c>
      <c r="J37">
        <f>I37-(SUM(F37:G37)/SUM(F36:G36))*I36</f>
        <v>2.4020061881606125</v>
      </c>
      <c r="O37">
        <f>D37-D36</f>
        <v>-146.00185685685938</v>
      </c>
      <c r="P37">
        <f>O37/3</f>
        <v>-48.667285618953123</v>
      </c>
      <c r="Q37">
        <f>P37*E37</f>
        <v>-4676260.687399257</v>
      </c>
      <c r="R37">
        <f>Q37*100000</f>
        <v>-467626068739.92572</v>
      </c>
      <c r="S37">
        <f>R37*(1E-30)</f>
        <v>-4.6762606873992578E-19</v>
      </c>
      <c r="T37">
        <f>S37/(1.602E-19)</f>
        <v>-2.9190141619221337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-32273.476449999998</v>
      </c>
      <c r="D40">
        <v>9996.3466699999808</v>
      </c>
      <c r="E40">
        <v>95862.214500000002</v>
      </c>
      <c r="F40">
        <v>1592</v>
      </c>
      <c r="G40">
        <v>3896</v>
      </c>
      <c r="I40">
        <f>C40-(F40*$I$5+G40*$J$5)</f>
        <v>684.58768221574792</v>
      </c>
    </row>
    <row r="41" spans="2:20" x14ac:dyDescent="0.2">
      <c r="B41" t="s">
        <v>23</v>
      </c>
      <c r="C41">
        <v>-32265.263900000002</v>
      </c>
      <c r="D41">
        <v>9845.0294500000291</v>
      </c>
      <c r="E41">
        <v>95862.214500000002</v>
      </c>
      <c r="F41">
        <v>1591.684</v>
      </c>
      <c r="G41">
        <v>3895.3159999999998</v>
      </c>
      <c r="I41">
        <f>C41-(F41*$I$5+G41*$J$5)</f>
        <v>686.86451588447744</v>
      </c>
      <c r="J41">
        <f>I41-(SUM(F41:G41)/SUM(F40:G40))*I40</f>
        <v>2.4015763221945008</v>
      </c>
      <c r="O41">
        <f>D41-D40</f>
        <v>-151.3172199999517</v>
      </c>
      <c r="P41">
        <f>O41/3</f>
        <v>-50.439073333317232</v>
      </c>
      <c r="Q41">
        <f>P41*E41</f>
        <v>-4835201.2670596866</v>
      </c>
      <c r="R41">
        <f>Q41*100000</f>
        <v>-483520126705.96869</v>
      </c>
      <c r="S41">
        <f>R41*(1E-30)</f>
        <v>-4.8352012670596868E-19</v>
      </c>
      <c r="T41">
        <f>S41/(1.602E-19)</f>
        <v>-3.0182280069036747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-32248.579300000001</v>
      </c>
      <c r="D44">
        <v>-5003.4153499999802</v>
      </c>
      <c r="E44">
        <v>96545.649650000007</v>
      </c>
      <c r="F44">
        <v>1592</v>
      </c>
      <c r="G44">
        <v>3896</v>
      </c>
      <c r="I44">
        <f>C44-(F44*$I$6+G44*$J$6)</f>
        <v>697.40939169099511</v>
      </c>
    </row>
    <row r="45" spans="2:20" x14ac:dyDescent="0.2">
      <c r="B45" t="s">
        <v>23</v>
      </c>
      <c r="C45">
        <v>-32240.20895</v>
      </c>
      <c r="D45">
        <v>-5140.5662399999901</v>
      </c>
      <c r="E45">
        <v>96545.649650000007</v>
      </c>
      <c r="F45">
        <v>1591.7370000000001</v>
      </c>
      <c r="G45">
        <v>3895.2629999999999</v>
      </c>
      <c r="I45">
        <f>C45-(F45*$I$6+G45*$J$6)</f>
        <v>699.70361081954616</v>
      </c>
      <c r="J45">
        <f>I45-(SUM(F45:G45)/SUM(F44:G44))*I44</f>
        <v>2.4212980993402198</v>
      </c>
      <c r="O45">
        <f>D45-D44</f>
        <v>-137.15089000000989</v>
      </c>
      <c r="P45">
        <f>O45/3</f>
        <v>-45.716963333336629</v>
      </c>
      <c r="Q45">
        <f>P45*E45</f>
        <v>-4413773.9250422148</v>
      </c>
      <c r="R45">
        <f>Q45*100000</f>
        <v>-441377392504.2215</v>
      </c>
      <c r="S45">
        <f>R45*(1E-30)</f>
        <v>-4.4137739250422152E-19</v>
      </c>
      <c r="T45">
        <f>S45/(1.602E-19)</f>
        <v>-2.7551647472173628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-32238.368934467198</v>
      </c>
      <c r="D48">
        <v>-10006.7714007003</v>
      </c>
      <c r="E48">
        <v>96782.236668333993</v>
      </c>
      <c r="F48">
        <v>1592</v>
      </c>
      <c r="G48">
        <v>3896</v>
      </c>
      <c r="I48">
        <f>C48-(F48*$I$7+G48*$J$7)</f>
        <v>701.24768346282872</v>
      </c>
    </row>
    <row r="49" spans="2:20" x14ac:dyDescent="0.2">
      <c r="B49" t="s">
        <v>23</v>
      </c>
      <c r="C49">
        <v>-32230.013706853399</v>
      </c>
      <c r="D49">
        <v>-10137.203921961</v>
      </c>
      <c r="E49">
        <v>96782.236668333993</v>
      </c>
      <c r="F49">
        <v>1591.7078539269601</v>
      </c>
      <c r="G49">
        <v>3895.2921460730399</v>
      </c>
      <c r="I49">
        <f>C49-(F49*$I$7+G49*$J$7)</f>
        <v>703.6063306419419</v>
      </c>
      <c r="J49">
        <f>I49-(SUM(F49:G49)/SUM(F48:G48))*I48</f>
        <v>2.4864255470911303</v>
      </c>
      <c r="O49">
        <f>D49-D48</f>
        <v>-130.43252126070001</v>
      </c>
      <c r="P49">
        <f>O49/3</f>
        <v>-43.477507086900005</v>
      </c>
      <c r="Q49">
        <f>P49*E49</f>
        <v>-4207850.3806335246</v>
      </c>
      <c r="R49">
        <f>Q49*100000</f>
        <v>-420785038063.35248</v>
      </c>
      <c r="S49">
        <f>R49*(1E-30)</f>
        <v>-4.2078503806335249E-19</v>
      </c>
      <c r="T49">
        <f>S49/(1.602E-19)</f>
        <v>-2.6266232088848471</v>
      </c>
    </row>
    <row r="50" spans="2:20" x14ac:dyDescent="0.2">
      <c r="F5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T50"/>
  <sheetViews>
    <sheetView topLeftCell="A14" workbookViewId="0">
      <selection activeCell="T49" activeCellId="4" sqref="T33 T37 T41 T45 T49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-34421.0507</v>
      </c>
      <c r="D11">
        <v>-6.6589239175500001</v>
      </c>
      <c r="E11">
        <v>92465.247799999896</v>
      </c>
      <c r="F11">
        <v>824</v>
      </c>
      <c r="G11">
        <v>4664</v>
      </c>
      <c r="I11">
        <f>C11-(F11*$I$3+G11*$J$3)</f>
        <v>596.08767609329516</v>
      </c>
      <c r="L11">
        <v>0</v>
      </c>
      <c r="M11">
        <v>3.3040242246553362</v>
      </c>
      <c r="N11">
        <v>2.6539323408245536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-34424.0124</v>
      </c>
      <c r="D12">
        <v>599.611818499999</v>
      </c>
      <c r="E12">
        <v>92465.247799999896</v>
      </c>
      <c r="F12">
        <v>824.15250000000003</v>
      </c>
      <c r="G12">
        <v>4664.8474999999999</v>
      </c>
      <c r="I12">
        <f>C12-(F12*$I$3+G12*$J$3)</f>
        <v>599.50031687700539</v>
      </c>
      <c r="J12">
        <f>I12-(SUM(F12:G12)/SUM(F11:G11))*I11</f>
        <v>3.3040242246553362</v>
      </c>
      <c r="L12">
        <v>5</v>
      </c>
      <c r="M12">
        <v>3.3392064537491706</v>
      </c>
      <c r="N12">
        <v>2.6399808506098452</v>
      </c>
      <c r="O12">
        <f>D12-D11</f>
        <v>606.27074241754906</v>
      </c>
      <c r="P12">
        <f>O12/3</f>
        <v>202.09024747251635</v>
      </c>
      <c r="Q12">
        <f>P12*E12</f>
        <v>18686324.810509529</v>
      </c>
      <c r="R12">
        <f>Q12*100000</f>
        <v>1868632481050.9529</v>
      </c>
      <c r="S12">
        <f>R12*(1E-30)</f>
        <v>1.868632481050953E-18</v>
      </c>
      <c r="T12">
        <f>S12/(1.602E-19)</f>
        <v>11.664372540892341</v>
      </c>
    </row>
    <row r="13" spans="1:20" x14ac:dyDescent="0.2">
      <c r="L13">
        <v>10</v>
      </c>
      <c r="M13">
        <v>3.4693729964295699</v>
      </c>
      <c r="N13">
        <v>2.5997048460325232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3.2304938777277812</v>
      </c>
      <c r="N14">
        <v>2.7008427893742919</v>
      </c>
    </row>
    <row r="15" spans="1:20" x14ac:dyDescent="0.2">
      <c r="B15" t="s">
        <v>16</v>
      </c>
      <c r="C15">
        <v>-34428.370849999999</v>
      </c>
      <c r="D15">
        <v>4994.4951799999999</v>
      </c>
      <c r="E15">
        <v>92264.472200000004</v>
      </c>
      <c r="F15">
        <v>824</v>
      </c>
      <c r="G15">
        <v>4664</v>
      </c>
      <c r="I15">
        <f>C15-(F15*$I$4+G15*$J$4)</f>
        <v>593.47071508738009</v>
      </c>
      <c r="L15">
        <v>-10</v>
      </c>
      <c r="M15">
        <v>3.1326555529436746</v>
      </c>
      <c r="N15">
        <v>2.7084081910314808</v>
      </c>
    </row>
    <row r="16" spans="1:20" x14ac:dyDescent="0.2">
      <c r="B16" t="s">
        <v>17</v>
      </c>
      <c r="C16">
        <v>-34431.313499999997</v>
      </c>
      <c r="D16">
        <v>5601.6287899999998</v>
      </c>
      <c r="E16">
        <v>92264.472200000004</v>
      </c>
      <c r="F16">
        <v>824.14700000000005</v>
      </c>
      <c r="G16">
        <v>4664.8530000000001</v>
      </c>
      <c r="I16">
        <f>C16-(F16*$I$4+G16*$J$4)</f>
        <v>596.9180612486889</v>
      </c>
      <c r="J16">
        <f>I16-(SUM(F16:G16)/SUM(F15:G15))*I15</f>
        <v>3.3392064537491706</v>
      </c>
      <c r="O16">
        <f>D16-D15</f>
        <v>607.13360999999986</v>
      </c>
      <c r="P16">
        <f>O16/3</f>
        <v>202.37786999999994</v>
      </c>
      <c r="Q16">
        <f>P16*E16</f>
        <v>18672287.360510211</v>
      </c>
      <c r="R16">
        <f>Q16*100000</f>
        <v>1867228736051.0212</v>
      </c>
      <c r="S16">
        <f>R16*(1E-30)</f>
        <v>1.8672287360510215E-18</v>
      </c>
      <c r="T16">
        <f>S16/(1.602E-19)</f>
        <v>11.655610087709249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-34435.300799999997</v>
      </c>
      <c r="D19">
        <v>9992.5762500000092</v>
      </c>
      <c r="E19">
        <v>92065.018700000204</v>
      </c>
      <c r="F19">
        <v>824</v>
      </c>
      <c r="G19">
        <v>4664</v>
      </c>
      <c r="I19">
        <f>C19-(F19*$I$5+G19*$J$5)</f>
        <v>590.3757870262416</v>
      </c>
    </row>
    <row r="20" spans="2:20" x14ac:dyDescent="0.2">
      <c r="B20" t="s">
        <v>17</v>
      </c>
      <c r="C20">
        <v>-34438.1145500001</v>
      </c>
      <c r="D20">
        <v>10605.032450000001</v>
      </c>
      <c r="E20">
        <v>92065.018700000204</v>
      </c>
      <c r="F20">
        <v>824.14700000000005</v>
      </c>
      <c r="G20">
        <v>4664.8530000000001</v>
      </c>
      <c r="I20">
        <f>C20-(F20*$I$5+G20*$J$5)</f>
        <v>593.95273578561319</v>
      </c>
      <c r="J20">
        <f>I20-(SUM(F20:G20)/SUM(F19:G19))*I19</f>
        <v>3.4693729964295699</v>
      </c>
      <c r="O20">
        <f>D20-D19</f>
        <v>612.45619999999144</v>
      </c>
      <c r="P20">
        <f>O20/3</f>
        <v>204.15206666666381</v>
      </c>
      <c r="Q20">
        <f>P20*E20</f>
        <v>18795263.835310094</v>
      </c>
      <c r="R20">
        <f>Q20*100000</f>
        <v>1879526383531.0095</v>
      </c>
      <c r="S20">
        <f>R20*(1E-30)</f>
        <v>1.8795263835310098E-18</v>
      </c>
      <c r="T20">
        <f>S20/(1.602E-19)</f>
        <v>11.732374429032522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-34412.752976488198</v>
      </c>
      <c r="D23">
        <v>-5005.5823811906002</v>
      </c>
      <c r="E23">
        <v>92669.765832916702</v>
      </c>
      <c r="F23">
        <v>824</v>
      </c>
      <c r="G23">
        <v>4664</v>
      </c>
      <c r="I23">
        <f>C23-(F23*$I$6+G23*$J$6)</f>
        <v>598.80900966342597</v>
      </c>
    </row>
    <row r="24" spans="2:20" x14ac:dyDescent="0.2">
      <c r="B24" t="s">
        <v>17</v>
      </c>
      <c r="C24">
        <v>-34415.773036518302</v>
      </c>
      <c r="D24">
        <v>-4401.1133966983498</v>
      </c>
      <c r="E24">
        <v>92669.765832916702</v>
      </c>
      <c r="F24">
        <v>824.15757878939496</v>
      </c>
      <c r="G24">
        <v>4664.8424212106102</v>
      </c>
      <c r="I24">
        <f>C24-(F24*$I$6+G24*$J$6)</f>
        <v>602.14861597002891</v>
      </c>
      <c r="J24">
        <f>I24-(SUM(F24:G24)/SUM(F23:G23))*I23</f>
        <v>3.2304938777277812</v>
      </c>
      <c r="O24">
        <f>D24-D23</f>
        <v>604.46898449225046</v>
      </c>
      <c r="P24">
        <f>O24/3</f>
        <v>201.48966149741682</v>
      </c>
      <c r="Q24">
        <f>P24*E24</f>
        <v>18671999.748719268</v>
      </c>
      <c r="R24">
        <f>Q24*100000</f>
        <v>1867199974871.9268</v>
      </c>
      <c r="S24">
        <f>R24*(1E-30)</f>
        <v>1.8671999748719271E-18</v>
      </c>
      <c r="T24">
        <f>S24/(1.602E-19)</f>
        <v>11.6554305547561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-34403.662199999999</v>
      </c>
      <c r="D27">
        <v>-10004.65446</v>
      </c>
      <c r="E27">
        <v>92877.276599999896</v>
      </c>
      <c r="F27">
        <v>824</v>
      </c>
      <c r="G27">
        <v>4664</v>
      </c>
      <c r="I27">
        <f>C27-(F27*$I$7+G27*$J$7)</f>
        <v>601.36572988338594</v>
      </c>
    </row>
    <row r="28" spans="2:20" x14ac:dyDescent="0.2">
      <c r="B28" t="s">
        <v>17</v>
      </c>
      <c r="C28">
        <v>-34406.780000000101</v>
      </c>
      <c r="D28">
        <v>-9404.5680399999892</v>
      </c>
      <c r="E28">
        <v>92877.276599999896</v>
      </c>
      <c r="F28">
        <v>824.15700000000004</v>
      </c>
      <c r="G28">
        <v>4664.8429999999998</v>
      </c>
      <c r="I28">
        <f>C28-(F28*$I$7+G28*$J$7)</f>
        <v>604.60796373987978</v>
      </c>
      <c r="J28">
        <f>I28-(SUM(F28:G28)/SUM(F27:G27))*I27</f>
        <v>3.1326555529436746</v>
      </c>
      <c r="O28">
        <f>D28-D27</f>
        <v>600.08642000001055</v>
      </c>
      <c r="P28">
        <f>O28/3</f>
        <v>200.02880666667019</v>
      </c>
      <c r="Q28">
        <f>P28*E28</f>
        <v>18578130.80474823</v>
      </c>
      <c r="R28">
        <f>Q28*100000</f>
        <v>1857813080474.823</v>
      </c>
      <c r="S28">
        <f>R28*(1E-30)</f>
        <v>1.8578130804748233E-18</v>
      </c>
      <c r="T28">
        <f>S28/(1.602E-19)</f>
        <v>11.596835708332231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-34421.120400000102</v>
      </c>
      <c r="D32">
        <v>-4.4691504053499997</v>
      </c>
      <c r="E32">
        <v>92465.632450000296</v>
      </c>
      <c r="F32">
        <v>824</v>
      </c>
      <c r="G32">
        <v>4664</v>
      </c>
      <c r="I32">
        <f>C32-(F32*$I$3+G32*$J$3)</f>
        <v>596.01797609319328</v>
      </c>
    </row>
    <row r="33" spans="2:20" x14ac:dyDescent="0.2">
      <c r="B33" t="s">
        <v>23</v>
      </c>
      <c r="C33">
        <v>-34412.181900000003</v>
      </c>
      <c r="D33">
        <v>-144.45371673</v>
      </c>
      <c r="E33">
        <v>92465.632450000296</v>
      </c>
      <c r="F33">
        <v>823.85450000000003</v>
      </c>
      <c r="G33">
        <v>4663.1454999999996</v>
      </c>
      <c r="I33">
        <f>C33-(F33*$I$3+G33*$J$3)</f>
        <v>598.56330457540025</v>
      </c>
      <c r="J33">
        <f>I33-(SUM(F33:G33)/SUM(F32:G32))*I32</f>
        <v>2.6539323408245536</v>
      </c>
      <c r="O33">
        <f>D33-D32</f>
        <v>-139.98456632464999</v>
      </c>
      <c r="P33">
        <f>O33/3</f>
        <v>-46.661522108216666</v>
      </c>
      <c r="Q33">
        <f>P33*E33</f>
        <v>-4314587.152815925</v>
      </c>
      <c r="R33">
        <f>Q33*100000</f>
        <v>-431458715281.59247</v>
      </c>
      <c r="S33">
        <f>R33*(1E-30)</f>
        <v>-4.3145871528159253E-19</v>
      </c>
      <c r="T33">
        <f>S33/(1.602E-19)</f>
        <v>-2.6932504075005776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-34428.618750000001</v>
      </c>
      <c r="D36">
        <v>4995.1981750000004</v>
      </c>
      <c r="E36">
        <v>92263.947100000107</v>
      </c>
      <c r="F36">
        <v>824</v>
      </c>
      <c r="G36">
        <v>4664</v>
      </c>
      <c r="I36">
        <f>C36-(F36*$I$4+G36*$J$4)</f>
        <v>593.22281508737797</v>
      </c>
    </row>
    <row r="37" spans="2:20" x14ac:dyDescent="0.2">
      <c r="B37" t="s">
        <v>23</v>
      </c>
      <c r="C37">
        <v>-34419.717050000101</v>
      </c>
      <c r="D37">
        <v>4854.2448649999897</v>
      </c>
      <c r="E37">
        <v>92263.947100000107</v>
      </c>
      <c r="F37">
        <v>823.84550000000002</v>
      </c>
      <c r="G37">
        <v>4663.1544999999996</v>
      </c>
      <c r="I37">
        <f>C37-(F37*$I$4+G37*$J$4)</f>
        <v>595.75470140171092</v>
      </c>
      <c r="J37">
        <f>I37-(SUM(F37:G37)/SUM(F36:G36))*I36</f>
        <v>2.6399808506098452</v>
      </c>
      <c r="O37">
        <f>D37-D36</f>
        <v>-140.95331000001079</v>
      </c>
      <c r="P37">
        <f>O37/3</f>
        <v>-46.984436666670263</v>
      </c>
      <c r="Q37">
        <f>P37*E37</f>
        <v>-4334969.5791369705</v>
      </c>
      <c r="R37">
        <f>Q37*100000</f>
        <v>-433496957913.69702</v>
      </c>
      <c r="S37">
        <f>R37*(1E-30)</f>
        <v>-4.3349695791369704E-19</v>
      </c>
      <c r="T37">
        <f>S37/(1.602E-19)</f>
        <v>-2.7059735200605308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-34435.148000000001</v>
      </c>
      <c r="D40">
        <v>9996.8514350000005</v>
      </c>
      <c r="E40">
        <v>92064.968800000002</v>
      </c>
      <c r="F40">
        <v>824</v>
      </c>
      <c r="G40">
        <v>4664</v>
      </c>
      <c r="I40">
        <f>C40-(F40*$I$5+G40*$J$5)</f>
        <v>590.5285870262378</v>
      </c>
    </row>
    <row r="41" spans="2:20" x14ac:dyDescent="0.2">
      <c r="B41" t="s">
        <v>23</v>
      </c>
      <c r="C41">
        <v>-34426.265200000002</v>
      </c>
      <c r="D41">
        <v>9849.4520649999904</v>
      </c>
      <c r="E41">
        <v>92064.968800000002</v>
      </c>
      <c r="F41">
        <v>823.85299999999995</v>
      </c>
      <c r="G41">
        <v>4663.1469999999999</v>
      </c>
      <c r="I41">
        <f>C41-(F41*$I$5+G41*$J$5)</f>
        <v>593.02068826676259</v>
      </c>
      <c r="J41">
        <f>I41-(SUM(F41:G41)/SUM(F40:G40))*I40</f>
        <v>2.5997048460325232</v>
      </c>
      <c r="O41">
        <f>D41-D40</f>
        <v>-147.39937000001009</v>
      </c>
      <c r="P41">
        <f>O41/3</f>
        <v>-49.133123333336698</v>
      </c>
      <c r="Q41">
        <f>P41*E41</f>
        <v>-4523439.4667301951</v>
      </c>
      <c r="R41">
        <f>Q41*100000</f>
        <v>-452343946673.01953</v>
      </c>
      <c r="S41">
        <f>R41*(1E-30)</f>
        <v>-4.5234394667301955E-19</v>
      </c>
      <c r="T41">
        <f>S41/(1.602E-19)</f>
        <v>-2.8236201415294606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-34412.779399999999</v>
      </c>
      <c r="D44">
        <v>-5005.66813</v>
      </c>
      <c r="E44">
        <v>92669.694050000006</v>
      </c>
      <c r="F44">
        <v>824</v>
      </c>
      <c r="G44">
        <v>4664</v>
      </c>
      <c r="I44">
        <f>C44-(F44*$I$6+G44*$J$6)</f>
        <v>598.78258615162486</v>
      </c>
    </row>
    <row r="45" spans="2:20" x14ac:dyDescent="0.2">
      <c r="B45" t="s">
        <v>23</v>
      </c>
      <c r="C45">
        <v>-34403.837200000104</v>
      </c>
      <c r="D45">
        <v>-5141.8712750000104</v>
      </c>
      <c r="E45">
        <v>92669.694050000006</v>
      </c>
      <c r="F45">
        <v>823.83900000000006</v>
      </c>
      <c r="G45">
        <v>4663.1610000000001</v>
      </c>
      <c r="I45">
        <f>C45-(F45*$I$6+G45*$J$6)</f>
        <v>601.37432132690446</v>
      </c>
      <c r="J45">
        <f>I45-(SUM(F45:G45)/SUM(F44:G44))*I44</f>
        <v>2.7008427893742919</v>
      </c>
      <c r="O45">
        <f>D45-D44</f>
        <v>-136.20314500001041</v>
      </c>
      <c r="P45">
        <f>O45/3</f>
        <v>-45.401048333336803</v>
      </c>
      <c r="Q45">
        <f>P45*E45</f>
        <v>-4207301.258599584</v>
      </c>
      <c r="R45">
        <f>Q45*100000</f>
        <v>-420730125859.95837</v>
      </c>
      <c r="S45">
        <f>R45*(1E-30)</f>
        <v>-4.2073012585995842E-19</v>
      </c>
      <c r="T45">
        <f>S45/(1.602E-19)</f>
        <v>-2.6262804360796408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-34403.535349999896</v>
      </c>
      <c r="D48">
        <v>-10005.030755</v>
      </c>
      <c r="E48">
        <v>92877.20955</v>
      </c>
      <c r="F48">
        <v>824</v>
      </c>
      <c r="G48">
        <v>4664</v>
      </c>
      <c r="I48">
        <f>C48-(F48*$I$7+G48*$J$7)</f>
        <v>601.49257988348836</v>
      </c>
    </row>
    <row r="49" spans="2:20" x14ac:dyDescent="0.2">
      <c r="B49" t="s">
        <v>23</v>
      </c>
      <c r="C49">
        <v>-34394.5536499999</v>
      </c>
      <c r="D49">
        <v>-10136.585595</v>
      </c>
      <c r="E49">
        <v>92877.20955</v>
      </c>
      <c r="F49">
        <v>823.85149999999999</v>
      </c>
      <c r="G49">
        <v>4663.1485000000002</v>
      </c>
      <c r="I49">
        <f>C49-(F49*$I$7+G49*$J$7)</f>
        <v>604.09138665690261</v>
      </c>
      <c r="J49">
        <f>I49-(SUM(F49:G49)/SUM(F48:G48))*I48</f>
        <v>2.7084081910314808</v>
      </c>
      <c r="O49">
        <f>D49-D48</f>
        <v>-131.55484000000069</v>
      </c>
      <c r="P49">
        <f>O49/3</f>
        <v>-43.851613333333567</v>
      </c>
      <c r="Q49">
        <f>P49*E49</f>
        <v>-4072815.4806655957</v>
      </c>
      <c r="R49">
        <f>Q49*100000</f>
        <v>-407281548066.55957</v>
      </c>
      <c r="S49">
        <f>R49*(1E-30)</f>
        <v>-4.0728154806655959E-19</v>
      </c>
      <c r="T49">
        <f>S49/(1.602E-19)</f>
        <v>-2.5423317607151037</v>
      </c>
    </row>
    <row r="50" spans="2:20" x14ac:dyDescent="0.2">
      <c r="F50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T49"/>
  <sheetViews>
    <sheetView workbookViewId="0">
      <selection activeCell="E12" sqref="E12"/>
    </sheetView>
  </sheetViews>
  <sheetFormatPr baseColWidth="10" defaultRowHeight="16" x14ac:dyDescent="0.2"/>
  <sheetData>
    <row r="1" spans="1:20" x14ac:dyDescent="0.2">
      <c r="A1" t="s">
        <v>29</v>
      </c>
    </row>
    <row r="2" spans="1:20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20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20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20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20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20" x14ac:dyDescent="0.2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20" x14ac:dyDescent="0.2">
      <c r="B9" t="s">
        <v>28</v>
      </c>
    </row>
    <row r="10" spans="1:20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  <c r="P10" t="s">
        <v>44</v>
      </c>
      <c r="Q10" t="s">
        <v>45</v>
      </c>
      <c r="R10" t="s">
        <v>46</v>
      </c>
      <c r="S10" t="s">
        <v>47</v>
      </c>
      <c r="T10" t="s">
        <v>48</v>
      </c>
    </row>
    <row r="11" spans="1:20" x14ac:dyDescent="0.2">
      <c r="B11" t="s">
        <v>16</v>
      </c>
      <c r="C11">
        <v>-37072.163249999903</v>
      </c>
      <c r="D11">
        <v>-3.1134110158500001</v>
      </c>
      <c r="E11">
        <v>87641.887400000094</v>
      </c>
      <c r="F11">
        <v>0</v>
      </c>
      <c r="G11">
        <v>5488</v>
      </c>
      <c r="I11">
        <f>C11-(F11*$I$3+G11*$J$3)</f>
        <v>161.62155000009807</v>
      </c>
      <c r="L11">
        <v>0</v>
      </c>
      <c r="M11">
        <v>5.3264317875395193</v>
      </c>
      <c r="N11">
        <v>3.0550105867324078</v>
      </c>
      <c r="O11" t="s">
        <v>49</v>
      </c>
      <c r="P11" t="s">
        <v>50</v>
      </c>
      <c r="Q11" t="s">
        <v>51</v>
      </c>
      <c r="R11" t="s">
        <v>51</v>
      </c>
      <c r="S11" t="s">
        <v>51</v>
      </c>
      <c r="T11" t="s">
        <v>51</v>
      </c>
    </row>
    <row r="12" spans="1:20" x14ac:dyDescent="0.2">
      <c r="B12" t="s">
        <v>17</v>
      </c>
      <c r="C12">
        <v>-37073.5919499999</v>
      </c>
      <c r="D12">
        <v>724.02719899999897</v>
      </c>
      <c r="E12">
        <v>87641.887400000094</v>
      </c>
      <c r="F12">
        <v>0</v>
      </c>
      <c r="G12">
        <v>5489</v>
      </c>
      <c r="I12">
        <f>C12-(F12*$I$3+G12*$J$3)</f>
        <v>166.97743177852681</v>
      </c>
      <c r="J12">
        <f>I12-(SUM(F12:G12)/SUM(F11:G11))*I11</f>
        <v>5.3264317875395193</v>
      </c>
      <c r="L12">
        <v>5</v>
      </c>
      <c r="M12">
        <v>5.4113222004760075</v>
      </c>
      <c r="N12">
        <v>3.0041299562657571</v>
      </c>
      <c r="O12">
        <f>D12-D11</f>
        <v>727.14061001584901</v>
      </c>
      <c r="P12">
        <f>O12/3</f>
        <v>242.38020333861633</v>
      </c>
      <c r="Q12">
        <f>P12*E12</f>
        <v>21242658.48899214</v>
      </c>
      <c r="R12">
        <f>Q12*100000</f>
        <v>2124265848899.2139</v>
      </c>
      <c r="S12">
        <f>R12*(1E-30)</f>
        <v>2.1242658488992141E-18</v>
      </c>
      <c r="T12">
        <f>S12/(1.602E-19)</f>
        <v>13.260086447560637</v>
      </c>
    </row>
    <row r="13" spans="1:20" x14ac:dyDescent="0.2">
      <c r="L13">
        <v>10</v>
      </c>
      <c r="M13">
        <v>5.5068324890631857</v>
      </c>
      <c r="N13">
        <v>2.9644239703781352</v>
      </c>
    </row>
    <row r="14" spans="1:20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5.2770378173564723</v>
      </c>
      <c r="N14">
        <v>3.0317205083870533</v>
      </c>
    </row>
    <row r="15" spans="1:20" x14ac:dyDescent="0.2">
      <c r="B15" t="s">
        <v>16</v>
      </c>
      <c r="C15">
        <v>-37079.2181181181</v>
      </c>
      <c r="D15">
        <v>4997.2598548548704</v>
      </c>
      <c r="E15">
        <v>87463.7869369369</v>
      </c>
      <c r="F15">
        <v>0</v>
      </c>
      <c r="G15">
        <v>5488</v>
      </c>
      <c r="I15">
        <f>C15-(F15*$I$4+G15*$J$4)</f>
        <v>160.00478188179841</v>
      </c>
      <c r="L15">
        <v>-10</v>
      </c>
      <c r="M15">
        <v>5.153335887285067</v>
      </c>
      <c r="N15">
        <v>3.0330089466911829</v>
      </c>
    </row>
    <row r="16" spans="1:20" x14ac:dyDescent="0.2">
      <c r="B16" t="s">
        <v>17</v>
      </c>
      <c r="C16">
        <v>-37080.563213213201</v>
      </c>
      <c r="D16">
        <v>5727.5094644644596</v>
      </c>
      <c r="E16">
        <v>87463.7869369369</v>
      </c>
      <c r="F16">
        <v>0</v>
      </c>
      <c r="G16">
        <v>5489</v>
      </c>
      <c r="I16">
        <f>C16-(F16*$I$4+G16*$J$4)</f>
        <v>165.44525947255897</v>
      </c>
      <c r="J16">
        <f>I16-(SUM(F16:G16)/SUM(F15:G15))*I15</f>
        <v>5.4113222004760075</v>
      </c>
      <c r="O16">
        <f>D16-D15</f>
        <v>730.24960960958924</v>
      </c>
      <c r="P16">
        <f>O16/3</f>
        <v>243.41653653652975</v>
      </c>
      <c r="Q16">
        <f>P16*E16</f>
        <v>21290132.088558152</v>
      </c>
      <c r="R16">
        <f>Q16*100000</f>
        <v>2129013208855.8152</v>
      </c>
      <c r="S16">
        <f>R16*(1E-30)</f>
        <v>2.1290132088558152E-18</v>
      </c>
      <c r="T16">
        <f>S16/(1.602E-19)</f>
        <v>13.289720404842791</v>
      </c>
    </row>
    <row r="18" spans="2:2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20" x14ac:dyDescent="0.2">
      <c r="B19" t="s">
        <v>16</v>
      </c>
      <c r="C19">
        <v>-37085.612699999998</v>
      </c>
      <c r="D19">
        <v>9990.3871899999904</v>
      </c>
      <c r="E19">
        <v>87288.012699999905</v>
      </c>
      <c r="F19">
        <v>0</v>
      </c>
      <c r="G19">
        <v>5488</v>
      </c>
      <c r="I19">
        <f>C19-(F19*$I$5+G19*$J$5)</f>
        <v>158.43975000000501</v>
      </c>
    </row>
    <row r="20" spans="2:20" x14ac:dyDescent="0.2">
      <c r="B20" t="s">
        <v>17</v>
      </c>
      <c r="C20">
        <v>-37086.863449999997</v>
      </c>
      <c r="D20">
        <v>10728.239799999999</v>
      </c>
      <c r="E20">
        <v>87288.012699999905</v>
      </c>
      <c r="F20">
        <v>0</v>
      </c>
      <c r="G20">
        <v>5489</v>
      </c>
      <c r="I20">
        <f>C20-(F20*$I$5+G20*$J$5)</f>
        <v>163.9754527059049</v>
      </c>
      <c r="J20">
        <f>I20-(SUM(F20:G20)/SUM(F19:G19))*I19</f>
        <v>5.5068324890631857</v>
      </c>
      <c r="O20">
        <f>D20-D19</f>
        <v>737.85261000000901</v>
      </c>
      <c r="P20">
        <f>O20/3</f>
        <v>245.95087000000299</v>
      </c>
      <c r="Q20">
        <f>P20*E20</f>
        <v>21468562.664136287</v>
      </c>
      <c r="R20">
        <f>Q20*100000</f>
        <v>2146856266413.6287</v>
      </c>
      <c r="S20">
        <f>R20*(1E-30)</f>
        <v>2.1468562664136288E-18</v>
      </c>
      <c r="T20">
        <f>S20/(1.602E-19)</f>
        <v>13.401100289723027</v>
      </c>
    </row>
    <row r="22" spans="2:2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20" x14ac:dyDescent="0.2">
      <c r="B23" t="s">
        <v>16</v>
      </c>
      <c r="C23">
        <v>-37064.449174587302</v>
      </c>
      <c r="D23">
        <v>-5007.0772736368199</v>
      </c>
      <c r="E23">
        <v>87822.3766883442</v>
      </c>
      <c r="F23">
        <v>0</v>
      </c>
      <c r="G23">
        <v>5488</v>
      </c>
      <c r="I23">
        <f>C23-(F23*$I$6+G23*$J$6)</f>
        <v>163.30082541269803</v>
      </c>
    </row>
    <row r="24" spans="2:20" x14ac:dyDescent="0.2">
      <c r="B24" t="s">
        <v>17</v>
      </c>
      <c r="C24">
        <v>-37065.925862931501</v>
      </c>
      <c r="D24">
        <v>-4280.9205702851395</v>
      </c>
      <c r="E24">
        <v>87822.3766883442</v>
      </c>
      <c r="F24">
        <v>0</v>
      </c>
      <c r="G24">
        <v>5489</v>
      </c>
      <c r="I24">
        <f>C24-(F24*$I$6+G24*$J$6)</f>
        <v>168.60761921136145</v>
      </c>
      <c r="J24">
        <f>I24-(SUM(F24:G24)/SUM(F23:G23))*I23</f>
        <v>5.2770378173564723</v>
      </c>
      <c r="O24">
        <f>D24-D23</f>
        <v>726.15670335168033</v>
      </c>
      <c r="P24">
        <f>O24/3</f>
        <v>242.05223445056012</v>
      </c>
      <c r="Q24">
        <f>P24*E24</f>
        <v>21257602.512172498</v>
      </c>
      <c r="R24">
        <f>Q24*100000</f>
        <v>2125760251217.2498</v>
      </c>
      <c r="S24">
        <f>R24*(1E-30)</f>
        <v>2.1257602512172498E-18</v>
      </c>
      <c r="T24">
        <f>S24/(1.602E-19)</f>
        <v>13.269414801605803</v>
      </c>
    </row>
    <row r="26" spans="2:2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20" x14ac:dyDescent="0.2">
      <c r="B27" t="s">
        <v>16</v>
      </c>
      <c r="C27">
        <v>-37055.996149999999</v>
      </c>
      <c r="D27">
        <v>-10005.361720000001</v>
      </c>
      <c r="E27">
        <v>88005.093500000003</v>
      </c>
      <c r="F27">
        <v>0</v>
      </c>
      <c r="G27">
        <v>5488</v>
      </c>
      <c r="I27">
        <f>C27-(F27*$I$7+G27*$J$7)</f>
        <v>165.0460000000021</v>
      </c>
    </row>
    <row r="28" spans="2:20" x14ac:dyDescent="0.2">
      <c r="B28" t="s">
        <v>17</v>
      </c>
      <c r="C28">
        <v>-37057.595000000103</v>
      </c>
      <c r="D28">
        <v>-9286.5595250000006</v>
      </c>
      <c r="E28">
        <v>88005.093500000003</v>
      </c>
      <c r="F28">
        <v>0</v>
      </c>
      <c r="G28">
        <v>5489</v>
      </c>
      <c r="I28">
        <f>C28-(F28*$I$7+G28*$J$7)</f>
        <v>170.229409866879</v>
      </c>
      <c r="J28">
        <f>I28-(SUM(F28:G28)/SUM(F27:G27))*I27</f>
        <v>5.153335887285067</v>
      </c>
      <c r="O28">
        <f>D28-D27</f>
        <v>718.80219500000021</v>
      </c>
      <c r="P28">
        <f>O28/3</f>
        <v>239.60073166666675</v>
      </c>
      <c r="Q28">
        <f>P28*E28</f>
        <v>21086084.792993419</v>
      </c>
      <c r="R28">
        <f>Q28*100000</f>
        <v>2108608479299.3418</v>
      </c>
      <c r="S28">
        <f>R28*(1E-30)</f>
        <v>2.1086084792993421E-18</v>
      </c>
      <c r="T28">
        <f>S28/(1.602E-19)</f>
        <v>13.162350058048327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20" x14ac:dyDescent="0.2">
      <c r="B32" t="s">
        <v>16</v>
      </c>
      <c r="C32">
        <v>-37072.205099999897</v>
      </c>
      <c r="D32">
        <v>-7.5249918549999997</v>
      </c>
      <c r="E32">
        <v>87641.980900000097</v>
      </c>
      <c r="F32">
        <v>0</v>
      </c>
      <c r="G32">
        <v>5488</v>
      </c>
      <c r="I32">
        <f>C32-(F32*$I$3+G32*$J$3)</f>
        <v>161.57970000010391</v>
      </c>
    </row>
    <row r="33" spans="2:20" x14ac:dyDescent="0.2">
      <c r="B33" t="s">
        <v>23</v>
      </c>
      <c r="C33">
        <v>-37062.3949499999</v>
      </c>
      <c r="D33">
        <v>-120.89998075467</v>
      </c>
      <c r="E33">
        <v>87641.980900000097</v>
      </c>
      <c r="F33">
        <v>0</v>
      </c>
      <c r="G33">
        <v>5487</v>
      </c>
      <c r="I33">
        <f>C33-(F33*$I$3+G33*$J$3)</f>
        <v>164.60526822167594</v>
      </c>
      <c r="J33">
        <f>I33-(SUM(F33:G33)/SUM(F32:G32))*I32</f>
        <v>3.0550105867324078</v>
      </c>
      <c r="O33">
        <f>D33-D32</f>
        <v>-113.37498889967</v>
      </c>
      <c r="P33">
        <f>O33/3</f>
        <v>-37.791662966556665</v>
      </c>
      <c r="Q33">
        <f>P33*E33</f>
        <v>-3312136.2038942003</v>
      </c>
      <c r="R33">
        <f>Q33*100000</f>
        <v>-331213620389.42004</v>
      </c>
      <c r="S33">
        <f>R33*(1E-30)</f>
        <v>-3.3121362038942007E-19</v>
      </c>
      <c r="T33">
        <f>S33/(1.602E-19)</f>
        <v>-2.0675007514945074</v>
      </c>
    </row>
    <row r="35" spans="2:2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20" x14ac:dyDescent="0.2">
      <c r="B36" t="s">
        <v>16</v>
      </c>
      <c r="C36">
        <v>-37079.233200000002</v>
      </c>
      <c r="D36">
        <v>4994.7344900000098</v>
      </c>
      <c r="E36">
        <v>87463.777599999899</v>
      </c>
      <c r="F36">
        <v>0</v>
      </c>
      <c r="G36">
        <v>5488</v>
      </c>
      <c r="I36">
        <f>C36-(F36*$I$4+G36*$J$4)</f>
        <v>159.9896999998964</v>
      </c>
    </row>
    <row r="37" spans="2:20" x14ac:dyDescent="0.2">
      <c r="B37" t="s">
        <v>23</v>
      </c>
      <c r="C37">
        <v>-37069.472650000003</v>
      </c>
      <c r="D37">
        <v>4877.4557100000102</v>
      </c>
      <c r="E37">
        <v>87463.777599999899</v>
      </c>
      <c r="F37">
        <v>0</v>
      </c>
      <c r="G37">
        <v>5487</v>
      </c>
      <c r="I37">
        <f>C37-(F37*$I$4+G37*$J$4)</f>
        <v>162.96467731403391</v>
      </c>
      <c r="J37">
        <f>I37-(SUM(F37:G37)/SUM(F36:G36))*I36</f>
        <v>3.0041299562657571</v>
      </c>
      <c r="O37">
        <f>D37-D36</f>
        <v>-117.27877999999964</v>
      </c>
      <c r="P37">
        <f>O37/3</f>
        <v>-39.09292666666655</v>
      </c>
      <c r="Q37">
        <f>P37*E37</f>
        <v>-3419215.0437064287</v>
      </c>
      <c r="R37">
        <f>Q37*100000</f>
        <v>-341921504370.64288</v>
      </c>
      <c r="S37">
        <f>R37*(1E-30)</f>
        <v>-3.4192150437064291E-19</v>
      </c>
      <c r="T37">
        <f>S37/(1.602E-19)</f>
        <v>-2.1343414754721781</v>
      </c>
    </row>
    <row r="39" spans="2:2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20" x14ac:dyDescent="0.2">
      <c r="B40" t="s">
        <v>16</v>
      </c>
      <c r="C40">
        <v>-37085.577250000002</v>
      </c>
      <c r="D40">
        <v>9996.33925000001</v>
      </c>
      <c r="E40">
        <v>87287.945250000106</v>
      </c>
      <c r="F40">
        <v>0</v>
      </c>
      <c r="G40">
        <v>5488</v>
      </c>
      <c r="I40">
        <f>C40-(F40*$I$5+G40*$J$5)</f>
        <v>158.47520000000077</v>
      </c>
    </row>
    <row r="41" spans="2:20" x14ac:dyDescent="0.2">
      <c r="B41" t="s">
        <v>23</v>
      </c>
      <c r="C41">
        <v>-37075.855250000102</v>
      </c>
      <c r="D41">
        <v>9874.9436999999998</v>
      </c>
      <c r="E41">
        <v>87287.945250000106</v>
      </c>
      <c r="F41">
        <v>0</v>
      </c>
      <c r="G41">
        <v>5487</v>
      </c>
      <c r="I41">
        <f>C41-(F41*$I$5+G41*$J$5)</f>
        <v>161.41074729399406</v>
      </c>
      <c r="J41">
        <f>I41-(SUM(F41:G41)/SUM(F40:G40))*I40</f>
        <v>2.9644239703781352</v>
      </c>
      <c r="O41">
        <f>D41-D40</f>
        <v>-121.39555000001019</v>
      </c>
      <c r="P41">
        <f>O41/3</f>
        <v>-40.465183333336732</v>
      </c>
      <c r="Q41">
        <f>P41*E41</f>
        <v>-3532122.7073315135</v>
      </c>
      <c r="R41">
        <f>Q41*100000</f>
        <v>-353212270733.15137</v>
      </c>
      <c r="S41">
        <f>R41*(1E-30)</f>
        <v>-3.5321227073315139E-19</v>
      </c>
      <c r="T41">
        <f>S41/(1.602E-19)</f>
        <v>-2.2048206662493843</v>
      </c>
    </row>
    <row r="43" spans="2:2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20" x14ac:dyDescent="0.2">
      <c r="B44" t="s">
        <v>16</v>
      </c>
      <c r="C44">
        <v>-37064.467449999902</v>
      </c>
      <c r="D44">
        <v>-5008.6846699999996</v>
      </c>
      <c r="E44">
        <v>87822.355700000102</v>
      </c>
      <c r="F44">
        <v>0</v>
      </c>
      <c r="G44">
        <v>5488</v>
      </c>
      <c r="I44">
        <f>C44-(F44*$I$6+G44*$J$6)</f>
        <v>163.28255000009813</v>
      </c>
    </row>
    <row r="45" spans="2:20" x14ac:dyDescent="0.2">
      <c r="B45" t="s">
        <v>23</v>
      </c>
      <c r="C45">
        <v>-37054.681999999899</v>
      </c>
      <c r="D45">
        <v>-5118.66687</v>
      </c>
      <c r="E45">
        <v>87822.355700000102</v>
      </c>
      <c r="F45">
        <v>0</v>
      </c>
      <c r="G45">
        <v>5487</v>
      </c>
      <c r="I45">
        <f>C45-(F45*$I$6+G45*$J$6)</f>
        <v>166.2845178572461</v>
      </c>
      <c r="J45">
        <f>I45-(SUM(F45:G45)/SUM(F44:G44))*I44</f>
        <v>3.0317205083870533</v>
      </c>
      <c r="O45">
        <f>D45-D44</f>
        <v>-109.98220000000038</v>
      </c>
      <c r="P45">
        <f>O45/3</f>
        <v>-36.660733333333461</v>
      </c>
      <c r="Q45">
        <f>P45*E45</f>
        <v>-3219631.9630228616</v>
      </c>
      <c r="R45">
        <f>Q45*100000</f>
        <v>-321963196302.28613</v>
      </c>
      <c r="S45">
        <f>R45*(1E-30)</f>
        <v>-3.2196319630228617E-19</v>
      </c>
      <c r="T45">
        <f>S45/(1.602E-19)</f>
        <v>-2.0097577796647075</v>
      </c>
    </row>
    <row r="47" spans="2:2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20" x14ac:dyDescent="0.2">
      <c r="B48" t="s">
        <v>16</v>
      </c>
      <c r="C48">
        <v>-37056.0245</v>
      </c>
      <c r="D48">
        <v>-10007.010389999999</v>
      </c>
      <c r="E48">
        <v>88005.074650000097</v>
      </c>
      <c r="F48">
        <v>0</v>
      </c>
      <c r="G48">
        <v>5488</v>
      </c>
      <c r="I48">
        <f>C48-(F48*$I$7+G48*$J$7)</f>
        <v>165.01765000000159</v>
      </c>
    </row>
    <row r="49" spans="2:20" x14ac:dyDescent="0.2">
      <c r="B49" t="s">
        <v>23</v>
      </c>
      <c r="C49">
        <v>-37046.239300000103</v>
      </c>
      <c r="D49">
        <v>-10116.446024999999</v>
      </c>
      <c r="E49">
        <v>88005.074650000097</v>
      </c>
      <c r="F49">
        <v>0</v>
      </c>
      <c r="G49">
        <v>5487</v>
      </c>
      <c r="I49">
        <f>C49-(F49*$I$7+G49*$J$7)</f>
        <v>168.02059013291728</v>
      </c>
      <c r="J49">
        <f>I49-(SUM(F49:G49)/SUM(F48:G48))*I48</f>
        <v>3.0330089466911829</v>
      </c>
      <c r="O49">
        <f>D49-D48</f>
        <v>-109.43563499999982</v>
      </c>
      <c r="P49">
        <f>O49/3</f>
        <v>-36.47854499999994</v>
      </c>
      <c r="Q49">
        <f>P49*E49</f>
        <v>-3210297.0758483824</v>
      </c>
      <c r="R49">
        <f>Q49*100000</f>
        <v>-321029707584.83826</v>
      </c>
      <c r="S49">
        <f>R49*(1E-30)</f>
        <v>-3.210297075848383E-19</v>
      </c>
      <c r="T49">
        <f>S49/(1.602E-19)</f>
        <v>-2.0039307589565438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Q20" sqref="Q20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1.0720066873195435</v>
      </c>
      <c r="D5">
        <v>2.3284868870350124</v>
      </c>
      <c r="F5">
        <v>0</v>
      </c>
      <c r="G5">
        <v>1.0720066873195435</v>
      </c>
      <c r="H5">
        <v>0.7412034265572629</v>
      </c>
      <c r="I5">
        <v>0.6227138204371272</v>
      </c>
      <c r="J5">
        <v>0.60211564507085313</v>
      </c>
      <c r="K5">
        <v>1.0706343029374921</v>
      </c>
      <c r="L5">
        <v>2.1233770350899022</v>
      </c>
      <c r="M5">
        <v>3.3040242246553362</v>
      </c>
      <c r="N5">
        <v>5.3264317875395193</v>
      </c>
    </row>
    <row r="6" spans="2:14" x14ac:dyDescent="0.2">
      <c r="B6">
        <v>5</v>
      </c>
      <c r="C6">
        <v>1.1020971392111107</v>
      </c>
      <c r="D6">
        <v>2.2587721246971171</v>
      </c>
      <c r="F6">
        <v>5</v>
      </c>
      <c r="G6">
        <v>1.1020971392111107</v>
      </c>
      <c r="H6">
        <v>0.78523387003991729</v>
      </c>
      <c r="I6">
        <v>0.66259828566080614</v>
      </c>
      <c r="J6">
        <v>0.6389103531711271</v>
      </c>
      <c r="K6">
        <v>1.1344050057349477</v>
      </c>
      <c r="L6">
        <v>2.1776401847486113</v>
      </c>
      <c r="M6">
        <v>3.3392064537491706</v>
      </c>
      <c r="N6">
        <v>5.4113222004760075</v>
      </c>
    </row>
    <row r="7" spans="2:14" x14ac:dyDescent="0.2">
      <c r="B7">
        <v>10</v>
      </c>
      <c r="C7">
        <v>1.0933783254367597</v>
      </c>
      <c r="D7">
        <v>2.2959194515300965</v>
      </c>
      <c r="F7">
        <v>10</v>
      </c>
      <c r="G7">
        <v>1.0933783254367597</v>
      </c>
      <c r="H7">
        <v>0.83191911171158495</v>
      </c>
      <c r="I7">
        <v>0.68402460418815281</v>
      </c>
      <c r="J7">
        <v>0.6911972569092768</v>
      </c>
      <c r="K7">
        <v>1.2302957791251856</v>
      </c>
      <c r="L7">
        <v>2.2895442071177285</v>
      </c>
      <c r="M7">
        <v>3.4693729964295699</v>
      </c>
      <c r="N7">
        <v>5.5068324890631857</v>
      </c>
    </row>
    <row r="8" spans="2:14" x14ac:dyDescent="0.2">
      <c r="B8">
        <v>-5</v>
      </c>
      <c r="C8">
        <v>1.0809356688358207</v>
      </c>
      <c r="D8">
        <v>2.3691662536476485</v>
      </c>
      <c r="F8">
        <v>-5</v>
      </c>
      <c r="G8">
        <v>1.0809356688358207</v>
      </c>
      <c r="H8">
        <v>0.67944613378205077</v>
      </c>
      <c r="I8">
        <v>0.57485434685025893</v>
      </c>
      <c r="J8">
        <v>0.52639888223018261</v>
      </c>
      <c r="K8">
        <v>0.99823100764581341</v>
      </c>
      <c r="L8">
        <v>2.0570430855188988</v>
      </c>
      <c r="M8">
        <v>3.2304938777277812</v>
      </c>
      <c r="N8">
        <v>5.2770378173564723</v>
      </c>
    </row>
    <row r="9" spans="2:14" x14ac:dyDescent="0.2">
      <c r="B9">
        <v>-10</v>
      </c>
      <c r="C9">
        <v>1.0454720845523582</v>
      </c>
      <c r="D9">
        <v>2.4038253006555976</v>
      </c>
      <c r="F9">
        <v>-10</v>
      </c>
      <c r="G9">
        <v>1.0454720845523582</v>
      </c>
      <c r="H9">
        <v>0.67785907635686726</v>
      </c>
      <c r="I9">
        <v>0.53380738229202507</v>
      </c>
      <c r="J9">
        <v>0.49892286353281179</v>
      </c>
      <c r="K9">
        <v>0.83855820865335318</v>
      </c>
      <c r="L9">
        <v>1.9700529946406959</v>
      </c>
      <c r="M9">
        <v>3.1326555529436746</v>
      </c>
      <c r="N9">
        <v>5.153335887285067</v>
      </c>
    </row>
    <row r="10" spans="2:14" x14ac:dyDescent="0.2">
      <c r="F10" t="s">
        <v>39</v>
      </c>
      <c r="G10">
        <f>STDEV(G5:G9)</f>
        <v>2.1890305904850395E-2</v>
      </c>
      <c r="H10">
        <f t="shared" ref="H10:M10" si="0">STDEV(H5:H9)</f>
        <v>6.7037083354656149E-2</v>
      </c>
      <c r="I10">
        <f t="shared" si="0"/>
        <v>6.1829629459116658E-2</v>
      </c>
      <c r="J10">
        <f t="shared" si="0"/>
        <v>7.9228558408006106E-2</v>
      </c>
      <c r="K10">
        <f t="shared" si="0"/>
        <v>0.14777204586125525</v>
      </c>
      <c r="L10">
        <f t="shared" si="0"/>
        <v>0.120897015489141</v>
      </c>
      <c r="M10">
        <f t="shared" si="0"/>
        <v>0.12545739808255263</v>
      </c>
      <c r="N10">
        <f>STDEV(N5:N9)</f>
        <v>0.13396488438777915</v>
      </c>
    </row>
    <row r="11" spans="2:14" x14ac:dyDescent="0.2">
      <c r="B11" t="s">
        <v>36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0.7412034265572629</v>
      </c>
      <c r="D13">
        <v>1.8698455682653048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0.78523387003991729</v>
      </c>
      <c r="D14">
        <v>1.8406595630509059</v>
      </c>
      <c r="F14">
        <v>0</v>
      </c>
      <c r="G14">
        <v>2.3284868870350124</v>
      </c>
      <c r="H14">
        <v>1.8698455682653048</v>
      </c>
      <c r="I14">
        <v>1.7827798336464866</v>
      </c>
      <c r="J14">
        <v>1.8305923829536255</v>
      </c>
      <c r="K14">
        <v>2.1612473688865066</v>
      </c>
      <c r="L14">
        <v>2.4463782665910685</v>
      </c>
      <c r="M14">
        <v>2.6539323408245536</v>
      </c>
      <c r="N14">
        <v>3.0550105867324078</v>
      </c>
    </row>
    <row r="15" spans="2:14" x14ac:dyDescent="0.2">
      <c r="B15">
        <v>10</v>
      </c>
      <c r="C15">
        <v>0.83191911171158495</v>
      </c>
      <c r="D15">
        <v>1.815746633930587</v>
      </c>
      <c r="F15">
        <v>5</v>
      </c>
      <c r="G15">
        <v>2.2587721246971171</v>
      </c>
      <c r="H15">
        <v>1.8406595630509059</v>
      </c>
      <c r="I15">
        <v>1.7743301077620117</v>
      </c>
      <c r="J15">
        <v>1.8190328327195857</v>
      </c>
      <c r="K15">
        <v>2.1256635501227947</v>
      </c>
      <c r="L15">
        <v>2.4020061881606125</v>
      </c>
      <c r="M15">
        <v>2.6399808506098452</v>
      </c>
      <c r="N15">
        <v>3.0041299562657571</v>
      </c>
    </row>
    <row r="16" spans="2:14" x14ac:dyDescent="0.2">
      <c r="B16">
        <v>-5</v>
      </c>
      <c r="C16">
        <v>0.67944613378205077</v>
      </c>
      <c r="D16">
        <v>1.951807578080718</v>
      </c>
      <c r="F16">
        <v>10</v>
      </c>
      <c r="G16">
        <v>2.2959194515300965</v>
      </c>
      <c r="H16">
        <v>1.815746633930587</v>
      </c>
      <c r="I16">
        <v>1.7454027507459955</v>
      </c>
      <c r="J16">
        <v>1.7902213175101451</v>
      </c>
      <c r="K16">
        <v>2.0925914807104391</v>
      </c>
      <c r="L16">
        <v>2.4015763221945008</v>
      </c>
      <c r="M16">
        <v>2.5997048460325232</v>
      </c>
      <c r="N16">
        <v>2.9644239703781352</v>
      </c>
    </row>
    <row r="17" spans="2:15" x14ac:dyDescent="0.2">
      <c r="B17">
        <v>-10</v>
      </c>
      <c r="C17">
        <v>0.67785907635686726</v>
      </c>
      <c r="D17">
        <v>2.0218573789912853</v>
      </c>
      <c r="F17">
        <v>-5</v>
      </c>
      <c r="G17">
        <v>2.3691662536476485</v>
      </c>
      <c r="H17">
        <v>1.951807578080718</v>
      </c>
      <c r="I17">
        <v>1.8440169907098038</v>
      </c>
      <c r="J17">
        <v>1.8600362756189384</v>
      </c>
      <c r="K17">
        <v>2.1786040002001528</v>
      </c>
      <c r="L17">
        <v>2.4212980993402198</v>
      </c>
      <c r="M17">
        <v>2.7008427893742919</v>
      </c>
      <c r="N17">
        <v>3.0317205083870533</v>
      </c>
    </row>
    <row r="18" spans="2:15" x14ac:dyDescent="0.2">
      <c r="F18">
        <v>-10</v>
      </c>
      <c r="G18">
        <v>2.4038253006555976</v>
      </c>
      <c r="H18">
        <v>2.0218573789912853</v>
      </c>
      <c r="I18">
        <v>1.8625895674086337</v>
      </c>
      <c r="J18">
        <v>1.8905289918815811</v>
      </c>
      <c r="K18">
        <v>2.1754140948025906</v>
      </c>
      <c r="L18">
        <v>2.4864255470911303</v>
      </c>
      <c r="M18">
        <v>2.7084081910314808</v>
      </c>
      <c r="N18">
        <v>3.0330089466911829</v>
      </c>
    </row>
    <row r="19" spans="2:15" x14ac:dyDescent="0.2">
      <c r="B19" t="s">
        <v>31</v>
      </c>
      <c r="F19" t="s">
        <v>39</v>
      </c>
      <c r="G19">
        <f>STDEV(G14:G18)</f>
        <v>5.747551681661283E-2</v>
      </c>
      <c r="H19">
        <f t="shared" ref="H19" si="1">STDEV(H14:H18)</f>
        <v>8.5238564451132245E-2</v>
      </c>
      <c r="I19">
        <f t="shared" ref="I19" si="2">STDEV(I14:I18)</f>
        <v>4.9433425931487106E-2</v>
      </c>
      <c r="J19">
        <f t="shared" ref="J19:M19" si="3">STDEV(J14:J18)</f>
        <v>3.8543116248896191E-2</v>
      </c>
      <c r="K19">
        <f t="shared" si="3"/>
        <v>3.6824768871514431E-2</v>
      </c>
      <c r="L19">
        <f t="shared" si="3"/>
        <v>3.5733604439361355E-2</v>
      </c>
      <c r="M19">
        <f t="shared" si="3"/>
        <v>4.4952554355227665E-2</v>
      </c>
      <c r="N19">
        <f>STDEV(N14:N18)</f>
        <v>3.4804781697207104E-2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0.6227138204371272</v>
      </c>
      <c r="D21">
        <v>1.7827798336464866</v>
      </c>
      <c r="F21" t="s">
        <v>33</v>
      </c>
    </row>
    <row r="22" spans="2:15" x14ac:dyDescent="0.2">
      <c r="B22">
        <v>5</v>
      </c>
      <c r="C22">
        <v>0.66259828566080614</v>
      </c>
      <c r="D22">
        <v>1.7743301077620117</v>
      </c>
      <c r="F22" t="s">
        <v>37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38</v>
      </c>
    </row>
    <row r="23" spans="2:15" x14ac:dyDescent="0.2">
      <c r="B23">
        <v>10</v>
      </c>
      <c r="C23">
        <v>0.68402460418815281</v>
      </c>
      <c r="D23">
        <v>1.7454027507459955</v>
      </c>
      <c r="F23">
        <v>0</v>
      </c>
      <c r="G23">
        <f t="shared" ref="G23:N27" si="4">G5/G$5</f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>AVERAGE(G23:N23)</f>
        <v>1</v>
      </c>
    </row>
    <row r="24" spans="2:15" x14ac:dyDescent="0.2">
      <c r="B24">
        <v>-5</v>
      </c>
      <c r="C24">
        <v>0.57485434685025893</v>
      </c>
      <c r="D24">
        <v>1.8440169907098038</v>
      </c>
      <c r="F24">
        <v>5</v>
      </c>
      <c r="G24">
        <f t="shared" si="4"/>
        <v>1.028069276290436</v>
      </c>
      <c r="H24">
        <f t="shared" si="4"/>
        <v>1.059403993431556</v>
      </c>
      <c r="I24">
        <f t="shared" si="4"/>
        <v>1.0640494299543266</v>
      </c>
      <c r="J24">
        <f t="shared" si="4"/>
        <v>1.0611090384405211</v>
      </c>
      <c r="K24">
        <f t="shared" si="4"/>
        <v>1.0595634780452003</v>
      </c>
      <c r="L24">
        <f t="shared" si="4"/>
        <v>1.0255551175142157</v>
      </c>
      <c r="M24">
        <f t="shared" si="4"/>
        <v>1.0106482963506433</v>
      </c>
      <c r="N24">
        <f t="shared" si="4"/>
        <v>1.015937576284198</v>
      </c>
      <c r="O24">
        <f t="shared" ref="O24:O27" si="5">AVERAGE(G24:N24)</f>
        <v>1.0405420257888871</v>
      </c>
    </row>
    <row r="25" spans="2:15" x14ac:dyDescent="0.2">
      <c r="B25">
        <v>-10</v>
      </c>
      <c r="C25">
        <v>0.53380738229202507</v>
      </c>
      <c r="D25">
        <v>1.8625895674086337</v>
      </c>
      <c r="F25">
        <v>10</v>
      </c>
      <c r="G25">
        <f t="shared" si="4"/>
        <v>1.0199361052221176</v>
      </c>
      <c r="H25">
        <f t="shared" si="4"/>
        <v>1.1223897271706873</v>
      </c>
      <c r="I25">
        <f t="shared" si="4"/>
        <v>1.0984574000750251</v>
      </c>
      <c r="J25">
        <f t="shared" si="4"/>
        <v>1.1479476784363261</v>
      </c>
      <c r="K25">
        <f t="shared" si="4"/>
        <v>1.149127928882562</v>
      </c>
      <c r="L25">
        <f t="shared" si="4"/>
        <v>1.0782560841912803</v>
      </c>
      <c r="M25">
        <f t="shared" si="4"/>
        <v>1.0500446608533818</v>
      </c>
      <c r="N25">
        <f t="shared" si="4"/>
        <v>1.0338689593182606</v>
      </c>
      <c r="O25">
        <f t="shared" si="5"/>
        <v>1.0875035680187051</v>
      </c>
    </row>
    <row r="26" spans="2:15" x14ac:dyDescent="0.2">
      <c r="F26">
        <v>-5</v>
      </c>
      <c r="G26">
        <f t="shared" si="4"/>
        <v>1.0083292218433855</v>
      </c>
      <c r="H26">
        <f t="shared" si="4"/>
        <v>0.91667969876763522</v>
      </c>
      <c r="I26">
        <f t="shared" si="4"/>
        <v>0.92314371061610245</v>
      </c>
      <c r="J26">
        <f t="shared" si="4"/>
        <v>0.87424880343084155</v>
      </c>
      <c r="K26">
        <f t="shared" si="4"/>
        <v>0.93237345833864449</v>
      </c>
      <c r="L26">
        <f t="shared" si="4"/>
        <v>0.96876016436327572</v>
      </c>
      <c r="M26">
        <f t="shared" si="4"/>
        <v>0.97774521555294425</v>
      </c>
      <c r="N26">
        <f t="shared" si="4"/>
        <v>0.9907266304811041</v>
      </c>
      <c r="O26">
        <f t="shared" si="5"/>
        <v>0.94900086292424168</v>
      </c>
    </row>
    <row r="27" spans="2:15" x14ac:dyDescent="0.2">
      <c r="B27" t="s">
        <v>35</v>
      </c>
      <c r="F27">
        <v>-10</v>
      </c>
      <c r="G27">
        <f t="shared" si="4"/>
        <v>0.97524772645445645</v>
      </c>
      <c r="H27">
        <f t="shared" si="4"/>
        <v>0.91453850868631692</v>
      </c>
      <c r="I27">
        <f t="shared" si="4"/>
        <v>0.85722745308158987</v>
      </c>
      <c r="J27">
        <f t="shared" si="4"/>
        <v>0.82861634242056892</v>
      </c>
      <c r="K27">
        <f t="shared" si="4"/>
        <v>0.78323495366495055</v>
      </c>
      <c r="L27">
        <f t="shared" si="4"/>
        <v>0.92779236192374348</v>
      </c>
      <c r="M27">
        <f t="shared" si="4"/>
        <v>0.94813334889227752</v>
      </c>
      <c r="N27">
        <f t="shared" si="4"/>
        <v>0.96750246559819142</v>
      </c>
      <c r="O27">
        <f t="shared" si="5"/>
        <v>0.90028664509026191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0.60211564507085313</v>
      </c>
      <c r="D29">
        <v>1.8305923829536255</v>
      </c>
      <c r="F29" t="s">
        <v>34</v>
      </c>
    </row>
    <row r="30" spans="2:15" x14ac:dyDescent="0.2">
      <c r="B30">
        <v>5</v>
      </c>
      <c r="C30">
        <v>0.6389103531711271</v>
      </c>
      <c r="D30">
        <v>1.8190328327195857</v>
      </c>
      <c r="F30" t="s">
        <v>37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38</v>
      </c>
    </row>
    <row r="31" spans="2:15" x14ac:dyDescent="0.2">
      <c r="B31">
        <v>10</v>
      </c>
      <c r="C31">
        <v>0.6911972569092768</v>
      </c>
      <c r="D31">
        <v>1.7902213175101451</v>
      </c>
      <c r="F31">
        <v>0</v>
      </c>
      <c r="G31">
        <f t="shared" ref="G31:N33" si="6">G14/G$14</f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>AVERAGE(G31:N31)</f>
        <v>1</v>
      </c>
    </row>
    <row r="32" spans="2:15" x14ac:dyDescent="0.2">
      <c r="B32">
        <v>-5</v>
      </c>
      <c r="C32">
        <v>0.52639888223018261</v>
      </c>
      <c r="D32">
        <v>1.8600362756189384</v>
      </c>
      <c r="F32">
        <v>5</v>
      </c>
      <c r="G32">
        <f t="shared" si="6"/>
        <v>0.97006005800330408</v>
      </c>
      <c r="H32">
        <f t="shared" si="6"/>
        <v>0.98439122154805792</v>
      </c>
      <c r="I32">
        <f t="shared" si="6"/>
        <v>0.99526036489475433</v>
      </c>
      <c r="J32">
        <f t="shared" si="6"/>
        <v>0.99368534997649849</v>
      </c>
      <c r="K32">
        <f t="shared" si="6"/>
        <v>0.98353551783290549</v>
      </c>
      <c r="L32">
        <f t="shared" si="6"/>
        <v>0.98186213512586229</v>
      </c>
      <c r="M32">
        <f t="shared" si="6"/>
        <v>0.99474308745550999</v>
      </c>
      <c r="N32">
        <f t="shared" si="6"/>
        <v>0.98334518685872319</v>
      </c>
      <c r="O32">
        <f t="shared" ref="O32:O35" si="7">AVERAGE(G32:N32)</f>
        <v>0.98586036521195197</v>
      </c>
    </row>
    <row r="33" spans="2:15" x14ac:dyDescent="0.2">
      <c r="B33">
        <v>-10</v>
      </c>
      <c r="C33">
        <v>0.49892286353281179</v>
      </c>
      <c r="D33">
        <v>1.8905289918815811</v>
      </c>
      <c r="F33">
        <v>10</v>
      </c>
      <c r="G33">
        <f t="shared" si="6"/>
        <v>0.98601347695524888</v>
      </c>
      <c r="H33">
        <f t="shared" si="6"/>
        <v>0.97106769925127745</v>
      </c>
      <c r="I33">
        <f t="shared" si="6"/>
        <v>0.97903438091733386</v>
      </c>
      <c r="J33">
        <f t="shared" si="6"/>
        <v>0.97794644737986813</v>
      </c>
      <c r="K33">
        <f t="shared" si="6"/>
        <v>0.96823321144796137</v>
      </c>
      <c r="L33">
        <f t="shared" si="6"/>
        <v>0.98168641987692384</v>
      </c>
      <c r="M33">
        <f t="shared" si="6"/>
        <v>0.97956711482132863</v>
      </c>
      <c r="N33">
        <f t="shared" si="6"/>
        <v>0.97034818250788368</v>
      </c>
      <c r="O33">
        <f t="shared" si="7"/>
        <v>0.97673711664472829</v>
      </c>
    </row>
    <row r="34" spans="2:15" x14ac:dyDescent="0.2">
      <c r="F34">
        <v>-5</v>
      </c>
      <c r="G34">
        <f>G17/G$14</f>
        <v>1.0174703009233759</v>
      </c>
      <c r="H34">
        <f t="shared" ref="H34:H35" si="8">H17/H$14</f>
        <v>1.0438335717165408</v>
      </c>
      <c r="I34">
        <f t="shared" ref="I34:N35" si="9">I17/I$14</f>
        <v>1.0343492538492896</v>
      </c>
      <c r="J34">
        <f t="shared" si="9"/>
        <v>1.016084352223626</v>
      </c>
      <c r="K34">
        <f t="shared" si="9"/>
        <v>1.008030839765736</v>
      </c>
      <c r="L34">
        <f t="shared" si="9"/>
        <v>0.9897480419960577</v>
      </c>
      <c r="M34">
        <f t="shared" si="9"/>
        <v>1.0176758268581796</v>
      </c>
      <c r="N34">
        <f t="shared" si="9"/>
        <v>0.99237643285214761</v>
      </c>
      <c r="O34">
        <f t="shared" si="7"/>
        <v>1.0149460775231192</v>
      </c>
    </row>
    <row r="35" spans="2:15" x14ac:dyDescent="0.2">
      <c r="B35" t="s">
        <v>41</v>
      </c>
      <c r="F35">
        <v>-10</v>
      </c>
      <c r="G35">
        <f>G18/G$14</f>
        <v>1.0323550946496922</v>
      </c>
      <c r="H35">
        <f t="shared" si="8"/>
        <v>1.0812964521273301</v>
      </c>
      <c r="I35">
        <f t="shared" si="9"/>
        <v>1.0447670162382894</v>
      </c>
      <c r="J35">
        <f t="shared" si="9"/>
        <v>1.0327416466309387</v>
      </c>
      <c r="K35">
        <f t="shared" si="9"/>
        <v>1.0065548840544722</v>
      </c>
      <c r="L35">
        <f t="shared" si="9"/>
        <v>1.016370027908998</v>
      </c>
      <c r="M35">
        <f t="shared" si="9"/>
        <v>1.0205264653393544</v>
      </c>
      <c r="N35">
        <f t="shared" si="9"/>
        <v>0.99279817878969856</v>
      </c>
      <c r="O35">
        <f t="shared" si="7"/>
        <v>1.0284262207173467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1.0706343029374921</v>
      </c>
      <c r="D37">
        <v>2.1612473688865066</v>
      </c>
    </row>
    <row r="38" spans="2:15" x14ac:dyDescent="0.2">
      <c r="B38">
        <v>5</v>
      </c>
      <c r="C38">
        <v>1.1344050057349477</v>
      </c>
      <c r="D38">
        <v>2.1256635501227947</v>
      </c>
    </row>
    <row r="39" spans="2:15" x14ac:dyDescent="0.2">
      <c r="B39">
        <v>10</v>
      </c>
      <c r="C39">
        <v>1.2302957791251856</v>
      </c>
      <c r="D39">
        <v>2.0925914807104391</v>
      </c>
    </row>
    <row r="40" spans="2:15" x14ac:dyDescent="0.2">
      <c r="B40">
        <v>-5</v>
      </c>
      <c r="C40">
        <v>0.99823100764581341</v>
      </c>
      <c r="D40">
        <v>2.1786040002001528</v>
      </c>
    </row>
    <row r="41" spans="2:15" x14ac:dyDescent="0.2">
      <c r="B41">
        <v>-10</v>
      </c>
      <c r="C41">
        <v>0.83855820865335318</v>
      </c>
      <c r="D41">
        <v>2.1754140948025906</v>
      </c>
    </row>
    <row r="43" spans="2:15" x14ac:dyDescent="0.2">
      <c r="B43" t="s">
        <v>42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2.1233770350899022</v>
      </c>
      <c r="D45">
        <v>2.4463782665910685</v>
      </c>
    </row>
    <row r="46" spans="2:15" x14ac:dyDescent="0.2">
      <c r="B46">
        <v>5</v>
      </c>
      <c r="C46">
        <v>2.1776401847486113</v>
      </c>
      <c r="D46">
        <v>2.4020061881606125</v>
      </c>
    </row>
    <row r="47" spans="2:15" x14ac:dyDescent="0.2">
      <c r="B47">
        <v>10</v>
      </c>
      <c r="C47">
        <v>2.2895442071177285</v>
      </c>
      <c r="D47">
        <v>2.4015763221945008</v>
      </c>
    </row>
    <row r="48" spans="2:15" x14ac:dyDescent="0.2">
      <c r="B48">
        <v>-5</v>
      </c>
      <c r="C48">
        <v>2.0570430855188988</v>
      </c>
      <c r="D48">
        <v>2.4212980993402198</v>
      </c>
    </row>
    <row r="49" spans="2:4" x14ac:dyDescent="0.2">
      <c r="B49">
        <v>-10</v>
      </c>
      <c r="C49">
        <v>1.9700529946406959</v>
      </c>
      <c r="D49">
        <v>2.4864255470911303</v>
      </c>
    </row>
    <row r="51" spans="2:4" x14ac:dyDescent="0.2">
      <c r="B51" t="s">
        <v>43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3.3040242246553362</v>
      </c>
      <c r="D53">
        <v>2.6539323408245536</v>
      </c>
    </row>
    <row r="54" spans="2:4" x14ac:dyDescent="0.2">
      <c r="B54">
        <v>5</v>
      </c>
      <c r="C54">
        <v>3.3392064537491706</v>
      </c>
      <c r="D54">
        <v>2.6399808506098452</v>
      </c>
    </row>
    <row r="55" spans="2:4" x14ac:dyDescent="0.2">
      <c r="B55">
        <v>10</v>
      </c>
      <c r="C55">
        <v>3.4693729964295699</v>
      </c>
      <c r="D55">
        <v>2.5997048460325232</v>
      </c>
    </row>
    <row r="56" spans="2:4" x14ac:dyDescent="0.2">
      <c r="B56">
        <v>-5</v>
      </c>
      <c r="C56">
        <v>3.2304938777277812</v>
      </c>
      <c r="D56">
        <v>2.7008427893742919</v>
      </c>
    </row>
    <row r="57" spans="2:4" x14ac:dyDescent="0.2">
      <c r="B57">
        <v>-10</v>
      </c>
      <c r="C57">
        <v>3.1326555529436746</v>
      </c>
      <c r="D57">
        <v>2.7084081910314808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5.3264317875395193</v>
      </c>
      <c r="D61">
        <v>3.0550105867324078</v>
      </c>
    </row>
    <row r="62" spans="2:4" x14ac:dyDescent="0.2">
      <c r="B62">
        <v>5</v>
      </c>
      <c r="C62">
        <v>5.4113222004760075</v>
      </c>
      <c r="D62">
        <v>3.0041299562657571</v>
      </c>
    </row>
    <row r="63" spans="2:4" x14ac:dyDescent="0.2">
      <c r="B63">
        <v>10</v>
      </c>
      <c r="C63">
        <v>5.5068324890631857</v>
      </c>
      <c r="D63">
        <v>2.9644239703781352</v>
      </c>
    </row>
    <row r="64" spans="2:4" x14ac:dyDescent="0.2">
      <c r="B64">
        <v>-5</v>
      </c>
      <c r="C64">
        <v>5.2770378173564723</v>
      </c>
      <c r="D64">
        <v>3.0317205083870533</v>
      </c>
    </row>
    <row r="65" spans="2:4" x14ac:dyDescent="0.2">
      <c r="B65">
        <v>-10</v>
      </c>
      <c r="C65">
        <v>5.153335887285067</v>
      </c>
      <c r="D65">
        <v>3.0330089466911829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summary_1000</vt:lpstr>
      <vt:lpstr>bccU_400</vt:lpstr>
      <vt:lpstr>u5mo_400</vt:lpstr>
      <vt:lpstr>u10mo_400</vt:lpstr>
      <vt:lpstr>u15mo_400</vt:lpstr>
      <vt:lpstr>u30mo_400</vt:lpstr>
      <vt:lpstr>u50mo_400</vt:lpstr>
      <vt:lpstr>u70mo_400</vt:lpstr>
      <vt:lpstr>bccMo_400</vt:lpstr>
      <vt:lpstr>summary_400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2021-05-31T15:39:36Z</dcterms:created>
  <dcterms:modified xsi:type="dcterms:W3CDTF">2024-02-22T17:32:02Z</dcterms:modified>
</cp:coreProperties>
</file>