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E0E85266-EE3F-E048-A874-17D68CD395EF}" xr6:coauthVersionLast="36" xr6:coauthVersionMax="36" xr10:uidLastSave="{00000000-0000-0000-0000-000000000000}"/>
  <bookViews>
    <workbookView minimized="1" xWindow="4040" yWindow="2600" windowWidth="29720" windowHeight="18760" xr2:uid="{62FBC2DC-5870-084E-8051-36CBEA526AC5}"/>
  </bookViews>
  <sheets>
    <sheet name="bccU" sheetId="1" r:id="rId1"/>
    <sheet name="u5mo" sheetId="3" r:id="rId2"/>
    <sheet name="u10mo" sheetId="5" r:id="rId3"/>
    <sheet name="u15mo" sheetId="4" r:id="rId4"/>
    <sheet name="u50mo" sheetId="8" r:id="rId5"/>
    <sheet name="bccMo" sheetId="2" r:id="rId6"/>
    <sheet name="diff" sheetId="6" r:id="rId7"/>
    <sheet name="summary" sheetId="7" r:id="rId8"/>
    <sheet name="weight to atom" sheetId="9" r:id="rId9"/>
    <sheet name="Sheet11" sheetId="11" r:id="rId10"/>
  </sheets>
  <definedNames>
    <definedName name="_xlchart.v1.0" hidden="1">u15mo!$AP$5:$AP$104</definedName>
    <definedName name="_xlchart.v1.1" hidden="1">u15mo!$AD$5:$AD$104</definedName>
    <definedName name="_xlchart.v1.2" hidden="1">u15mo!$U$5:$U$15</definedName>
    <definedName name="_xlchart.v1.3" hidden="1">u50mo!$S$18:$S$217</definedName>
    <definedName name="_xlchart.v1.4" hidden="1">u50mo!$V$18:$V$217</definedName>
    <definedName name="_xlchart.v1.5" hidden="1">u50mo!$AC$18:$AC$217</definedName>
    <definedName name="_xlchart.v1.6" hidden="1">u50mo!$AF$18:$AF$28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5" i="8" l="1"/>
  <c r="I435" i="8"/>
  <c r="J435" i="8"/>
  <c r="K435" i="8" s="1"/>
  <c r="I436" i="8"/>
  <c r="J436" i="8"/>
  <c r="K436" i="8" s="1"/>
  <c r="I437" i="8"/>
  <c r="J437" i="8"/>
  <c r="K437" i="8" s="1"/>
  <c r="I438" i="8"/>
  <c r="J438" i="8"/>
  <c r="K438" i="8" s="1"/>
  <c r="I439" i="8"/>
  <c r="J439" i="8"/>
  <c r="K439" i="8" s="1"/>
  <c r="I440" i="8"/>
  <c r="J440" i="8"/>
  <c r="K440" i="8" s="1"/>
  <c r="I441" i="8"/>
  <c r="J441" i="8"/>
  <c r="K441" i="8" s="1"/>
  <c r="I442" i="8"/>
  <c r="J442" i="8"/>
  <c r="K442" i="8" s="1"/>
  <c r="I443" i="8"/>
  <c r="J443" i="8"/>
  <c r="K443" i="8" s="1"/>
  <c r="I444" i="8"/>
  <c r="J444" i="8"/>
  <c r="K444" i="8" s="1"/>
  <c r="I445" i="8"/>
  <c r="J445" i="8"/>
  <c r="K445" i="8" s="1"/>
  <c r="I446" i="8"/>
  <c r="J446" i="8"/>
  <c r="K446" i="8" s="1"/>
  <c r="I447" i="8"/>
  <c r="J447" i="8"/>
  <c r="K447" i="8" s="1"/>
  <c r="I448" i="8"/>
  <c r="J448" i="8"/>
  <c r="K448" i="8" s="1"/>
  <c r="I449" i="8"/>
  <c r="J449" i="8"/>
  <c r="K449" i="8" s="1"/>
  <c r="I450" i="8"/>
  <c r="J450" i="8"/>
  <c r="K450" i="8" s="1"/>
  <c r="I451" i="8"/>
  <c r="J451" i="8"/>
  <c r="K451" i="8" s="1"/>
  <c r="I452" i="8"/>
  <c r="J452" i="8"/>
  <c r="K452" i="8" s="1"/>
  <c r="I453" i="8"/>
  <c r="J453" i="8"/>
  <c r="K453" i="8" s="1"/>
  <c r="I454" i="8"/>
  <c r="J454" i="8"/>
  <c r="K454" i="8" s="1"/>
  <c r="I455" i="8"/>
  <c r="J455" i="8"/>
  <c r="K455" i="8" s="1"/>
  <c r="I456" i="8"/>
  <c r="J456" i="8"/>
  <c r="K456" i="8" s="1"/>
  <c r="I457" i="8"/>
  <c r="J457" i="8"/>
  <c r="K457" i="8" s="1"/>
  <c r="I458" i="8"/>
  <c r="J458" i="8"/>
  <c r="K458" i="8" s="1"/>
  <c r="I459" i="8"/>
  <c r="J459" i="8"/>
  <c r="K459" i="8" s="1"/>
  <c r="I460" i="8"/>
  <c r="J460" i="8"/>
  <c r="K460" i="8" s="1"/>
  <c r="I461" i="8"/>
  <c r="J461" i="8"/>
  <c r="K461" i="8" s="1"/>
  <c r="I462" i="8"/>
  <c r="J462" i="8"/>
  <c r="K462" i="8" s="1"/>
  <c r="I463" i="8"/>
  <c r="J463" i="8"/>
  <c r="K463" i="8" s="1"/>
  <c r="I464" i="8"/>
  <c r="J464" i="8"/>
  <c r="K464" i="8" s="1"/>
  <c r="I465" i="8"/>
  <c r="J465" i="8"/>
  <c r="K465" i="8" s="1"/>
  <c r="I466" i="8"/>
  <c r="J466" i="8"/>
  <c r="K466" i="8" s="1"/>
  <c r="I467" i="8"/>
  <c r="J467" i="8"/>
  <c r="K467" i="8" s="1"/>
  <c r="I468" i="8"/>
  <c r="J468" i="8"/>
  <c r="K468" i="8" s="1"/>
  <c r="I469" i="8"/>
  <c r="J469" i="8"/>
  <c r="K469" i="8" s="1"/>
  <c r="I470" i="8"/>
  <c r="J470" i="8"/>
  <c r="K470" i="8" s="1"/>
  <c r="I471" i="8"/>
  <c r="J471" i="8"/>
  <c r="K471" i="8" s="1"/>
  <c r="I472" i="8"/>
  <c r="J472" i="8"/>
  <c r="K472" i="8" s="1"/>
  <c r="I473" i="8"/>
  <c r="J473" i="8"/>
  <c r="K473" i="8" s="1"/>
  <c r="I474" i="8"/>
  <c r="J474" i="8"/>
  <c r="K474" i="8" s="1"/>
  <c r="I475" i="8"/>
  <c r="J475" i="8"/>
  <c r="K475" i="8" s="1"/>
  <c r="I476" i="8"/>
  <c r="J476" i="8"/>
  <c r="K476" i="8" s="1"/>
  <c r="I477" i="8"/>
  <c r="J477" i="8"/>
  <c r="K477" i="8" s="1"/>
  <c r="I478" i="8"/>
  <c r="J478" i="8"/>
  <c r="K478" i="8" s="1"/>
  <c r="I479" i="8"/>
  <c r="J479" i="8"/>
  <c r="K479" i="8" s="1"/>
  <c r="I480" i="8"/>
  <c r="J480" i="8"/>
  <c r="K480" i="8" s="1"/>
  <c r="I481" i="8"/>
  <c r="J481" i="8"/>
  <c r="K481" i="8" s="1"/>
  <c r="I482" i="8"/>
  <c r="J482" i="8"/>
  <c r="K482" i="8" s="1"/>
  <c r="I483" i="8"/>
  <c r="J483" i="8"/>
  <c r="K483" i="8" s="1"/>
  <c r="I484" i="8"/>
  <c r="J484" i="8"/>
  <c r="K484" i="8" s="1"/>
  <c r="I485" i="8"/>
  <c r="J485" i="8"/>
  <c r="K485" i="8" s="1"/>
  <c r="I486" i="8"/>
  <c r="J486" i="8"/>
  <c r="K486" i="8" s="1"/>
  <c r="I487" i="8"/>
  <c r="J487" i="8"/>
  <c r="K487" i="8" s="1"/>
  <c r="I488" i="8"/>
  <c r="J488" i="8"/>
  <c r="K488" i="8" s="1"/>
  <c r="I489" i="8"/>
  <c r="J489" i="8"/>
  <c r="K489" i="8" s="1"/>
  <c r="I490" i="8"/>
  <c r="J490" i="8"/>
  <c r="K490" i="8" s="1"/>
  <c r="I491" i="8"/>
  <c r="J491" i="8"/>
  <c r="K491" i="8" s="1"/>
  <c r="I492" i="8"/>
  <c r="J492" i="8"/>
  <c r="K492" i="8" s="1"/>
  <c r="I493" i="8"/>
  <c r="J493" i="8"/>
  <c r="K493" i="8" s="1"/>
  <c r="I494" i="8"/>
  <c r="J494" i="8"/>
  <c r="K494" i="8" s="1"/>
  <c r="I495" i="8"/>
  <c r="J495" i="8"/>
  <c r="K495" i="8" s="1"/>
  <c r="I496" i="8"/>
  <c r="J496" i="8"/>
  <c r="K496" i="8" s="1"/>
  <c r="I497" i="8"/>
  <c r="J497" i="8"/>
  <c r="K497" i="8" s="1"/>
  <c r="I498" i="8"/>
  <c r="J498" i="8"/>
  <c r="K498" i="8" s="1"/>
  <c r="I499" i="8"/>
  <c r="J499" i="8"/>
  <c r="K499" i="8" s="1"/>
  <c r="I500" i="8"/>
  <c r="J500" i="8"/>
  <c r="K500" i="8" s="1"/>
  <c r="I501" i="8"/>
  <c r="J501" i="8"/>
  <c r="K501" i="8" s="1"/>
  <c r="I502" i="8"/>
  <c r="J502" i="8"/>
  <c r="K502" i="8" s="1"/>
  <c r="I503" i="8"/>
  <c r="J503" i="8"/>
  <c r="K503" i="8" s="1"/>
  <c r="I504" i="8"/>
  <c r="J504" i="8"/>
  <c r="K504" i="8" s="1"/>
  <c r="I505" i="8"/>
  <c r="J505" i="8"/>
  <c r="K505" i="8" s="1"/>
  <c r="I506" i="8"/>
  <c r="J506" i="8"/>
  <c r="K506" i="8" s="1"/>
  <c r="I507" i="8"/>
  <c r="J507" i="8"/>
  <c r="K507" i="8" s="1"/>
  <c r="I508" i="8"/>
  <c r="J508" i="8"/>
  <c r="K508" i="8" s="1"/>
  <c r="I509" i="8"/>
  <c r="J509" i="8"/>
  <c r="K509" i="8" s="1"/>
  <c r="I510" i="8"/>
  <c r="J510" i="8"/>
  <c r="K510" i="8" s="1"/>
  <c r="I511" i="8"/>
  <c r="J511" i="8"/>
  <c r="K511" i="8" s="1"/>
  <c r="I512" i="8"/>
  <c r="J512" i="8"/>
  <c r="K512" i="8" s="1"/>
  <c r="I513" i="8"/>
  <c r="J513" i="8"/>
  <c r="K513" i="8" s="1"/>
  <c r="I514" i="8"/>
  <c r="J514" i="8"/>
  <c r="K514" i="8" s="1"/>
  <c r="I515" i="8"/>
  <c r="J515" i="8"/>
  <c r="K515" i="8" s="1"/>
  <c r="I516" i="8"/>
  <c r="J516" i="8"/>
  <c r="K516" i="8" s="1"/>
  <c r="I517" i="8"/>
  <c r="J517" i="8"/>
  <c r="K517" i="8" s="1"/>
  <c r="I518" i="8"/>
  <c r="J518" i="8"/>
  <c r="K518" i="8" s="1"/>
  <c r="I519" i="8"/>
  <c r="J519" i="8"/>
  <c r="K519" i="8" s="1"/>
  <c r="I520" i="8"/>
  <c r="J520" i="8"/>
  <c r="K520" i="8" s="1"/>
  <c r="I521" i="8"/>
  <c r="J521" i="8"/>
  <c r="K521" i="8" s="1"/>
  <c r="I522" i="8"/>
  <c r="J522" i="8"/>
  <c r="K522" i="8" s="1"/>
  <c r="I523" i="8"/>
  <c r="J523" i="8"/>
  <c r="K523" i="8" s="1"/>
  <c r="I524" i="8"/>
  <c r="J524" i="8"/>
  <c r="K524" i="8" s="1"/>
  <c r="I525" i="8"/>
  <c r="J525" i="8"/>
  <c r="K525" i="8" s="1"/>
  <c r="I526" i="8"/>
  <c r="J526" i="8"/>
  <c r="K526" i="8" s="1"/>
  <c r="I527" i="8"/>
  <c r="J527" i="8"/>
  <c r="K527" i="8" s="1"/>
  <c r="I528" i="8"/>
  <c r="J528" i="8"/>
  <c r="K528" i="8" s="1"/>
  <c r="I529" i="8"/>
  <c r="J529" i="8"/>
  <c r="K529" i="8" s="1"/>
  <c r="I530" i="8"/>
  <c r="J530" i="8"/>
  <c r="K530" i="8" s="1"/>
  <c r="I531" i="8"/>
  <c r="J531" i="8"/>
  <c r="K531" i="8" s="1"/>
  <c r="I532" i="8"/>
  <c r="J532" i="8"/>
  <c r="K532" i="8" s="1"/>
  <c r="I533" i="8"/>
  <c r="J533" i="8"/>
  <c r="K533" i="8" s="1"/>
  <c r="I534" i="8"/>
  <c r="J534" i="8"/>
  <c r="K534" i="8" s="1"/>
  <c r="I535" i="8"/>
  <c r="J535" i="8"/>
  <c r="K535" i="8" s="1"/>
  <c r="I536" i="8"/>
  <c r="J536" i="8"/>
  <c r="K536" i="8" s="1"/>
  <c r="I537" i="8"/>
  <c r="J537" i="8"/>
  <c r="K537" i="8" s="1"/>
  <c r="I538" i="8"/>
  <c r="J538" i="8"/>
  <c r="K538" i="8" s="1"/>
  <c r="I539" i="8"/>
  <c r="J539" i="8"/>
  <c r="K539" i="8" s="1"/>
  <c r="I540" i="8"/>
  <c r="J540" i="8"/>
  <c r="K540" i="8" s="1"/>
  <c r="I541" i="8"/>
  <c r="J541" i="8"/>
  <c r="K541" i="8" s="1"/>
  <c r="I542" i="8"/>
  <c r="J542" i="8"/>
  <c r="K542" i="8" s="1"/>
  <c r="I543" i="8"/>
  <c r="J543" i="8"/>
  <c r="K543" i="8" s="1"/>
  <c r="I544" i="8"/>
  <c r="J544" i="8"/>
  <c r="K544" i="8" s="1"/>
  <c r="I545" i="8"/>
  <c r="J545" i="8"/>
  <c r="K545" i="8" s="1"/>
  <c r="I546" i="8"/>
  <c r="J546" i="8"/>
  <c r="K546" i="8" s="1"/>
  <c r="I547" i="8"/>
  <c r="J547" i="8"/>
  <c r="K547" i="8" s="1"/>
  <c r="I548" i="8"/>
  <c r="J548" i="8"/>
  <c r="K548" i="8" s="1"/>
  <c r="I549" i="8"/>
  <c r="J549" i="8"/>
  <c r="K549" i="8" s="1"/>
  <c r="I550" i="8"/>
  <c r="J550" i="8"/>
  <c r="K550" i="8" s="1"/>
  <c r="I551" i="8"/>
  <c r="J551" i="8"/>
  <c r="K551" i="8" s="1"/>
  <c r="I552" i="8"/>
  <c r="J552" i="8"/>
  <c r="K552" i="8" s="1"/>
  <c r="I553" i="8"/>
  <c r="J553" i="8"/>
  <c r="K553" i="8" s="1"/>
  <c r="I554" i="8"/>
  <c r="J554" i="8"/>
  <c r="K554" i="8" s="1"/>
  <c r="I555" i="8"/>
  <c r="J555" i="8"/>
  <c r="K555" i="8" s="1"/>
  <c r="I556" i="8"/>
  <c r="J556" i="8"/>
  <c r="K556" i="8" s="1"/>
  <c r="I557" i="8"/>
  <c r="J557" i="8"/>
  <c r="K557" i="8" s="1"/>
  <c r="I558" i="8"/>
  <c r="J558" i="8"/>
  <c r="K558" i="8" s="1"/>
  <c r="I559" i="8"/>
  <c r="J559" i="8"/>
  <c r="K559" i="8" s="1"/>
  <c r="I560" i="8"/>
  <c r="J560" i="8"/>
  <c r="K560" i="8" s="1"/>
  <c r="I561" i="8"/>
  <c r="J561" i="8"/>
  <c r="K561" i="8" s="1"/>
  <c r="I562" i="8"/>
  <c r="J562" i="8"/>
  <c r="K562" i="8" s="1"/>
  <c r="I563" i="8"/>
  <c r="J563" i="8"/>
  <c r="K563" i="8" s="1"/>
  <c r="I564" i="8"/>
  <c r="J564" i="8"/>
  <c r="K564" i="8" s="1"/>
  <c r="I565" i="8"/>
  <c r="J565" i="8"/>
  <c r="K565" i="8" s="1"/>
  <c r="I566" i="8"/>
  <c r="J566" i="8"/>
  <c r="K566" i="8" s="1"/>
  <c r="I567" i="8"/>
  <c r="J567" i="8"/>
  <c r="K567" i="8" s="1"/>
  <c r="I568" i="8"/>
  <c r="J568" i="8"/>
  <c r="K568" i="8" s="1"/>
  <c r="I569" i="8"/>
  <c r="J569" i="8"/>
  <c r="K569" i="8" s="1"/>
  <c r="I570" i="8"/>
  <c r="J570" i="8"/>
  <c r="K570" i="8" s="1"/>
  <c r="I571" i="8"/>
  <c r="J571" i="8"/>
  <c r="K571" i="8" s="1"/>
  <c r="I572" i="8"/>
  <c r="J572" i="8"/>
  <c r="K572" i="8" s="1"/>
  <c r="I573" i="8"/>
  <c r="J573" i="8"/>
  <c r="K573" i="8" s="1"/>
  <c r="I574" i="8"/>
  <c r="J574" i="8"/>
  <c r="K574" i="8" s="1"/>
  <c r="I575" i="8"/>
  <c r="J575" i="8"/>
  <c r="K575" i="8" s="1"/>
  <c r="I576" i="8"/>
  <c r="J576" i="8"/>
  <c r="K576" i="8" s="1"/>
  <c r="I577" i="8"/>
  <c r="J577" i="8"/>
  <c r="K577" i="8" s="1"/>
  <c r="I578" i="8"/>
  <c r="J578" i="8"/>
  <c r="K578" i="8" s="1"/>
  <c r="I579" i="8"/>
  <c r="J579" i="8"/>
  <c r="K579" i="8" s="1"/>
  <c r="I580" i="8"/>
  <c r="J580" i="8"/>
  <c r="K580" i="8" s="1"/>
  <c r="I581" i="8"/>
  <c r="J581" i="8"/>
  <c r="K581" i="8" s="1"/>
  <c r="I582" i="8"/>
  <c r="J582" i="8"/>
  <c r="K582" i="8" s="1"/>
  <c r="I583" i="8"/>
  <c r="J583" i="8"/>
  <c r="K583" i="8" s="1"/>
  <c r="I584" i="8"/>
  <c r="J584" i="8"/>
  <c r="K584" i="8" s="1"/>
  <c r="I585" i="8"/>
  <c r="J585" i="8"/>
  <c r="K585" i="8" s="1"/>
  <c r="I586" i="8"/>
  <c r="J586" i="8"/>
  <c r="K586" i="8" s="1"/>
  <c r="I587" i="8"/>
  <c r="J587" i="8"/>
  <c r="K587" i="8" s="1"/>
  <c r="I588" i="8"/>
  <c r="J588" i="8"/>
  <c r="K588" i="8" s="1"/>
  <c r="I589" i="8"/>
  <c r="J589" i="8"/>
  <c r="K589" i="8" s="1"/>
  <c r="I590" i="8"/>
  <c r="J590" i="8"/>
  <c r="K590" i="8" s="1"/>
  <c r="I591" i="8"/>
  <c r="J591" i="8"/>
  <c r="K591" i="8" s="1"/>
  <c r="I592" i="8"/>
  <c r="J592" i="8"/>
  <c r="K592" i="8" s="1"/>
  <c r="I593" i="8"/>
  <c r="J593" i="8"/>
  <c r="K593" i="8" s="1"/>
  <c r="I594" i="8"/>
  <c r="J594" i="8"/>
  <c r="K594" i="8" s="1"/>
  <c r="I595" i="8"/>
  <c r="J595" i="8"/>
  <c r="K595" i="8" s="1"/>
  <c r="I596" i="8"/>
  <c r="J596" i="8"/>
  <c r="K596" i="8" s="1"/>
  <c r="I597" i="8"/>
  <c r="J597" i="8"/>
  <c r="K597" i="8" s="1"/>
  <c r="I598" i="8"/>
  <c r="J598" i="8"/>
  <c r="K598" i="8" s="1"/>
  <c r="I599" i="8"/>
  <c r="J599" i="8"/>
  <c r="K599" i="8" s="1"/>
  <c r="I600" i="8"/>
  <c r="J600" i="8"/>
  <c r="K600" i="8" s="1"/>
  <c r="I601" i="8"/>
  <c r="J601" i="8"/>
  <c r="K601" i="8" s="1"/>
  <c r="I602" i="8"/>
  <c r="J602" i="8"/>
  <c r="K602" i="8" s="1"/>
  <c r="I603" i="8"/>
  <c r="J603" i="8"/>
  <c r="K603" i="8" s="1"/>
  <c r="I604" i="8"/>
  <c r="J604" i="8"/>
  <c r="K604" i="8" s="1"/>
  <c r="I605" i="8"/>
  <c r="J605" i="8"/>
  <c r="K605" i="8" s="1"/>
  <c r="I606" i="8"/>
  <c r="J606" i="8"/>
  <c r="K606" i="8" s="1"/>
  <c r="I607" i="8"/>
  <c r="J607" i="8"/>
  <c r="K607" i="8" s="1"/>
  <c r="I608" i="8"/>
  <c r="J608" i="8"/>
  <c r="K608" i="8" s="1"/>
  <c r="I609" i="8"/>
  <c r="J609" i="8"/>
  <c r="K609" i="8" s="1"/>
  <c r="I610" i="8"/>
  <c r="J610" i="8"/>
  <c r="K610" i="8" s="1"/>
  <c r="I611" i="8"/>
  <c r="J611" i="8"/>
  <c r="K611" i="8" s="1"/>
  <c r="I612" i="8"/>
  <c r="J612" i="8"/>
  <c r="K612" i="8" s="1"/>
  <c r="I613" i="8"/>
  <c r="J613" i="8"/>
  <c r="K613" i="8" s="1"/>
  <c r="I614" i="8"/>
  <c r="J614" i="8"/>
  <c r="K614" i="8" s="1"/>
  <c r="I43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115" i="8"/>
  <c r="O105" i="8"/>
  <c r="O109" i="8"/>
  <c r="O102" i="8"/>
  <c r="O98" i="8"/>
  <c r="O94" i="8"/>
  <c r="O90" i="8"/>
  <c r="L447" i="8" l="1"/>
  <c r="L467" i="8"/>
  <c r="L479" i="8"/>
  <c r="L491" i="8"/>
  <c r="L503" i="8"/>
  <c r="L515" i="8"/>
  <c r="L523" i="8"/>
  <c r="L539" i="8"/>
  <c r="L551" i="8"/>
  <c r="L559" i="8"/>
  <c r="L575" i="8"/>
  <c r="L587" i="8"/>
  <c r="L599" i="8"/>
  <c r="L611" i="8"/>
  <c r="L443" i="8"/>
  <c r="L463" i="8"/>
  <c r="L475" i="8"/>
  <c r="L487" i="8"/>
  <c r="L499" i="8"/>
  <c r="L511" i="8"/>
  <c r="L527" i="8"/>
  <c r="L535" i="8"/>
  <c r="L547" i="8"/>
  <c r="L563" i="8"/>
  <c r="L571" i="8"/>
  <c r="L583" i="8"/>
  <c r="L595" i="8"/>
  <c r="L607" i="8"/>
  <c r="L435" i="8"/>
  <c r="L439" i="8"/>
  <c r="L451" i="8"/>
  <c r="L455" i="8"/>
  <c r="L459" i="8"/>
  <c r="L471" i="8"/>
  <c r="L483" i="8"/>
  <c r="L495" i="8"/>
  <c r="L507" i="8"/>
  <c r="L519" i="8"/>
  <c r="L531" i="8"/>
  <c r="L543" i="8"/>
  <c r="L555" i="8"/>
  <c r="L567" i="8"/>
  <c r="L579" i="8"/>
  <c r="L591" i="8"/>
  <c r="L603" i="8"/>
  <c r="L460" i="8"/>
  <c r="L480" i="8"/>
  <c r="L492" i="8"/>
  <c r="L504" i="8"/>
  <c r="L516" i="8"/>
  <c r="L528" i="8"/>
  <c r="L540" i="8"/>
  <c r="L552" i="8"/>
  <c r="L564" i="8"/>
  <c r="L576" i="8"/>
  <c r="L588" i="8"/>
  <c r="L600" i="8"/>
  <c r="L612" i="8"/>
  <c r="L448" i="8"/>
  <c r="L468" i="8"/>
  <c r="L476" i="8"/>
  <c r="L488" i="8"/>
  <c r="L500" i="8"/>
  <c r="L512" i="8"/>
  <c r="L524" i="8"/>
  <c r="L536" i="8"/>
  <c r="L548" i="8"/>
  <c r="L560" i="8"/>
  <c r="L572" i="8"/>
  <c r="L584" i="8"/>
  <c r="L596" i="8"/>
  <c r="L604" i="8"/>
  <c r="L436" i="8"/>
  <c r="L440" i="8"/>
  <c r="L444" i="8"/>
  <c r="L452" i="8"/>
  <c r="L456" i="8"/>
  <c r="L464" i="8"/>
  <c r="L472" i="8"/>
  <c r="L484" i="8"/>
  <c r="L496" i="8"/>
  <c r="L508" i="8"/>
  <c r="L520" i="8"/>
  <c r="L532" i="8"/>
  <c r="L544" i="8"/>
  <c r="L556" i="8"/>
  <c r="L568" i="8"/>
  <c r="L580" i="8"/>
  <c r="L592" i="8"/>
  <c r="L608" i="8"/>
  <c r="L465" i="8"/>
  <c r="L485" i="8"/>
  <c r="L497" i="8"/>
  <c r="L509" i="8"/>
  <c r="L521" i="8"/>
  <c r="L533" i="8"/>
  <c r="L549" i="8"/>
  <c r="L561" i="8"/>
  <c r="L573" i="8"/>
  <c r="L581" i="8"/>
  <c r="L597" i="8"/>
  <c r="L605" i="8"/>
  <c r="L449" i="8"/>
  <c r="L469" i="8"/>
  <c r="L477" i="8"/>
  <c r="L493" i="8"/>
  <c r="L505" i="8"/>
  <c r="L517" i="8"/>
  <c r="L529" i="8"/>
  <c r="L541" i="8"/>
  <c r="L553" i="8"/>
  <c r="L565" i="8"/>
  <c r="L577" i="8"/>
  <c r="L589" i="8"/>
  <c r="L601" i="8"/>
  <c r="L613" i="8"/>
  <c r="L437" i="8"/>
  <c r="L441" i="8"/>
  <c r="L445" i="8"/>
  <c r="L453" i="8"/>
  <c r="L457" i="8"/>
  <c r="L461" i="8"/>
  <c r="L473" i="8"/>
  <c r="L481" i="8"/>
  <c r="L489" i="8"/>
  <c r="L501" i="8"/>
  <c r="L513" i="8"/>
  <c r="L525" i="8"/>
  <c r="L537" i="8"/>
  <c r="L545" i="8"/>
  <c r="L557" i="8"/>
  <c r="L569" i="8"/>
  <c r="L585" i="8"/>
  <c r="L593" i="8"/>
  <c r="L609" i="8"/>
  <c r="L466" i="8"/>
  <c r="L486" i="8"/>
  <c r="L498" i="8"/>
  <c r="L510" i="8"/>
  <c r="L522" i="8"/>
  <c r="L534" i="8"/>
  <c r="L546" i="8"/>
  <c r="L558" i="8"/>
  <c r="L570" i="8"/>
  <c r="L582" i="8"/>
  <c r="L594" i="8"/>
  <c r="L606" i="8"/>
  <c r="L450" i="8"/>
  <c r="L470" i="8"/>
  <c r="L478" i="8"/>
  <c r="L494" i="8"/>
  <c r="L506" i="8"/>
  <c r="L518" i="8"/>
  <c r="L530" i="8"/>
  <c r="L542" i="8"/>
  <c r="L554" i="8"/>
  <c r="L566" i="8"/>
  <c r="L578" i="8"/>
  <c r="L590" i="8"/>
  <c r="L602" i="8"/>
  <c r="L614" i="8"/>
  <c r="L438" i="8"/>
  <c r="L442" i="8"/>
  <c r="L446" i="8"/>
  <c r="L454" i="8"/>
  <c r="L458" i="8"/>
  <c r="L462" i="8"/>
  <c r="L474" i="8"/>
  <c r="L482" i="8"/>
  <c r="L490" i="8"/>
  <c r="L502" i="8"/>
  <c r="L514" i="8"/>
  <c r="L526" i="8"/>
  <c r="L538" i="8"/>
  <c r="L550" i="8"/>
  <c r="L562" i="8"/>
  <c r="L574" i="8"/>
  <c r="L586" i="8"/>
  <c r="L598" i="8"/>
  <c r="L610" i="8"/>
  <c r="O86" i="8" l="1"/>
  <c r="O82" i="8"/>
  <c r="O74" i="8"/>
  <c r="O78" i="8"/>
  <c r="O70" i="8"/>
  <c r="O66" i="8"/>
  <c r="O54" i="8"/>
  <c r="O62" i="8"/>
  <c r="O58" i="8"/>
  <c r="K45" i="8"/>
  <c r="O46" i="8" s="1"/>
  <c r="K5" i="8"/>
  <c r="O6" i="8" s="1"/>
  <c r="AB138" i="8" l="1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B114" i="8"/>
  <c r="AB115" i="8"/>
  <c r="AB116" i="8"/>
  <c r="AB117" i="8"/>
  <c r="AA18" i="8"/>
  <c r="R12" i="8"/>
  <c r="R13" i="8" s="1"/>
  <c r="R14" i="8" s="1"/>
  <c r="S12" i="8"/>
  <c r="S13" i="8" s="1"/>
  <c r="S14" i="8" s="1"/>
  <c r="D5" i="9"/>
  <c r="D6" i="9"/>
  <c r="D7" i="9"/>
  <c r="D8" i="9"/>
  <c r="D9" i="9"/>
  <c r="D10" i="9"/>
  <c r="D11" i="9"/>
  <c r="D12" i="9"/>
  <c r="C5" i="9"/>
  <c r="C6" i="9"/>
  <c r="C7" i="9"/>
  <c r="C8" i="9"/>
  <c r="C9" i="9"/>
  <c r="C10" i="9"/>
  <c r="C11" i="9"/>
  <c r="C12" i="9"/>
  <c r="D4" i="9"/>
  <c r="C4" i="9"/>
  <c r="D13" i="8"/>
  <c r="D9" i="8"/>
  <c r="D16" i="8" s="1"/>
  <c r="C9" i="8"/>
  <c r="C16" i="8" s="1"/>
  <c r="D8" i="8"/>
  <c r="D15" i="8" s="1"/>
  <c r="C8" i="8"/>
  <c r="C15" i="8" s="1"/>
  <c r="D7" i="8"/>
  <c r="D14" i="8" s="1"/>
  <c r="C7" i="8"/>
  <c r="C14" i="8" s="1"/>
  <c r="D6" i="8"/>
  <c r="C6" i="8"/>
  <c r="C13" i="8" s="1"/>
  <c r="D5" i="8"/>
  <c r="D12" i="8" s="1"/>
  <c r="C5" i="8"/>
  <c r="C12" i="8" s="1"/>
  <c r="J327" i="8" l="1"/>
  <c r="J340" i="8"/>
  <c r="J374" i="8"/>
  <c r="J381" i="8"/>
  <c r="J388" i="8"/>
  <c r="J395" i="8"/>
  <c r="J430" i="8"/>
  <c r="J333" i="8"/>
  <c r="J423" i="8"/>
  <c r="J321" i="8"/>
  <c r="J334" i="8"/>
  <c r="J353" i="8"/>
  <c r="J360" i="8"/>
  <c r="J367" i="8"/>
  <c r="J410" i="8"/>
  <c r="J417" i="8"/>
  <c r="J424" i="8"/>
  <c r="J431" i="8"/>
  <c r="J385" i="8"/>
  <c r="J421" i="8"/>
  <c r="J373" i="8"/>
  <c r="J315" i="8"/>
  <c r="J328" i="8"/>
  <c r="J347" i="8"/>
  <c r="J382" i="8"/>
  <c r="J389" i="8"/>
  <c r="J396" i="8"/>
  <c r="J403" i="8"/>
  <c r="J408" i="8"/>
  <c r="J339" i="8"/>
  <c r="J359" i="8"/>
  <c r="J416" i="8"/>
  <c r="J322" i="8"/>
  <c r="J341" i="8"/>
  <c r="J354" i="8"/>
  <c r="J361" i="8"/>
  <c r="J368" i="8"/>
  <c r="J375" i="8"/>
  <c r="J418" i="8"/>
  <c r="J425" i="8"/>
  <c r="J432" i="8"/>
  <c r="J378" i="8"/>
  <c r="J366" i="8"/>
  <c r="J346" i="8"/>
  <c r="J316" i="8"/>
  <c r="J335" i="8"/>
  <c r="J348" i="8"/>
  <c r="J390" i="8"/>
  <c r="K390" i="8" s="1"/>
  <c r="J397" i="8"/>
  <c r="J404" i="8"/>
  <c r="J411" i="8"/>
  <c r="J407" i="8"/>
  <c r="J394" i="8"/>
  <c r="J329" i="8"/>
  <c r="J342" i="8"/>
  <c r="J362" i="8"/>
  <c r="J369" i="8"/>
  <c r="J376" i="8"/>
  <c r="J383" i="8"/>
  <c r="J426" i="8"/>
  <c r="J433" i="8"/>
  <c r="J352" i="8"/>
  <c r="J323" i="8"/>
  <c r="J336" i="8"/>
  <c r="J355" i="8"/>
  <c r="J398" i="8"/>
  <c r="J405" i="8"/>
  <c r="J412" i="8"/>
  <c r="J419" i="8"/>
  <c r="J434" i="8"/>
  <c r="J317" i="8"/>
  <c r="J330" i="8"/>
  <c r="J349" i="8"/>
  <c r="J370" i="8"/>
  <c r="J377" i="8"/>
  <c r="J384" i="8"/>
  <c r="J391" i="8"/>
  <c r="J414" i="8"/>
  <c r="J402" i="8"/>
  <c r="J324" i="8"/>
  <c r="J343" i="8"/>
  <c r="J356" i="8"/>
  <c r="J363" i="8"/>
  <c r="J406" i="8"/>
  <c r="J413" i="8"/>
  <c r="J420" i="8"/>
  <c r="J427" i="8"/>
  <c r="J399" i="8"/>
  <c r="J428" i="8"/>
  <c r="J393" i="8"/>
  <c r="J318" i="8"/>
  <c r="J337" i="8"/>
  <c r="J350" i="8"/>
  <c r="J392" i="8"/>
  <c r="J415" i="8"/>
  <c r="J320" i="8"/>
  <c r="K320" i="8" s="1"/>
  <c r="J331" i="8"/>
  <c r="J344" i="8"/>
  <c r="J357" i="8"/>
  <c r="J364" i="8"/>
  <c r="J371" i="8"/>
  <c r="J326" i="8"/>
  <c r="J387" i="8"/>
  <c r="J325" i="8"/>
  <c r="J338" i="8"/>
  <c r="J386" i="8"/>
  <c r="J400" i="8"/>
  <c r="J409" i="8"/>
  <c r="J319" i="8"/>
  <c r="J332" i="8"/>
  <c r="J351" i="8"/>
  <c r="J358" i="8"/>
  <c r="K358" i="8" s="1"/>
  <c r="J365" i="8"/>
  <c r="J372" i="8"/>
  <c r="J379" i="8"/>
  <c r="J422" i="8"/>
  <c r="J429" i="8"/>
  <c r="J345" i="8"/>
  <c r="J401" i="8"/>
  <c r="J380" i="8"/>
  <c r="L104" i="8"/>
  <c r="L105" i="8"/>
  <c r="N105" i="8" s="1"/>
  <c r="J116" i="8"/>
  <c r="J132" i="8"/>
  <c r="J148" i="8"/>
  <c r="J164" i="8"/>
  <c r="J180" i="8"/>
  <c r="J196" i="8"/>
  <c r="J212" i="8"/>
  <c r="J228" i="8"/>
  <c r="J244" i="8"/>
  <c r="J260" i="8"/>
  <c r="J276" i="8"/>
  <c r="J292" i="8"/>
  <c r="J308" i="8"/>
  <c r="J137" i="8"/>
  <c r="J201" i="8"/>
  <c r="J265" i="8"/>
  <c r="J313" i="8"/>
  <c r="J122" i="8"/>
  <c r="J282" i="8"/>
  <c r="J187" i="8"/>
  <c r="J251" i="8"/>
  <c r="J172" i="8"/>
  <c r="J284" i="8"/>
  <c r="J125" i="8"/>
  <c r="J189" i="8"/>
  <c r="J237" i="8"/>
  <c r="J301" i="8"/>
  <c r="J314" i="8"/>
  <c r="J206" i="8"/>
  <c r="J143" i="8"/>
  <c r="J191" i="8"/>
  <c r="J223" i="8"/>
  <c r="J287" i="8"/>
  <c r="J128" i="8"/>
  <c r="J160" i="8"/>
  <c r="J176" i="8"/>
  <c r="J224" i="8"/>
  <c r="J256" i="8"/>
  <c r="J288" i="8"/>
  <c r="J209" i="8"/>
  <c r="J305" i="8"/>
  <c r="J117" i="8"/>
  <c r="J133" i="8"/>
  <c r="J149" i="8"/>
  <c r="J165" i="8"/>
  <c r="J181" i="8"/>
  <c r="J197" i="8"/>
  <c r="J213" i="8"/>
  <c r="J229" i="8"/>
  <c r="J245" i="8"/>
  <c r="J261" i="8"/>
  <c r="J277" i="8"/>
  <c r="J293" i="8"/>
  <c r="J309" i="8"/>
  <c r="J280" i="8"/>
  <c r="J153" i="8"/>
  <c r="J233" i="8"/>
  <c r="J154" i="8"/>
  <c r="J202" i="8"/>
  <c r="J234" i="8"/>
  <c r="J139" i="8"/>
  <c r="J219" i="8"/>
  <c r="J124" i="8"/>
  <c r="J188" i="8"/>
  <c r="J236" i="8"/>
  <c r="J300" i="8"/>
  <c r="J173" i="8"/>
  <c r="J221" i="8"/>
  <c r="J269" i="8"/>
  <c r="L101" i="8"/>
  <c r="J142" i="8"/>
  <c r="J190" i="8"/>
  <c r="J270" i="8"/>
  <c r="J129" i="8"/>
  <c r="J177" i="8"/>
  <c r="J193" i="8"/>
  <c r="J241" i="8"/>
  <c r="J273" i="8"/>
  <c r="J130" i="8"/>
  <c r="J178" i="8"/>
  <c r="J210" i="8"/>
  <c r="J258" i="8"/>
  <c r="J118" i="8"/>
  <c r="J134" i="8"/>
  <c r="J150" i="8"/>
  <c r="J166" i="8"/>
  <c r="K166" i="8" s="1"/>
  <c r="J182" i="8"/>
  <c r="J198" i="8"/>
  <c r="J214" i="8"/>
  <c r="J230" i="8"/>
  <c r="J246" i="8"/>
  <c r="J262" i="8"/>
  <c r="J278" i="8"/>
  <c r="J294" i="8"/>
  <c r="J310" i="8"/>
  <c r="J264" i="8"/>
  <c r="J121" i="8"/>
  <c r="J217" i="8"/>
  <c r="J138" i="8"/>
  <c r="J186" i="8"/>
  <c r="J218" i="8"/>
  <c r="J298" i="8"/>
  <c r="K298" i="8" s="1"/>
  <c r="J203" i="8"/>
  <c r="J283" i="8"/>
  <c r="J140" i="8"/>
  <c r="J204" i="8"/>
  <c r="J252" i="8"/>
  <c r="L102" i="8"/>
  <c r="J141" i="8"/>
  <c r="J205" i="8"/>
  <c r="J285" i="8"/>
  <c r="J126" i="8"/>
  <c r="J174" i="8"/>
  <c r="J222" i="8"/>
  <c r="J286" i="8"/>
  <c r="J159" i="8"/>
  <c r="J239" i="8"/>
  <c r="J303" i="8"/>
  <c r="K303" i="8" s="1"/>
  <c r="J144" i="8"/>
  <c r="J208" i="8"/>
  <c r="J240" i="8"/>
  <c r="J304" i="8"/>
  <c r="J146" i="8"/>
  <c r="J194" i="8"/>
  <c r="J226" i="8"/>
  <c r="J119" i="8"/>
  <c r="J135" i="8"/>
  <c r="J151" i="8"/>
  <c r="J167" i="8"/>
  <c r="J183" i="8"/>
  <c r="J199" i="8"/>
  <c r="J215" i="8"/>
  <c r="J231" i="8"/>
  <c r="J247" i="8"/>
  <c r="K247" i="8" s="1"/>
  <c r="J263" i="8"/>
  <c r="J279" i="8"/>
  <c r="J295" i="8"/>
  <c r="J311" i="8"/>
  <c r="J296" i="8"/>
  <c r="J185" i="8"/>
  <c r="J249" i="8"/>
  <c r="J297" i="8"/>
  <c r="J250" i="8"/>
  <c r="J123" i="8"/>
  <c r="J171" i="8"/>
  <c r="J235" i="8"/>
  <c r="J299" i="8"/>
  <c r="J156" i="8"/>
  <c r="J268" i="8"/>
  <c r="J238" i="8"/>
  <c r="K238" i="8" s="1"/>
  <c r="J302" i="8"/>
  <c r="J175" i="8"/>
  <c r="J271" i="8"/>
  <c r="J145" i="8"/>
  <c r="J257" i="8"/>
  <c r="J115" i="8"/>
  <c r="J120" i="8"/>
  <c r="J136" i="8"/>
  <c r="J152" i="8"/>
  <c r="J168" i="8"/>
  <c r="J184" i="8"/>
  <c r="J200" i="8"/>
  <c r="J216" i="8"/>
  <c r="J232" i="8"/>
  <c r="J248" i="8"/>
  <c r="J312" i="8"/>
  <c r="K312" i="8" s="1"/>
  <c r="J169" i="8"/>
  <c r="J281" i="8"/>
  <c r="J170" i="8"/>
  <c r="J266" i="8"/>
  <c r="J155" i="8"/>
  <c r="J267" i="8"/>
  <c r="J220" i="8"/>
  <c r="J157" i="8"/>
  <c r="J253" i="8"/>
  <c r="J158" i="8"/>
  <c r="J254" i="8"/>
  <c r="J127" i="8"/>
  <c r="J207" i="8"/>
  <c r="J255" i="8"/>
  <c r="J192" i="8"/>
  <c r="J272" i="8"/>
  <c r="K272" i="8" s="1"/>
  <c r="J161" i="8"/>
  <c r="J225" i="8"/>
  <c r="J289" i="8"/>
  <c r="J162" i="8"/>
  <c r="J147" i="8"/>
  <c r="J163" i="8"/>
  <c r="J179" i="8"/>
  <c r="J195" i="8"/>
  <c r="J211" i="8"/>
  <c r="J227" i="8"/>
  <c r="J242" i="8"/>
  <c r="J243" i="8"/>
  <c r="J259" i="8"/>
  <c r="J274" i="8"/>
  <c r="J275" i="8"/>
  <c r="J290" i="8"/>
  <c r="K290" i="8" s="1"/>
  <c r="J291" i="8"/>
  <c r="J306" i="8"/>
  <c r="J307" i="8"/>
  <c r="J131" i="8"/>
  <c r="L109" i="8"/>
  <c r="L108" i="8"/>
  <c r="L98" i="8"/>
  <c r="L97" i="8"/>
  <c r="L94" i="8"/>
  <c r="L93" i="8"/>
  <c r="L90" i="8"/>
  <c r="L89" i="8"/>
  <c r="L30" i="8"/>
  <c r="L86" i="8"/>
  <c r="L85" i="8"/>
  <c r="L82" i="8"/>
  <c r="L81" i="8"/>
  <c r="L49" i="8"/>
  <c r="L74" i="8"/>
  <c r="L77" i="8"/>
  <c r="L73" i="8"/>
  <c r="L78" i="8"/>
  <c r="L6" i="8"/>
  <c r="M6" i="8" s="1"/>
  <c r="L45" i="8"/>
  <c r="L50" i="8"/>
  <c r="L70" i="8"/>
  <c r="L69" i="8"/>
  <c r="L46" i="8"/>
  <c r="L37" i="8"/>
  <c r="L17" i="8"/>
  <c r="L54" i="8"/>
  <c r="AB34" i="8"/>
  <c r="AB50" i="8"/>
  <c r="AB66" i="8"/>
  <c r="AB82" i="8"/>
  <c r="AB98" i="8"/>
  <c r="AC114" i="8"/>
  <c r="AC130" i="8"/>
  <c r="AC146" i="8"/>
  <c r="AC162" i="8"/>
  <c r="AC178" i="8"/>
  <c r="AC194" i="8"/>
  <c r="AC210" i="8"/>
  <c r="AB35" i="8"/>
  <c r="AB67" i="8"/>
  <c r="AC115" i="8"/>
  <c r="AC147" i="8"/>
  <c r="AC179" i="8"/>
  <c r="AC195" i="8"/>
  <c r="AC198" i="8"/>
  <c r="AB103" i="8"/>
  <c r="AC215" i="8"/>
  <c r="AC152" i="8"/>
  <c r="AB41" i="8"/>
  <c r="AC185" i="8"/>
  <c r="L53" i="8"/>
  <c r="AB19" i="8"/>
  <c r="AB51" i="8"/>
  <c r="AB83" i="8"/>
  <c r="AB99" i="8"/>
  <c r="AC131" i="8"/>
  <c r="AC163" i="8"/>
  <c r="AC211" i="8"/>
  <c r="AB71" i="8"/>
  <c r="AB24" i="8"/>
  <c r="AC136" i="8"/>
  <c r="AB105" i="8"/>
  <c r="AB20" i="8"/>
  <c r="AB36" i="8"/>
  <c r="AB52" i="8"/>
  <c r="AB68" i="8"/>
  <c r="AB84" i="8"/>
  <c r="AB100" i="8"/>
  <c r="AC116" i="8"/>
  <c r="AC132" i="8"/>
  <c r="AC148" i="8"/>
  <c r="AC164" i="8"/>
  <c r="AC180" i="8"/>
  <c r="AC196" i="8"/>
  <c r="AC212" i="8"/>
  <c r="AB54" i="8"/>
  <c r="AB86" i="8"/>
  <c r="AC134" i="8"/>
  <c r="AC182" i="8"/>
  <c r="AC119" i="8"/>
  <c r="AC199" i="8"/>
  <c r="AB88" i="8"/>
  <c r="AC168" i="8"/>
  <c r="AC121" i="8"/>
  <c r="AB21" i="8"/>
  <c r="AB37" i="8"/>
  <c r="AB53" i="8"/>
  <c r="AB69" i="8"/>
  <c r="AB85" i="8"/>
  <c r="AB101" i="8"/>
  <c r="AC117" i="8"/>
  <c r="AC133" i="8"/>
  <c r="AC149" i="8"/>
  <c r="AC165" i="8"/>
  <c r="AC181" i="8"/>
  <c r="AC197" i="8"/>
  <c r="AC213" i="8"/>
  <c r="AB22" i="8"/>
  <c r="AC118" i="8"/>
  <c r="AC166" i="8"/>
  <c r="AC135" i="8"/>
  <c r="AC183" i="8"/>
  <c r="AB72" i="8"/>
  <c r="AC200" i="8"/>
  <c r="AB73" i="8"/>
  <c r="AC201" i="8"/>
  <c r="L66" i="8"/>
  <c r="AB38" i="8"/>
  <c r="AB70" i="8"/>
  <c r="AB102" i="8"/>
  <c r="AC150" i="8"/>
  <c r="AC214" i="8"/>
  <c r="AC167" i="8"/>
  <c r="AB56" i="8"/>
  <c r="AC216" i="8"/>
  <c r="AB25" i="8"/>
  <c r="AB89" i="8"/>
  <c r="AC169" i="8"/>
  <c r="L65" i="8"/>
  <c r="AB23" i="8"/>
  <c r="AB39" i="8"/>
  <c r="AB55" i="8"/>
  <c r="AB87" i="8"/>
  <c r="AC151" i="8"/>
  <c r="AC120" i="8"/>
  <c r="AB57" i="8"/>
  <c r="AC153" i="8"/>
  <c r="AC217" i="8"/>
  <c r="AB40" i="8"/>
  <c r="AB104" i="8"/>
  <c r="AC184" i="8"/>
  <c r="AC137" i="8"/>
  <c r="L62" i="8"/>
  <c r="AB31" i="8"/>
  <c r="AB63" i="8"/>
  <c r="AB95" i="8"/>
  <c r="AC127" i="8"/>
  <c r="AC159" i="8"/>
  <c r="AC191" i="8"/>
  <c r="L57" i="8"/>
  <c r="AB42" i="8"/>
  <c r="AC202" i="8"/>
  <c r="AB44" i="8"/>
  <c r="AC141" i="8"/>
  <c r="AC174" i="8"/>
  <c r="AC207" i="8"/>
  <c r="AB80" i="8"/>
  <c r="L61" i="8"/>
  <c r="AB32" i="8"/>
  <c r="AB64" i="8"/>
  <c r="AB96" i="8"/>
  <c r="AC128" i="8"/>
  <c r="AC160" i="8"/>
  <c r="AC192" i="8"/>
  <c r="AB106" i="8"/>
  <c r="AC170" i="8"/>
  <c r="AB43" i="8"/>
  <c r="AC171" i="8"/>
  <c r="AB76" i="8"/>
  <c r="AC204" i="8"/>
  <c r="AB45" i="8"/>
  <c r="AC142" i="8"/>
  <c r="AB79" i="8"/>
  <c r="AC175" i="8"/>
  <c r="AB112" i="8"/>
  <c r="AB81" i="8"/>
  <c r="L58" i="8"/>
  <c r="AB33" i="8"/>
  <c r="AB65" i="8"/>
  <c r="AB97" i="8"/>
  <c r="AC129" i="8"/>
  <c r="AC161" i="8"/>
  <c r="AC193" i="8"/>
  <c r="AC138" i="8"/>
  <c r="AB75" i="8"/>
  <c r="AC203" i="8"/>
  <c r="AC172" i="8"/>
  <c r="AB78" i="8"/>
  <c r="AC206" i="8"/>
  <c r="AB111" i="8"/>
  <c r="AC144" i="8"/>
  <c r="AB113" i="8"/>
  <c r="AB74" i="8"/>
  <c r="AC139" i="8"/>
  <c r="AB108" i="8"/>
  <c r="AB109" i="8"/>
  <c r="AC173" i="8"/>
  <c r="AB46" i="8"/>
  <c r="AC143" i="8"/>
  <c r="AC208" i="8"/>
  <c r="AB49" i="8"/>
  <c r="AC177" i="8"/>
  <c r="AB107" i="8"/>
  <c r="AC140" i="8"/>
  <c r="AB77" i="8"/>
  <c r="AC205" i="8"/>
  <c r="AB110" i="8"/>
  <c r="AB47" i="8"/>
  <c r="AB48" i="8"/>
  <c r="AC176" i="8"/>
  <c r="AC145" i="8"/>
  <c r="AB93" i="8"/>
  <c r="AC190" i="8"/>
  <c r="AC123" i="8"/>
  <c r="AB18" i="8"/>
  <c r="AC124" i="8"/>
  <c r="AC125" i="8"/>
  <c r="AC126" i="8"/>
  <c r="AB30" i="8"/>
  <c r="AC155" i="8"/>
  <c r="AB59" i="8"/>
  <c r="AC157" i="8"/>
  <c r="AC158" i="8"/>
  <c r="AB62" i="8"/>
  <c r="AB90" i="8"/>
  <c r="AB91" i="8"/>
  <c r="AB92" i="8"/>
  <c r="AB94" i="8"/>
  <c r="AC209" i="8"/>
  <c r="AC122" i="8"/>
  <c r="AB26" i="8"/>
  <c r="AB27" i="8"/>
  <c r="AB28" i="8"/>
  <c r="AB29" i="8"/>
  <c r="AC154" i="8"/>
  <c r="AB58" i="8"/>
  <c r="AC156" i="8"/>
  <c r="AB60" i="8"/>
  <c r="AB61" i="8"/>
  <c r="AC186" i="8"/>
  <c r="AC187" i="8"/>
  <c r="AC188" i="8"/>
  <c r="AC189" i="8"/>
  <c r="L5" i="8"/>
  <c r="M5" i="8" s="1"/>
  <c r="S15" i="8"/>
  <c r="L14" i="8"/>
  <c r="L13" i="8"/>
  <c r="L34" i="8"/>
  <c r="L33" i="8"/>
  <c r="L25" i="8"/>
  <c r="L26" i="8"/>
  <c r="L21" i="8"/>
  <c r="L42" i="8"/>
  <c r="L22" i="8"/>
  <c r="L41" i="8"/>
  <c r="L38" i="8"/>
  <c r="L29" i="8"/>
  <c r="L9" i="8"/>
  <c r="L10" i="8"/>
  <c r="L18" i="8"/>
  <c r="K352" i="8" l="1"/>
  <c r="K433" i="8"/>
  <c r="K316" i="8"/>
  <c r="K408" i="8"/>
  <c r="K360" i="8"/>
  <c r="K324" i="8"/>
  <c r="K332" i="8"/>
  <c r="K323" i="8"/>
  <c r="K410" i="8"/>
  <c r="K391" i="8"/>
  <c r="K409" i="8"/>
  <c r="K400" i="8"/>
  <c r="K366" i="8"/>
  <c r="K386" i="8"/>
  <c r="K393" i="8"/>
  <c r="K370" i="8"/>
  <c r="K376" i="8"/>
  <c r="K378" i="8"/>
  <c r="K389" i="8"/>
  <c r="K321" i="8"/>
  <c r="K348" i="8"/>
  <c r="K350" i="8"/>
  <c r="K318" i="8"/>
  <c r="K383" i="8"/>
  <c r="K338" i="8"/>
  <c r="K428" i="8"/>
  <c r="K349" i="8"/>
  <c r="K369" i="8"/>
  <c r="K432" i="8"/>
  <c r="K382" i="8"/>
  <c r="K423" i="8"/>
  <c r="K416" i="8"/>
  <c r="K339" i="8"/>
  <c r="K426" i="8"/>
  <c r="K377" i="8"/>
  <c r="K334" i="8"/>
  <c r="K195" i="8"/>
  <c r="K157" i="8"/>
  <c r="K136" i="8"/>
  <c r="K297" i="8"/>
  <c r="K119" i="8"/>
  <c r="K205" i="8"/>
  <c r="K294" i="8"/>
  <c r="K273" i="8"/>
  <c r="K219" i="8"/>
  <c r="K181" i="8"/>
  <c r="K143" i="8"/>
  <c r="K137" i="8"/>
  <c r="K380" i="8"/>
  <c r="K325" i="8"/>
  <c r="K399" i="8"/>
  <c r="K330" i="8"/>
  <c r="K362" i="8"/>
  <c r="K425" i="8"/>
  <c r="K347" i="8"/>
  <c r="K333" i="8"/>
  <c r="K359" i="8"/>
  <c r="K396" i="8"/>
  <c r="K179" i="8"/>
  <c r="K220" i="8"/>
  <c r="K120" i="8"/>
  <c r="K249" i="8"/>
  <c r="K226" i="8"/>
  <c r="K141" i="8"/>
  <c r="K278" i="8"/>
  <c r="K241" i="8"/>
  <c r="K139" i="8"/>
  <c r="K165" i="8"/>
  <c r="K206" i="8"/>
  <c r="K308" i="8"/>
  <c r="K401" i="8"/>
  <c r="K387" i="8"/>
  <c r="K427" i="8"/>
  <c r="K317" i="8"/>
  <c r="K342" i="8"/>
  <c r="K418" i="8"/>
  <c r="K328" i="8"/>
  <c r="K430" i="8"/>
  <c r="K351" i="8"/>
  <c r="K395" i="8"/>
  <c r="K335" i="8"/>
  <c r="K346" i="8"/>
  <c r="K267" i="8"/>
  <c r="K262" i="8"/>
  <c r="K315" i="8"/>
  <c r="K147" i="8"/>
  <c r="K155" i="8"/>
  <c r="K257" i="8"/>
  <c r="K296" i="8"/>
  <c r="K146" i="8"/>
  <c r="K252" i="8"/>
  <c r="K246" i="8"/>
  <c r="K177" i="8"/>
  <c r="K202" i="8"/>
  <c r="K133" i="8"/>
  <c r="K301" i="8"/>
  <c r="K276" i="8"/>
  <c r="K429" i="8"/>
  <c r="K371" i="8"/>
  <c r="K413" i="8"/>
  <c r="K419" i="8"/>
  <c r="K394" i="8"/>
  <c r="K368" i="8"/>
  <c r="K373" i="8"/>
  <c r="K388" i="8"/>
  <c r="K384" i="8"/>
  <c r="K234" i="8"/>
  <c r="K434" i="8"/>
  <c r="K131" i="8"/>
  <c r="K162" i="8"/>
  <c r="K266" i="8"/>
  <c r="K145" i="8"/>
  <c r="K311" i="8"/>
  <c r="K304" i="8"/>
  <c r="K204" i="8"/>
  <c r="K230" i="8"/>
  <c r="K129" i="8"/>
  <c r="K154" i="8"/>
  <c r="K117" i="8"/>
  <c r="K237" i="8"/>
  <c r="K422" i="8"/>
  <c r="K364" i="8"/>
  <c r="K406" i="8"/>
  <c r="K412" i="8"/>
  <c r="K407" i="8"/>
  <c r="K361" i="8"/>
  <c r="K421" i="8"/>
  <c r="K381" i="8"/>
  <c r="K417" i="8"/>
  <c r="K367" i="8"/>
  <c r="K353" i="8"/>
  <c r="K185" i="8"/>
  <c r="K314" i="8"/>
  <c r="K420" i="8"/>
  <c r="K307" i="8"/>
  <c r="K170" i="8"/>
  <c r="K271" i="8"/>
  <c r="K295" i="8"/>
  <c r="K240" i="8"/>
  <c r="K140" i="8"/>
  <c r="K214" i="8"/>
  <c r="K270" i="8"/>
  <c r="K233" i="8"/>
  <c r="K379" i="8"/>
  <c r="K357" i="8"/>
  <c r="K363" i="8"/>
  <c r="K405" i="8"/>
  <c r="K411" i="8"/>
  <c r="K354" i="8"/>
  <c r="K385" i="8"/>
  <c r="K374" i="8"/>
  <c r="K402" i="8"/>
  <c r="K392" i="8"/>
  <c r="K337" i="8"/>
  <c r="N102" i="8"/>
  <c r="K149" i="8"/>
  <c r="K326" i="8"/>
  <c r="K329" i="8"/>
  <c r="K289" i="8"/>
  <c r="K306" i="8"/>
  <c r="K225" i="8"/>
  <c r="K281" i="8"/>
  <c r="K175" i="8"/>
  <c r="K279" i="8"/>
  <c r="K208" i="8"/>
  <c r="K283" i="8"/>
  <c r="K198" i="8"/>
  <c r="K190" i="8"/>
  <c r="K153" i="8"/>
  <c r="K209" i="8"/>
  <c r="K372" i="8"/>
  <c r="K344" i="8"/>
  <c r="K356" i="8"/>
  <c r="K398" i="8"/>
  <c r="K404" i="8"/>
  <c r="K341" i="8"/>
  <c r="K431" i="8"/>
  <c r="K340" i="8"/>
  <c r="K336" i="8"/>
  <c r="K415" i="8"/>
  <c r="K414" i="8"/>
  <c r="K319" i="8"/>
  <c r="K403" i="8"/>
  <c r="K163" i="8"/>
  <c r="K194" i="8"/>
  <c r="K193" i="8"/>
  <c r="K345" i="8"/>
  <c r="K375" i="8"/>
  <c r="K291" i="8"/>
  <c r="K161" i="8"/>
  <c r="K169" i="8"/>
  <c r="K302" i="8"/>
  <c r="K263" i="8"/>
  <c r="K144" i="8"/>
  <c r="K203" i="8"/>
  <c r="K182" i="8"/>
  <c r="K142" i="8"/>
  <c r="K280" i="8"/>
  <c r="K288" i="8"/>
  <c r="K365" i="8"/>
  <c r="K331" i="8"/>
  <c r="K343" i="8"/>
  <c r="K355" i="8"/>
  <c r="K397" i="8"/>
  <c r="K322" i="8"/>
  <c r="K424" i="8"/>
  <c r="K327" i="8"/>
  <c r="K292" i="8"/>
  <c r="K260" i="8"/>
  <c r="K305" i="8"/>
  <c r="K189" i="8"/>
  <c r="K244" i="8"/>
  <c r="K125" i="8"/>
  <c r="K228" i="8"/>
  <c r="K284" i="8"/>
  <c r="K212" i="8"/>
  <c r="K275" i="8"/>
  <c r="K192" i="8"/>
  <c r="K227" i="8"/>
  <c r="K158" i="8"/>
  <c r="K168" i="8"/>
  <c r="K123" i="8"/>
  <c r="K151" i="8"/>
  <c r="K126" i="8"/>
  <c r="K264" i="8"/>
  <c r="K178" i="8"/>
  <c r="K188" i="8"/>
  <c r="K213" i="8"/>
  <c r="K223" i="8"/>
  <c r="K265" i="8"/>
  <c r="K211" i="8"/>
  <c r="K253" i="8"/>
  <c r="K152" i="8"/>
  <c r="K250" i="8"/>
  <c r="K135" i="8"/>
  <c r="K285" i="8"/>
  <c r="K310" i="8"/>
  <c r="K130" i="8"/>
  <c r="K124" i="8"/>
  <c r="K197" i="8"/>
  <c r="K191" i="8"/>
  <c r="K201" i="8"/>
  <c r="K309" i="8"/>
  <c r="K256" i="8"/>
  <c r="K172" i="8"/>
  <c r="K196" i="8"/>
  <c r="K115" i="8"/>
  <c r="K239" i="8"/>
  <c r="K218" i="8"/>
  <c r="K150" i="8"/>
  <c r="K180" i="8"/>
  <c r="N109" i="8"/>
  <c r="K231" i="8"/>
  <c r="K251" i="8"/>
  <c r="K274" i="8"/>
  <c r="K255" i="8"/>
  <c r="K232" i="8"/>
  <c r="K156" i="8"/>
  <c r="K215" i="8"/>
  <c r="K159" i="8"/>
  <c r="K186" i="8"/>
  <c r="K134" i="8"/>
  <c r="K221" i="8"/>
  <c r="K277" i="8"/>
  <c r="K176" i="8"/>
  <c r="K187" i="8"/>
  <c r="K164" i="8"/>
  <c r="K268" i="8"/>
  <c r="K293" i="8"/>
  <c r="K259" i="8"/>
  <c r="K207" i="8"/>
  <c r="K216" i="8"/>
  <c r="K299" i="8"/>
  <c r="K199" i="8"/>
  <c r="K286" i="8"/>
  <c r="K138" i="8"/>
  <c r="K118" i="8"/>
  <c r="K173" i="8"/>
  <c r="K261" i="8"/>
  <c r="K160" i="8"/>
  <c r="K282" i="8"/>
  <c r="K148" i="8"/>
  <c r="K248" i="8"/>
  <c r="K224" i="8"/>
  <c r="K243" i="8"/>
  <c r="K127" i="8"/>
  <c r="K200" i="8"/>
  <c r="K235" i="8"/>
  <c r="K183" i="8"/>
  <c r="K222" i="8"/>
  <c r="K217" i="8"/>
  <c r="K258" i="8"/>
  <c r="K300" i="8"/>
  <c r="K245" i="8"/>
  <c r="K128" i="8"/>
  <c r="K122" i="8"/>
  <c r="K132" i="8"/>
  <c r="K269" i="8"/>
  <c r="K242" i="8"/>
  <c r="K254" i="8"/>
  <c r="K184" i="8"/>
  <c r="K171" i="8"/>
  <c r="K167" i="8"/>
  <c r="K174" i="8"/>
  <c r="K121" i="8"/>
  <c r="K210" i="8"/>
  <c r="K236" i="8"/>
  <c r="K229" i="8"/>
  <c r="K287" i="8"/>
  <c r="K313" i="8"/>
  <c r="K116" i="8"/>
  <c r="N90" i="8"/>
  <c r="N78" i="8"/>
  <c r="N50" i="8"/>
  <c r="N94" i="8"/>
  <c r="N30" i="8"/>
  <c r="N98" i="8"/>
  <c r="AC60" i="8"/>
  <c r="AC94" i="8"/>
  <c r="AD177" i="8"/>
  <c r="AD144" i="8"/>
  <c r="N46" i="8"/>
  <c r="AD156" i="8"/>
  <c r="AD126" i="8"/>
  <c r="AC49" i="8"/>
  <c r="AD138" i="8"/>
  <c r="AC81" i="8"/>
  <c r="AD171" i="8"/>
  <c r="AC63" i="8"/>
  <c r="AD137" i="8"/>
  <c r="AC39" i="8"/>
  <c r="AD169" i="8"/>
  <c r="N86" i="8"/>
  <c r="N74" i="8"/>
  <c r="N82" i="8"/>
  <c r="N18" i="8"/>
  <c r="N38" i="8"/>
  <c r="N58" i="8"/>
  <c r="AC95" i="8"/>
  <c r="AC55" i="8"/>
  <c r="N70" i="8"/>
  <c r="N62" i="8"/>
  <c r="AC101" i="8"/>
  <c r="AD196" i="8"/>
  <c r="AD211" i="8"/>
  <c r="AC67" i="8"/>
  <c r="AC85" i="8"/>
  <c r="AD180" i="8"/>
  <c r="AD163" i="8"/>
  <c r="AC35" i="8"/>
  <c r="AC89" i="8"/>
  <c r="AD200" i="8"/>
  <c r="AC69" i="8"/>
  <c r="AD164" i="8"/>
  <c r="AD131" i="8"/>
  <c r="AD210" i="8"/>
  <c r="AD208" i="8"/>
  <c r="AD125" i="8"/>
  <c r="AC99" i="8"/>
  <c r="AD194" i="8"/>
  <c r="AC23" i="8"/>
  <c r="N6" i="8"/>
  <c r="AC43" i="8"/>
  <c r="AC58" i="8"/>
  <c r="AC25" i="8"/>
  <c r="AD184" i="8"/>
  <c r="AD161" i="8"/>
  <c r="AC51" i="8"/>
  <c r="AC46" i="8"/>
  <c r="AD206" i="8"/>
  <c r="AD129" i="8"/>
  <c r="AD175" i="8"/>
  <c r="AD170" i="8"/>
  <c r="AD174" i="8"/>
  <c r="AC40" i="8"/>
  <c r="AD216" i="8"/>
  <c r="AD166" i="8"/>
  <c r="AC100" i="8"/>
  <c r="AC19" i="8"/>
  <c r="AC41" i="8"/>
  <c r="AD146" i="8"/>
  <c r="AC92" i="8"/>
  <c r="AD132" i="8"/>
  <c r="AD207" i="8"/>
  <c r="AD116" i="8"/>
  <c r="AC18" i="8"/>
  <c r="AD173" i="8"/>
  <c r="AC78" i="8"/>
  <c r="AC97" i="8"/>
  <c r="AC79" i="8"/>
  <c r="AC106" i="8"/>
  <c r="AD141" i="8"/>
  <c r="AD217" i="8"/>
  <c r="AC56" i="8"/>
  <c r="AD118" i="8"/>
  <c r="AD168" i="8"/>
  <c r="AC84" i="8"/>
  <c r="AD130" i="8"/>
  <c r="AD176" i="8"/>
  <c r="AD154" i="8"/>
  <c r="AD185" i="8"/>
  <c r="AC28" i="8"/>
  <c r="AD188" i="8"/>
  <c r="AC27" i="8"/>
  <c r="AD123" i="8"/>
  <c r="AC110" i="8"/>
  <c r="AC109" i="8"/>
  <c r="AC65" i="8"/>
  <c r="AC44" i="8"/>
  <c r="AD153" i="8"/>
  <c r="AD167" i="8"/>
  <c r="AC22" i="8"/>
  <c r="AC88" i="8"/>
  <c r="AC68" i="8"/>
  <c r="AD152" i="8"/>
  <c r="AD114" i="8"/>
  <c r="AD148" i="8"/>
  <c r="AD193" i="8"/>
  <c r="AC47" i="8"/>
  <c r="AD162" i="8"/>
  <c r="AC62" i="8"/>
  <c r="N26" i="8"/>
  <c r="AD158" i="8"/>
  <c r="AD205" i="8"/>
  <c r="AC33" i="8"/>
  <c r="AD142" i="8"/>
  <c r="AD192" i="8"/>
  <c r="AC57" i="8"/>
  <c r="AD214" i="8"/>
  <c r="AD213" i="8"/>
  <c r="AD199" i="8"/>
  <c r="AC52" i="8"/>
  <c r="AD215" i="8"/>
  <c r="AC98" i="8"/>
  <c r="AC111" i="8"/>
  <c r="AC91" i="8"/>
  <c r="AD178" i="8"/>
  <c r="AD135" i="8"/>
  <c r="AD189" i="8"/>
  <c r="AD187" i="8"/>
  <c r="AD157" i="8"/>
  <c r="AD190" i="8"/>
  <c r="AC77" i="8"/>
  <c r="AC108" i="8"/>
  <c r="AD160" i="8"/>
  <c r="AD202" i="8"/>
  <c r="AD150" i="8"/>
  <c r="AD197" i="8"/>
  <c r="AD119" i="8"/>
  <c r="AC36" i="8"/>
  <c r="AC105" i="8"/>
  <c r="AC103" i="8"/>
  <c r="AC82" i="8"/>
  <c r="AC48" i="8"/>
  <c r="AC72" i="8"/>
  <c r="AC112" i="8"/>
  <c r="AD183" i="8"/>
  <c r="AD121" i="8"/>
  <c r="AC26" i="8"/>
  <c r="AC45" i="8"/>
  <c r="AD181" i="8"/>
  <c r="AD182" i="8"/>
  <c r="AD198" i="8"/>
  <c r="AC66" i="8"/>
  <c r="AC21" i="8"/>
  <c r="AD139" i="8"/>
  <c r="AC42" i="8"/>
  <c r="AC59" i="8"/>
  <c r="AC96" i="8"/>
  <c r="AD165" i="8"/>
  <c r="AD134" i="8"/>
  <c r="AD195" i="8"/>
  <c r="AC50" i="8"/>
  <c r="AC31" i="8"/>
  <c r="AD143" i="8"/>
  <c r="AC83" i="8"/>
  <c r="AC29" i="8"/>
  <c r="AD124" i="8"/>
  <c r="AC93" i="8"/>
  <c r="AD172" i="8"/>
  <c r="AD128" i="8"/>
  <c r="AC102" i="8"/>
  <c r="AC20" i="8"/>
  <c r="AD186" i="8"/>
  <c r="AC74" i="8"/>
  <c r="AC70" i="8"/>
  <c r="AD122" i="8"/>
  <c r="AD155" i="8"/>
  <c r="AD140" i="8"/>
  <c r="AC113" i="8"/>
  <c r="AD203" i="8"/>
  <c r="AD204" i="8"/>
  <c r="AC64" i="8"/>
  <c r="AD191" i="8"/>
  <c r="AD120" i="8"/>
  <c r="AC38" i="8"/>
  <c r="AD149" i="8"/>
  <c r="AC86" i="8"/>
  <c r="AD136" i="8"/>
  <c r="AD179" i="8"/>
  <c r="AC34" i="8"/>
  <c r="AC53" i="8"/>
  <c r="AC37" i="8"/>
  <c r="AC90" i="8"/>
  <c r="AC107" i="8"/>
  <c r="AC75" i="8"/>
  <c r="AC32" i="8"/>
  <c r="N66" i="8"/>
  <c r="AD201" i="8"/>
  <c r="AD133" i="8"/>
  <c r="AC54" i="8"/>
  <c r="AC24" i="8"/>
  <c r="AD147" i="8"/>
  <c r="N54" i="8"/>
  <c r="AC80" i="8"/>
  <c r="AC104" i="8"/>
  <c r="AC61" i="8"/>
  <c r="AC76" i="8"/>
  <c r="AD159" i="8"/>
  <c r="AD151" i="8"/>
  <c r="AD209" i="8"/>
  <c r="AC30" i="8"/>
  <c r="AD145" i="8"/>
  <c r="AD127" i="8"/>
  <c r="AC87" i="8"/>
  <c r="AC73" i="8"/>
  <c r="AD117" i="8"/>
  <c r="AD212" i="8"/>
  <c r="AC71" i="8"/>
  <c r="AD115" i="8"/>
  <c r="N42" i="8"/>
  <c r="N10" i="8"/>
  <c r="N22" i="8"/>
  <c r="N34" i="8"/>
  <c r="N14" i="8"/>
  <c r="E5" i="7"/>
  <c r="E6" i="7"/>
  <c r="E7" i="7"/>
  <c r="E9" i="7"/>
  <c r="E4" i="7"/>
  <c r="N5" i="4"/>
  <c r="N46" i="4"/>
  <c r="L47" i="4"/>
  <c r="L366" i="8" l="1"/>
  <c r="L422" i="8"/>
  <c r="L343" i="8"/>
  <c r="L398" i="8"/>
  <c r="L331" i="8"/>
  <c r="L347" i="8"/>
  <c r="L336" i="8"/>
  <c r="L352" i="8"/>
  <c r="L420" i="8"/>
  <c r="L349" i="8"/>
  <c r="L389" i="8"/>
  <c r="L402" i="8"/>
  <c r="L416" i="8"/>
  <c r="L321" i="8"/>
  <c r="L394" i="8"/>
  <c r="L319" i="8"/>
  <c r="L333" i="8"/>
  <c r="L354" i="8"/>
  <c r="L324" i="8"/>
  <c r="L325" i="8"/>
  <c r="L328" i="8"/>
  <c r="L430" i="8"/>
  <c r="L355" i="8"/>
  <c r="L359" i="8"/>
  <c r="L348" i="8"/>
  <c r="L364" i="8"/>
  <c r="L429" i="8"/>
  <c r="L357" i="8"/>
  <c r="L401" i="8"/>
  <c r="L369" i="8"/>
  <c r="L388" i="8"/>
  <c r="L381" i="8"/>
  <c r="L374" i="8"/>
  <c r="L339" i="8"/>
  <c r="L367" i="8"/>
  <c r="L371" i="8"/>
  <c r="L356" i="8"/>
  <c r="L376" i="8"/>
  <c r="L330" i="8"/>
  <c r="L425" i="8"/>
  <c r="L326" i="8"/>
  <c r="L395" i="8"/>
  <c r="L380" i="8"/>
  <c r="L346" i="8"/>
  <c r="L351" i="8"/>
  <c r="L379" i="8"/>
  <c r="L387" i="8"/>
  <c r="L368" i="8"/>
  <c r="L382" i="8"/>
  <c r="L399" i="8"/>
  <c r="L400" i="8"/>
  <c r="L393" i="8"/>
  <c r="L386" i="8"/>
  <c r="L411" i="8"/>
  <c r="L392" i="8"/>
  <c r="L344" i="8"/>
  <c r="L363" i="8"/>
  <c r="L405" i="8"/>
  <c r="L431" i="8"/>
  <c r="L385" i="8"/>
  <c r="L315" i="8"/>
  <c r="L360" i="8"/>
  <c r="L323" i="8"/>
  <c r="L345" i="8"/>
  <c r="L353" i="8"/>
  <c r="L320" i="8"/>
  <c r="L337" i="8"/>
  <c r="L375" i="8"/>
  <c r="L407" i="8"/>
  <c r="L412" i="8"/>
  <c r="L418" i="8"/>
  <c r="L358" i="8"/>
  <c r="L361" i="8"/>
  <c r="L423" i="8"/>
  <c r="L417" i="8"/>
  <c r="L421" i="8"/>
  <c r="L390" i="8"/>
  <c r="L335" i="8"/>
  <c r="L383" i="8"/>
  <c r="L427" i="8"/>
  <c r="L419" i="8"/>
  <c r="L404" i="8"/>
  <c r="L424" i="8"/>
  <c r="L341" i="8"/>
  <c r="L350" i="8"/>
  <c r="L413" i="8"/>
  <c r="L318" i="8"/>
  <c r="L397" i="8"/>
  <c r="L428" i="8"/>
  <c r="L316" i="8"/>
  <c r="L378" i="8"/>
  <c r="L370" i="8"/>
  <c r="L391" i="8"/>
  <c r="L409" i="8"/>
  <c r="L414" i="8"/>
  <c r="L329" i="8"/>
  <c r="L426" i="8"/>
  <c r="L372" i="8"/>
  <c r="L327" i="8"/>
  <c r="L396" i="8"/>
  <c r="L365" i="8"/>
  <c r="L377" i="8"/>
  <c r="L403" i="8"/>
  <c r="L342" i="8"/>
  <c r="L433" i="8"/>
  <c r="L432" i="8"/>
  <c r="L338" i="8"/>
  <c r="L373" i="8"/>
  <c r="L317" i="8"/>
  <c r="L415" i="8"/>
  <c r="L410" i="8"/>
  <c r="L362" i="8"/>
  <c r="L406" i="8"/>
  <c r="L340" i="8"/>
  <c r="L434" i="8"/>
  <c r="L322" i="8"/>
  <c r="L384" i="8"/>
  <c r="L332" i="8"/>
  <c r="L408" i="8"/>
  <c r="L334" i="8"/>
  <c r="L273" i="8"/>
  <c r="L122" i="8"/>
  <c r="L284" i="8"/>
  <c r="L120" i="8"/>
  <c r="L148" i="8"/>
  <c r="L283" i="8"/>
  <c r="L303" i="8"/>
  <c r="L302" i="8"/>
  <c r="L254" i="8"/>
  <c r="L128" i="8"/>
  <c r="L154" i="8"/>
  <c r="L279" i="8"/>
  <c r="L230" i="8"/>
  <c r="L181" i="8"/>
  <c r="L227" i="8"/>
  <c r="L162" i="8"/>
  <c r="L212" i="8"/>
  <c r="L157" i="8"/>
  <c r="L134" i="8"/>
  <c r="L167" i="8"/>
  <c r="L309" i="8"/>
  <c r="L268" i="8"/>
  <c r="L135" i="8"/>
  <c r="L220" i="8"/>
  <c r="L258" i="8"/>
  <c r="L168" i="8"/>
  <c r="L245" i="8"/>
  <c r="L237" i="8"/>
  <c r="L276" i="8"/>
  <c r="L176" i="8"/>
  <c r="L197" i="8"/>
  <c r="L126" i="8"/>
  <c r="L172" i="8"/>
  <c r="L159" i="8"/>
  <c r="L282" i="8"/>
  <c r="L281" i="8"/>
  <c r="L233" i="8"/>
  <c r="L174" i="8"/>
  <c r="L127" i="8"/>
  <c r="L263" i="8"/>
  <c r="L214" i="8"/>
  <c r="L165" i="8"/>
  <c r="L211" i="8"/>
  <c r="L146" i="8"/>
  <c r="L297" i="8"/>
  <c r="L201" i="8"/>
  <c r="L256" i="8"/>
  <c r="L255" i="8"/>
  <c r="L206" i="8"/>
  <c r="L170" i="8"/>
  <c r="L314" i="8"/>
  <c r="L247" i="8"/>
  <c r="L149" i="8"/>
  <c r="L195" i="8"/>
  <c r="L150" i="8"/>
  <c r="L221" i="8"/>
  <c r="L289" i="8"/>
  <c r="L293" i="8"/>
  <c r="L267" i="8"/>
  <c r="L203" i="8"/>
  <c r="L285" i="8"/>
  <c r="L194" i="8"/>
  <c r="L139" i="8"/>
  <c r="L193" i="8"/>
  <c r="L198" i="8"/>
  <c r="L158" i="8"/>
  <c r="L196" i="8"/>
  <c r="L118" i="8"/>
  <c r="L298" i="8"/>
  <c r="L292" i="8"/>
  <c r="L144" i="8"/>
  <c r="L116" i="8"/>
  <c r="L299" i="8"/>
  <c r="L307" i="8"/>
  <c r="L265" i="8"/>
  <c r="L262" i="8"/>
  <c r="L205" i="8"/>
  <c r="L271" i="8"/>
  <c r="L296" i="8"/>
  <c r="L171" i="8"/>
  <c r="L235" i="8"/>
  <c r="L234" i="8"/>
  <c r="L184" i="8"/>
  <c r="L313" i="8"/>
  <c r="L130" i="8"/>
  <c r="L231" i="8"/>
  <c r="L182" i="8"/>
  <c r="L133" i="8"/>
  <c r="L179" i="8"/>
  <c r="L147" i="8"/>
  <c r="L286" i="8"/>
  <c r="L217" i="8"/>
  <c r="L131" i="8"/>
  <c r="L216" i="8"/>
  <c r="L306" i="8"/>
  <c r="L290" i="8"/>
  <c r="L248" i="8"/>
  <c r="L277" i="8"/>
  <c r="L257" i="8"/>
  <c r="L242" i="8"/>
  <c r="L228" i="8"/>
  <c r="L161" i="8"/>
  <c r="L259" i="8"/>
  <c r="L295" i="8"/>
  <c r="L250" i="8"/>
  <c r="L200" i="8"/>
  <c r="L192" i="8"/>
  <c r="L208" i="8"/>
  <c r="L207" i="8"/>
  <c r="L156" i="8"/>
  <c r="L169" i="8"/>
  <c r="L280" i="8"/>
  <c r="L215" i="8"/>
  <c r="L166" i="8"/>
  <c r="L117" i="8"/>
  <c r="L163" i="8"/>
  <c r="L145" i="8"/>
  <c r="L185" i="8"/>
  <c r="L312" i="8"/>
  <c r="L199" i="8"/>
  <c r="L189" i="8"/>
  <c r="L223" i="8"/>
  <c r="L219" i="8"/>
  <c r="L186" i="8"/>
  <c r="L129" i="8"/>
  <c r="L253" i="8"/>
  <c r="L202" i="8"/>
  <c r="L232" i="8"/>
  <c r="L269" i="8"/>
  <c r="L311" i="8"/>
  <c r="L246" i="8"/>
  <c r="L224" i="8"/>
  <c r="L183" i="8"/>
  <c r="L151" i="8"/>
  <c r="L300" i="8"/>
  <c r="L274" i="8"/>
  <c r="L177" i="8"/>
  <c r="L240" i="8"/>
  <c r="L153" i="8"/>
  <c r="L140" i="8"/>
  <c r="L222" i="8"/>
  <c r="L173" i="8"/>
  <c r="L141" i="8"/>
  <c r="L137" i="8"/>
  <c r="L136" i="8"/>
  <c r="L155" i="8"/>
  <c r="L180" i="8"/>
  <c r="L164" i="8"/>
  <c r="L160" i="8"/>
  <c r="L132" i="8"/>
  <c r="L266" i="8"/>
  <c r="L119" i="8"/>
  <c r="L241" i="8"/>
  <c r="L261" i="8"/>
  <c r="L209" i="8"/>
  <c r="L204" i="8"/>
  <c r="L260" i="8"/>
  <c r="L125" i="8"/>
  <c r="L270" i="8"/>
  <c r="L305" i="8"/>
  <c r="L249" i="8"/>
  <c r="L152" i="8"/>
  <c r="L301" i="8"/>
  <c r="L288" i="8"/>
  <c r="L251" i="8"/>
  <c r="L304" i="8"/>
  <c r="L225" i="8"/>
  <c r="L142" i="8"/>
  <c r="L310" i="8"/>
  <c r="L238" i="8"/>
  <c r="L210" i="8"/>
  <c r="L213" i="8"/>
  <c r="L188" i="8"/>
  <c r="L244" i="8"/>
  <c r="L291" i="8"/>
  <c r="L278" i="8"/>
  <c r="L275" i="8"/>
  <c r="L124" i="8"/>
  <c r="L243" i="8"/>
  <c r="L143" i="8"/>
  <c r="L138" i="8"/>
  <c r="L123" i="8"/>
  <c r="L191" i="8"/>
  <c r="L287" i="8"/>
  <c r="L236" i="8"/>
  <c r="L218" i="8"/>
  <c r="L190" i="8"/>
  <c r="L308" i="8"/>
  <c r="L252" i="8"/>
  <c r="L175" i="8"/>
  <c r="L294" i="8"/>
  <c r="L226" i="8"/>
  <c r="L229" i="8"/>
  <c r="L187" i="8"/>
  <c r="L178" i="8"/>
  <c r="L239" i="8"/>
  <c r="L121" i="8"/>
  <c r="L264" i="8"/>
  <c r="L272" i="8"/>
  <c r="AD33" i="8"/>
  <c r="AD49" i="8"/>
  <c r="AD65" i="8"/>
  <c r="AD81" i="8"/>
  <c r="AD97" i="8"/>
  <c r="AD113" i="8"/>
  <c r="AE129" i="8"/>
  <c r="AE145" i="8"/>
  <c r="AE161" i="8"/>
  <c r="AE177" i="8"/>
  <c r="AE193" i="8"/>
  <c r="AE209" i="8"/>
  <c r="AD72" i="8"/>
  <c r="AE153" i="8"/>
  <c r="AD34" i="8"/>
  <c r="AD50" i="8"/>
  <c r="AD66" i="8"/>
  <c r="AD82" i="8"/>
  <c r="AD98" i="8"/>
  <c r="AE114" i="8"/>
  <c r="AE130" i="8"/>
  <c r="AE146" i="8"/>
  <c r="AE162" i="8"/>
  <c r="AE178" i="8"/>
  <c r="AE194" i="8"/>
  <c r="AE210" i="8"/>
  <c r="AE120" i="8"/>
  <c r="AD57" i="8"/>
  <c r="AE217" i="8"/>
  <c r="AD19" i="8"/>
  <c r="AD35" i="8"/>
  <c r="AD51" i="8"/>
  <c r="AD67" i="8"/>
  <c r="AD83" i="8"/>
  <c r="AD99" i="8"/>
  <c r="AE115" i="8"/>
  <c r="AE131" i="8"/>
  <c r="AE147" i="8"/>
  <c r="AE163" i="8"/>
  <c r="AE179" i="8"/>
  <c r="AE195" i="8"/>
  <c r="AE211" i="8"/>
  <c r="AD56" i="8"/>
  <c r="AE200" i="8"/>
  <c r="AD89" i="8"/>
  <c r="AE169" i="8"/>
  <c r="AD20" i="8"/>
  <c r="AD36" i="8"/>
  <c r="AD52" i="8"/>
  <c r="AD68" i="8"/>
  <c r="AD84" i="8"/>
  <c r="AD100" i="8"/>
  <c r="AE116" i="8"/>
  <c r="AE132" i="8"/>
  <c r="AE148" i="8"/>
  <c r="AE164" i="8"/>
  <c r="AE180" i="8"/>
  <c r="AE196" i="8"/>
  <c r="AE212" i="8"/>
  <c r="AE213" i="8"/>
  <c r="AD40" i="8"/>
  <c r="AE184" i="8"/>
  <c r="AD73" i="8"/>
  <c r="AE121" i="8"/>
  <c r="AD21" i="8"/>
  <c r="AD37" i="8"/>
  <c r="AD53" i="8"/>
  <c r="AD69" i="8"/>
  <c r="AD85" i="8"/>
  <c r="AD101" i="8"/>
  <c r="AE117" i="8"/>
  <c r="AE133" i="8"/>
  <c r="AE149" i="8"/>
  <c r="AE165" i="8"/>
  <c r="AE181" i="8"/>
  <c r="AE197" i="8"/>
  <c r="AD24" i="8"/>
  <c r="AD104" i="8"/>
  <c r="AE152" i="8"/>
  <c r="AE216" i="8"/>
  <c r="AD41" i="8"/>
  <c r="AE185" i="8"/>
  <c r="AD22" i="8"/>
  <c r="AD38" i="8"/>
  <c r="AD54" i="8"/>
  <c r="AD70" i="8"/>
  <c r="AD86" i="8"/>
  <c r="AD102" i="8"/>
  <c r="AE118" i="8"/>
  <c r="AE134" i="8"/>
  <c r="AE150" i="8"/>
  <c r="AE166" i="8"/>
  <c r="AE182" i="8"/>
  <c r="AE198" i="8"/>
  <c r="AE214" i="8"/>
  <c r="AD88" i="8"/>
  <c r="AE168" i="8"/>
  <c r="AD25" i="8"/>
  <c r="AE201" i="8"/>
  <c r="AD23" i="8"/>
  <c r="AD39" i="8"/>
  <c r="AD55" i="8"/>
  <c r="AD71" i="8"/>
  <c r="AD87" i="8"/>
  <c r="AD103" i="8"/>
  <c r="AE119" i="8"/>
  <c r="AE135" i="8"/>
  <c r="AE151" i="8"/>
  <c r="AE167" i="8"/>
  <c r="AE183" i="8"/>
  <c r="AE199" i="8"/>
  <c r="AE215" i="8"/>
  <c r="AE136" i="8"/>
  <c r="AE137" i="8"/>
  <c r="AD105" i="8"/>
  <c r="AD47" i="8"/>
  <c r="AD90" i="8"/>
  <c r="AE124" i="8"/>
  <c r="AE158" i="8"/>
  <c r="AE192" i="8"/>
  <c r="AD94" i="8"/>
  <c r="AE206" i="8"/>
  <c r="AD96" i="8"/>
  <c r="AD106" i="8"/>
  <c r="AD107" i="8"/>
  <c r="AD108" i="8"/>
  <c r="AD109" i="8"/>
  <c r="AD48" i="8"/>
  <c r="AD91" i="8"/>
  <c r="AE125" i="8"/>
  <c r="AE159" i="8"/>
  <c r="AE202" i="8"/>
  <c r="AD59" i="8"/>
  <c r="AE127" i="8"/>
  <c r="AE204" i="8"/>
  <c r="AD26" i="8"/>
  <c r="AE128" i="8"/>
  <c r="AE138" i="8"/>
  <c r="AD28" i="8"/>
  <c r="AE207" i="8"/>
  <c r="AE174" i="8"/>
  <c r="AD64" i="8"/>
  <c r="AE175" i="8"/>
  <c r="AD74" i="8"/>
  <c r="AD58" i="8"/>
  <c r="AD92" i="8"/>
  <c r="AE126" i="8"/>
  <c r="AE160" i="8"/>
  <c r="AE203" i="8"/>
  <c r="AD93" i="8"/>
  <c r="AE170" i="8"/>
  <c r="AD60" i="8"/>
  <c r="AE171" i="8"/>
  <c r="AD27" i="8"/>
  <c r="AE172" i="8"/>
  <c r="AD62" i="8"/>
  <c r="AE140" i="8"/>
  <c r="AE208" i="8"/>
  <c r="AD30" i="8"/>
  <c r="AE141" i="8"/>
  <c r="AE176" i="8"/>
  <c r="AE186" i="8"/>
  <c r="AD95" i="8"/>
  <c r="AE139" i="8"/>
  <c r="AD29" i="8"/>
  <c r="AD32" i="8"/>
  <c r="AE143" i="8"/>
  <c r="AE205" i="8"/>
  <c r="AD61" i="8"/>
  <c r="AE173" i="8"/>
  <c r="AD63" i="8"/>
  <c r="AD18" i="8"/>
  <c r="AD31" i="8"/>
  <c r="AE142" i="8"/>
  <c r="AD75" i="8"/>
  <c r="AD46" i="8"/>
  <c r="AE187" i="8"/>
  <c r="AD77" i="8"/>
  <c r="AE189" i="8"/>
  <c r="AD78" i="8"/>
  <c r="AD79" i="8"/>
  <c r="AD110" i="8"/>
  <c r="AD111" i="8"/>
  <c r="AD112" i="8"/>
  <c r="AE122" i="8"/>
  <c r="AE144" i="8"/>
  <c r="AE154" i="8"/>
  <c r="AD43" i="8"/>
  <c r="AE155" i="8"/>
  <c r="AD44" i="8"/>
  <c r="AD45" i="8"/>
  <c r="AD76" i="8"/>
  <c r="AE188" i="8"/>
  <c r="AE190" i="8"/>
  <c r="AE191" i="8"/>
  <c r="AD80" i="8"/>
  <c r="AE123" i="8"/>
  <c r="AD42" i="8"/>
  <c r="AE156" i="8"/>
  <c r="AE157" i="8"/>
  <c r="M47" i="4" l="1"/>
  <c r="L46" i="4"/>
  <c r="L6" i="4"/>
  <c r="L5" i="4"/>
  <c r="M42" i="4"/>
  <c r="M38" i="4"/>
  <c r="M34" i="4"/>
  <c r="M30" i="4"/>
  <c r="M26" i="4"/>
  <c r="M22" i="4"/>
  <c r="M18" i="4"/>
  <c r="M14" i="4"/>
  <c r="M10" i="4"/>
  <c r="AO55" i="4"/>
  <c r="AP55" i="4"/>
  <c r="AQ55" i="4"/>
  <c r="AO56" i="4"/>
  <c r="AP56" i="4"/>
  <c r="AQ56" i="4"/>
  <c r="AO57" i="4"/>
  <c r="AP57" i="4"/>
  <c r="AQ57" i="4"/>
  <c r="AO58" i="4"/>
  <c r="AP58" i="4"/>
  <c r="AQ60" i="4" s="1"/>
  <c r="AQ58" i="4"/>
  <c r="AO59" i="4"/>
  <c r="AP59" i="4"/>
  <c r="AQ65" i="4" s="1"/>
  <c r="AQ59" i="4"/>
  <c r="AO60" i="4"/>
  <c r="AP60" i="4"/>
  <c r="AO61" i="4"/>
  <c r="AP61" i="4"/>
  <c r="AO62" i="4"/>
  <c r="AP62" i="4"/>
  <c r="AO63" i="4"/>
  <c r="AP63" i="4"/>
  <c r="AO64" i="4"/>
  <c r="AP64" i="4"/>
  <c r="AO65" i="4"/>
  <c r="AP65" i="4"/>
  <c r="AQ81" i="4" s="1"/>
  <c r="AO66" i="4"/>
  <c r="AP66" i="4"/>
  <c r="AO67" i="4"/>
  <c r="AP67" i="4"/>
  <c r="AO68" i="4"/>
  <c r="AP68" i="4"/>
  <c r="AO69" i="4"/>
  <c r="AP69" i="4"/>
  <c r="AO70" i="4"/>
  <c r="AP70" i="4"/>
  <c r="AQ70" i="4"/>
  <c r="AO71" i="4"/>
  <c r="AP71" i="4"/>
  <c r="AO72" i="4"/>
  <c r="AP72" i="4"/>
  <c r="AO73" i="4"/>
  <c r="AP73" i="4"/>
  <c r="AO74" i="4"/>
  <c r="AP74" i="4"/>
  <c r="AO75" i="4"/>
  <c r="AP75" i="4"/>
  <c r="AO76" i="4"/>
  <c r="AP76" i="4"/>
  <c r="AO77" i="4"/>
  <c r="AP77" i="4"/>
  <c r="AO78" i="4"/>
  <c r="AP78" i="4"/>
  <c r="AO79" i="4"/>
  <c r="AP79" i="4"/>
  <c r="AO80" i="4"/>
  <c r="AP80" i="4"/>
  <c r="AO81" i="4"/>
  <c r="AP81" i="4"/>
  <c r="AO82" i="4"/>
  <c r="AP82" i="4"/>
  <c r="AO83" i="4"/>
  <c r="AP83" i="4"/>
  <c r="AO84" i="4"/>
  <c r="AP84" i="4"/>
  <c r="AO85" i="4"/>
  <c r="AP85" i="4"/>
  <c r="AO86" i="4"/>
  <c r="AP86" i="4"/>
  <c r="AQ86" i="4"/>
  <c r="AO87" i="4"/>
  <c r="AP87" i="4"/>
  <c r="AO88" i="4"/>
  <c r="AP88" i="4"/>
  <c r="AO89" i="4"/>
  <c r="AP89" i="4"/>
  <c r="AO90" i="4"/>
  <c r="AP90" i="4"/>
  <c r="AO91" i="4"/>
  <c r="AP91" i="4"/>
  <c r="AO92" i="4"/>
  <c r="AP92" i="4"/>
  <c r="AO93" i="4"/>
  <c r="AP93" i="4"/>
  <c r="AO94" i="4"/>
  <c r="AP94" i="4"/>
  <c r="AO95" i="4"/>
  <c r="AP95" i="4"/>
  <c r="AO96" i="4"/>
  <c r="AP96" i="4"/>
  <c r="AO97" i="4"/>
  <c r="AP97" i="4"/>
  <c r="AQ97" i="4"/>
  <c r="AO98" i="4"/>
  <c r="AP98" i="4"/>
  <c r="AO99" i="4"/>
  <c r="AP99" i="4"/>
  <c r="AO100" i="4"/>
  <c r="AP100" i="4"/>
  <c r="AO101" i="4"/>
  <c r="AP101" i="4"/>
  <c r="AO102" i="4"/>
  <c r="AP102" i="4"/>
  <c r="AQ102" i="4"/>
  <c r="AO103" i="4"/>
  <c r="AP103" i="4"/>
  <c r="AO104" i="4"/>
  <c r="AP10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H8" i="6"/>
  <c r="H7" i="6"/>
  <c r="AQ80" i="4" l="1"/>
  <c r="AQ100" i="4"/>
  <c r="AQ89" i="4"/>
  <c r="AQ73" i="4"/>
  <c r="AQ75" i="4"/>
  <c r="AQ79" i="4"/>
  <c r="AQ94" i="4"/>
  <c r="AQ78" i="4"/>
  <c r="AQ62" i="4"/>
  <c r="AQ96" i="4"/>
  <c r="AQ101" i="4"/>
  <c r="AQ90" i="4"/>
  <c r="AQ68" i="4"/>
  <c r="AQ99" i="4"/>
  <c r="AQ83" i="4"/>
  <c r="AQ67" i="4"/>
  <c r="AQ104" i="4"/>
  <c r="AQ88" i="4"/>
  <c r="AQ72" i="4"/>
  <c r="AQ69" i="4"/>
  <c r="AQ95" i="4"/>
  <c r="AQ93" i="4"/>
  <c r="AQ77" i="4"/>
  <c r="AQ61" i="4"/>
  <c r="AQ64" i="4"/>
  <c r="AQ98" i="4"/>
  <c r="AQ82" i="4"/>
  <c r="AQ66" i="4"/>
  <c r="AQ91" i="4"/>
  <c r="AQ63" i="4"/>
  <c r="AQ103" i="4"/>
  <c r="AQ87" i="4"/>
  <c r="AQ71" i="4"/>
  <c r="AQ85" i="4"/>
  <c r="AQ74" i="4"/>
  <c r="AQ84" i="4"/>
  <c r="AQ92" i="4"/>
  <c r="AQ76" i="4"/>
  <c r="H5" i="6" l="1"/>
  <c r="G5" i="6"/>
  <c r="AP12" i="4"/>
  <c r="AP13" i="4"/>
  <c r="AP14" i="4"/>
  <c r="AP15" i="4"/>
  <c r="AP28" i="4"/>
  <c r="AP29" i="4"/>
  <c r="AP30" i="4"/>
  <c r="AP31" i="4"/>
  <c r="AP44" i="4"/>
  <c r="AP45" i="4"/>
  <c r="AP46" i="4"/>
  <c r="AP47" i="4"/>
  <c r="AD6" i="4"/>
  <c r="AD7" i="4"/>
  <c r="AD8" i="4"/>
  <c r="AD9" i="4"/>
  <c r="AD10" i="4"/>
  <c r="AD11" i="4"/>
  <c r="AD22" i="4"/>
  <c r="AD23" i="4"/>
  <c r="AD24" i="4"/>
  <c r="AD25" i="4"/>
  <c r="AD26" i="4"/>
  <c r="AD27" i="4"/>
  <c r="AD38" i="4"/>
  <c r="AD39" i="4"/>
  <c r="AD40" i="4"/>
  <c r="AD41" i="4"/>
  <c r="AD42" i="4"/>
  <c r="AD43" i="4"/>
  <c r="AD54" i="4"/>
  <c r="AD5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6" i="4"/>
  <c r="AO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" i="4"/>
  <c r="L6" i="5"/>
  <c r="L5" i="5"/>
  <c r="D14" i="5"/>
  <c r="C14" i="5"/>
  <c r="L33" i="5" s="1"/>
  <c r="L13" i="5"/>
  <c r="D13" i="5"/>
  <c r="C13" i="5"/>
  <c r="L10" i="5" s="1"/>
  <c r="D9" i="5"/>
  <c r="D16" i="5" s="1"/>
  <c r="C9" i="5"/>
  <c r="C16" i="5" s="1"/>
  <c r="D8" i="5"/>
  <c r="D15" i="5" s="1"/>
  <c r="C8" i="5"/>
  <c r="C15" i="5" s="1"/>
  <c r="D7" i="5"/>
  <c r="C7" i="5"/>
  <c r="D6" i="5"/>
  <c r="C6" i="5"/>
  <c r="D5" i="5"/>
  <c r="D12" i="5" s="1"/>
  <c r="C5" i="5"/>
  <c r="C12" i="5" s="1"/>
  <c r="C14" i="4"/>
  <c r="D13" i="4"/>
  <c r="L29" i="4" s="1"/>
  <c r="D9" i="4"/>
  <c r="D16" i="4" s="1"/>
  <c r="C9" i="4"/>
  <c r="C16" i="4" s="1"/>
  <c r="L41" i="4" s="1"/>
  <c r="D8" i="4"/>
  <c r="D15" i="4" s="1"/>
  <c r="C8" i="4"/>
  <c r="C15" i="4" s="1"/>
  <c r="L37" i="4" s="1"/>
  <c r="D7" i="4"/>
  <c r="D14" i="4" s="1"/>
  <c r="L13" i="4" s="1"/>
  <c r="C7" i="4"/>
  <c r="D6" i="4"/>
  <c r="C6" i="4"/>
  <c r="C13" i="4" s="1"/>
  <c r="D5" i="4"/>
  <c r="D12" i="4" s="1"/>
  <c r="C5" i="4"/>
  <c r="C12" i="4" s="1"/>
  <c r="AP18" i="4" s="1"/>
  <c r="Q42" i="3"/>
  <c r="R42" i="3" s="1"/>
  <c r="Q41" i="3"/>
  <c r="Q38" i="3"/>
  <c r="Q37" i="3"/>
  <c r="Q34" i="3"/>
  <c r="R34" i="3" s="1"/>
  <c r="Q33" i="3"/>
  <c r="Q30" i="3"/>
  <c r="R30" i="3" s="1"/>
  <c r="Q29" i="3"/>
  <c r="Q26" i="3"/>
  <c r="R26" i="3" s="1"/>
  <c r="Q25" i="3"/>
  <c r="Q22" i="3"/>
  <c r="Q21" i="3"/>
  <c r="Q18" i="3"/>
  <c r="R18" i="3" s="1"/>
  <c r="Q17" i="3"/>
  <c r="Q14" i="3"/>
  <c r="R14" i="3" s="1"/>
  <c r="Q13" i="3"/>
  <c r="Q10" i="3"/>
  <c r="Q9" i="3"/>
  <c r="R10" i="3"/>
  <c r="R6" i="3"/>
  <c r="Q6" i="3"/>
  <c r="Q5" i="3"/>
  <c r="H13" i="3"/>
  <c r="I13" i="3"/>
  <c r="H14" i="3"/>
  <c r="I14" i="3"/>
  <c r="H15" i="3"/>
  <c r="I15" i="3"/>
  <c r="H16" i="3"/>
  <c r="I16" i="3"/>
  <c r="I12" i="3"/>
  <c r="H12" i="3"/>
  <c r="I6" i="3"/>
  <c r="I7" i="3"/>
  <c r="I8" i="3"/>
  <c r="I9" i="3"/>
  <c r="I5" i="3"/>
  <c r="H6" i="3"/>
  <c r="H7" i="3"/>
  <c r="H8" i="3"/>
  <c r="H9" i="3"/>
  <c r="H5" i="3"/>
  <c r="J26" i="2"/>
  <c r="AE11" i="4" l="1"/>
  <c r="AE10" i="4"/>
  <c r="AE9" i="4"/>
  <c r="AP43" i="4"/>
  <c r="AP27" i="4"/>
  <c r="AP11" i="4"/>
  <c r="AE8" i="4"/>
  <c r="AP42" i="4"/>
  <c r="AP26" i="4"/>
  <c r="AP10" i="4"/>
  <c r="AD53" i="4"/>
  <c r="AD37" i="4"/>
  <c r="AD21" i="4"/>
  <c r="AE5" i="4"/>
  <c r="AE7" i="4"/>
  <c r="AP41" i="4"/>
  <c r="AP25" i="4"/>
  <c r="AP9" i="4"/>
  <c r="AD36" i="4"/>
  <c r="AD20" i="4"/>
  <c r="AE6" i="4"/>
  <c r="AP40" i="4"/>
  <c r="AP24" i="4"/>
  <c r="AP8" i="4"/>
  <c r="AD52" i="4"/>
  <c r="AD51" i="4"/>
  <c r="AD35" i="4"/>
  <c r="AD19" i="4"/>
  <c r="AP5" i="4"/>
  <c r="AP39" i="4"/>
  <c r="AP23" i="4"/>
  <c r="AP7" i="4"/>
  <c r="AD50" i="4"/>
  <c r="AD34" i="4"/>
  <c r="AD18" i="4"/>
  <c r="AP54" i="4"/>
  <c r="AP38" i="4"/>
  <c r="AP22" i="4"/>
  <c r="AP6" i="4"/>
  <c r="AD49" i="4"/>
  <c r="AD33" i="4"/>
  <c r="AD17" i="4"/>
  <c r="AP53" i="4"/>
  <c r="AP37" i="4"/>
  <c r="AP21" i="4"/>
  <c r="AP52" i="4"/>
  <c r="AP36" i="4"/>
  <c r="AP20" i="4"/>
  <c r="L34" i="4"/>
  <c r="AD47" i="4"/>
  <c r="AD31" i="4"/>
  <c r="AD15" i="4"/>
  <c r="AP51" i="4"/>
  <c r="AP35" i="4"/>
  <c r="AP19" i="4"/>
  <c r="AD48" i="4"/>
  <c r="L10" i="4"/>
  <c r="AD46" i="4"/>
  <c r="AD30" i="4"/>
  <c r="AD14" i="4"/>
  <c r="AP50" i="4"/>
  <c r="AP34" i="4"/>
  <c r="AD61" i="4"/>
  <c r="AD76" i="4"/>
  <c r="AD84" i="4"/>
  <c r="AD102" i="4"/>
  <c r="AD71" i="4"/>
  <c r="AD87" i="4"/>
  <c r="AD103" i="4"/>
  <c r="AD65" i="4"/>
  <c r="AD104" i="4"/>
  <c r="AD83" i="4"/>
  <c r="AD99" i="4"/>
  <c r="AD55" i="4"/>
  <c r="AD69" i="4"/>
  <c r="AD92" i="4"/>
  <c r="AD100" i="4"/>
  <c r="AD94" i="4"/>
  <c r="AD95" i="4"/>
  <c r="AD88" i="4"/>
  <c r="AD97" i="4"/>
  <c r="AD82" i="4"/>
  <c r="AD67" i="4"/>
  <c r="AD62" i="4"/>
  <c r="AD77" i="4"/>
  <c r="AD85" i="4"/>
  <c r="AD58" i="4"/>
  <c r="AD81" i="4"/>
  <c r="AD66" i="4"/>
  <c r="AD75" i="4"/>
  <c r="AD70" i="4"/>
  <c r="AD93" i="4"/>
  <c r="AD101" i="4"/>
  <c r="AD64" i="4"/>
  <c r="AD89" i="4"/>
  <c r="AD59" i="4"/>
  <c r="AD74" i="4"/>
  <c r="AD98" i="4"/>
  <c r="AD68" i="4"/>
  <c r="AD56" i="4"/>
  <c r="AD63" i="4"/>
  <c r="AD78" i="4"/>
  <c r="AD86" i="4"/>
  <c r="AD79" i="4"/>
  <c r="AD57" i="4"/>
  <c r="AD72" i="4"/>
  <c r="AD80" i="4"/>
  <c r="AD96" i="4"/>
  <c r="AD73" i="4"/>
  <c r="AD90" i="4"/>
  <c r="AD60" i="4"/>
  <c r="AD91" i="4"/>
  <c r="AD16" i="4"/>
  <c r="AD45" i="4"/>
  <c r="AD29" i="4"/>
  <c r="AD13" i="4"/>
  <c r="AP49" i="4"/>
  <c r="AP33" i="4"/>
  <c r="AP17" i="4"/>
  <c r="L33" i="4"/>
  <c r="AD32" i="4"/>
  <c r="M6" i="4"/>
  <c r="AD44" i="4"/>
  <c r="AD28" i="4"/>
  <c r="AD12" i="4"/>
  <c r="AE44" i="4" s="1"/>
  <c r="AP48" i="4"/>
  <c r="AP32" i="4"/>
  <c r="AP16" i="4"/>
  <c r="L26" i="5"/>
  <c r="M26" i="5" s="1"/>
  <c r="L25" i="5"/>
  <c r="L18" i="5"/>
  <c r="L38" i="5"/>
  <c r="L17" i="5"/>
  <c r="L37" i="5"/>
  <c r="L22" i="5"/>
  <c r="L42" i="5"/>
  <c r="L21" i="5"/>
  <c r="L41" i="5"/>
  <c r="L34" i="5"/>
  <c r="M34" i="5" s="1"/>
  <c r="L29" i="5"/>
  <c r="L14" i="5"/>
  <c r="M14" i="5" s="1"/>
  <c r="L30" i="5"/>
  <c r="L9" i="5"/>
  <c r="M10" i="5" s="1"/>
  <c r="L26" i="4"/>
  <c r="L25" i="4"/>
  <c r="L18" i="4"/>
  <c r="L17" i="4"/>
  <c r="L38" i="4"/>
  <c r="L42" i="4"/>
  <c r="L22" i="4"/>
  <c r="L21" i="4"/>
  <c r="L14" i="4"/>
  <c r="L30" i="4"/>
  <c r="L9" i="4"/>
  <c r="R38" i="3"/>
  <c r="R22" i="3"/>
  <c r="J42" i="2"/>
  <c r="J38" i="2"/>
  <c r="J34" i="2"/>
  <c r="J30" i="2"/>
  <c r="J22" i="2"/>
  <c r="J18" i="2"/>
  <c r="J14" i="2"/>
  <c r="J10" i="2"/>
  <c r="J6" i="2"/>
  <c r="AB27" i="1"/>
  <c r="AB26" i="1"/>
  <c r="AB25" i="1"/>
  <c r="AB24" i="1"/>
  <c r="AB23" i="1"/>
  <c r="AB22" i="1"/>
  <c r="AB21" i="1"/>
  <c r="AB20" i="1"/>
  <c r="AB19" i="1"/>
  <c r="AB8" i="1"/>
  <c r="AB9" i="1"/>
  <c r="AB10" i="1"/>
  <c r="AB11" i="1"/>
  <c r="AB12" i="1"/>
  <c r="AB13" i="1"/>
  <c r="AB14" i="1"/>
  <c r="AB15" i="1"/>
  <c r="AB7" i="1"/>
  <c r="X36" i="1"/>
  <c r="X28" i="1"/>
  <c r="X20" i="1"/>
  <c r="X12" i="1"/>
  <c r="X72" i="1"/>
  <c r="X64" i="1"/>
  <c r="X48" i="1"/>
  <c r="X56" i="1"/>
  <c r="AW24" i="1"/>
  <c r="AW6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7" i="1"/>
  <c r="AW8" i="1"/>
  <c r="AW9" i="1"/>
  <c r="AW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10" i="1"/>
  <c r="AM7" i="1"/>
  <c r="AM8" i="1"/>
  <c r="AM9" i="1"/>
  <c r="AM6" i="1"/>
  <c r="X76" i="1"/>
  <c r="X68" i="1"/>
  <c r="X60" i="1"/>
  <c r="X52" i="1"/>
  <c r="X44" i="1"/>
  <c r="X40" i="1"/>
  <c r="X32" i="1"/>
  <c r="X24" i="1"/>
  <c r="X16" i="1"/>
  <c r="X8" i="1"/>
  <c r="J8" i="1"/>
  <c r="J28" i="1"/>
  <c r="J44" i="1"/>
  <c r="J40" i="1"/>
  <c r="J36" i="1"/>
  <c r="J32" i="1"/>
  <c r="J24" i="1"/>
  <c r="J20" i="1"/>
  <c r="J16" i="1"/>
  <c r="J12" i="1"/>
  <c r="AE55" i="4" l="1"/>
  <c r="AE24" i="4"/>
  <c r="AE60" i="4"/>
  <c r="AE79" i="4"/>
  <c r="AE59" i="4"/>
  <c r="AE54" i="4"/>
  <c r="AQ18" i="4"/>
  <c r="AQ34" i="4"/>
  <c r="AQ50" i="4"/>
  <c r="AQ19" i="4"/>
  <c r="AQ35" i="4"/>
  <c r="AQ51" i="4"/>
  <c r="AQ20" i="4"/>
  <c r="AQ36" i="4"/>
  <c r="AQ52" i="4"/>
  <c r="AQ33" i="4"/>
  <c r="AQ21" i="4"/>
  <c r="AQ37" i="4"/>
  <c r="AQ53" i="4"/>
  <c r="AQ6" i="4"/>
  <c r="AQ22" i="4"/>
  <c r="AQ38" i="4"/>
  <c r="AQ54" i="4"/>
  <c r="AQ7" i="4"/>
  <c r="AQ23" i="4"/>
  <c r="AQ39" i="4"/>
  <c r="AQ5" i="4"/>
  <c r="AQ8" i="4"/>
  <c r="AQ24" i="4"/>
  <c r="AQ40" i="4"/>
  <c r="AQ9" i="4"/>
  <c r="AQ25" i="4"/>
  <c r="AQ41" i="4"/>
  <c r="AQ10" i="4"/>
  <c r="AQ26" i="4"/>
  <c r="AQ42" i="4"/>
  <c r="AQ11" i="4"/>
  <c r="AQ27" i="4"/>
  <c r="AQ43" i="4"/>
  <c r="AQ17" i="4"/>
  <c r="AQ12" i="4"/>
  <c r="AQ28" i="4"/>
  <c r="AQ44" i="4"/>
  <c r="AQ13" i="4"/>
  <c r="AQ29" i="4"/>
  <c r="AQ45" i="4"/>
  <c r="AQ14" i="4"/>
  <c r="AQ30" i="4"/>
  <c r="AQ46" i="4"/>
  <c r="AQ15" i="4"/>
  <c r="AQ31" i="4"/>
  <c r="AQ47" i="4"/>
  <c r="AQ49" i="4"/>
  <c r="AQ16" i="4"/>
  <c r="AQ32" i="4"/>
  <c r="AQ48" i="4"/>
  <c r="AE40" i="4"/>
  <c r="AE61" i="4"/>
  <c r="AE81" i="4"/>
  <c r="AE64" i="4"/>
  <c r="AE56" i="4"/>
  <c r="AE76" i="4"/>
  <c r="AE90" i="4"/>
  <c r="AE102" i="4"/>
  <c r="AE70" i="4"/>
  <c r="AE32" i="4"/>
  <c r="AE37" i="4"/>
  <c r="AE99" i="4"/>
  <c r="AE87" i="4"/>
  <c r="AE86" i="4"/>
  <c r="AE89" i="4"/>
  <c r="AE84" i="4"/>
  <c r="AE48" i="4"/>
  <c r="AE53" i="4"/>
  <c r="AE92" i="4"/>
  <c r="AE85" i="4"/>
  <c r="AE57" i="4"/>
  <c r="AE68" i="4"/>
  <c r="AE16" i="4"/>
  <c r="AE97" i="4"/>
  <c r="AE67" i="4"/>
  <c r="AE69" i="4"/>
  <c r="AE17" i="4"/>
  <c r="AE51" i="4"/>
  <c r="AE21" i="4"/>
  <c r="AE96" i="4"/>
  <c r="AE23" i="4"/>
  <c r="AE25" i="4"/>
  <c r="AE103" i="4"/>
  <c r="AE82" i="4"/>
  <c r="AE27" i="4"/>
  <c r="AE77" i="4"/>
  <c r="AE39" i="4"/>
  <c r="AE41" i="4"/>
  <c r="AE95" i="4"/>
  <c r="AE71" i="4"/>
  <c r="AE43" i="4"/>
  <c r="AE78" i="4"/>
  <c r="AE101" i="4"/>
  <c r="AE18" i="4"/>
  <c r="AE20" i="4"/>
  <c r="AE63" i="4"/>
  <c r="AE104" i="4"/>
  <c r="AE80" i="4"/>
  <c r="AE12" i="4"/>
  <c r="AE38" i="4"/>
  <c r="AE15" i="4"/>
  <c r="AE50" i="4"/>
  <c r="AE34" i="4"/>
  <c r="AE36" i="4"/>
  <c r="AE74" i="4"/>
  <c r="AE91" i="4"/>
  <c r="AE98" i="4"/>
  <c r="AE28" i="4"/>
  <c r="AE72" i="4"/>
  <c r="AE100" i="4"/>
  <c r="AE14" i="4"/>
  <c r="AE65" i="4"/>
  <c r="AE42" i="4"/>
  <c r="AE52" i="4"/>
  <c r="AE88" i="4"/>
  <c r="AE83" i="4"/>
  <c r="AE66" i="4"/>
  <c r="AE29" i="4"/>
  <c r="AE45" i="4"/>
  <c r="AE35" i="4"/>
  <c r="AE49" i="4"/>
  <c r="AE31" i="4"/>
  <c r="AE47" i="4"/>
  <c r="AE30" i="4"/>
  <c r="AE93" i="4"/>
  <c r="AE62" i="4"/>
  <c r="AE75" i="4"/>
  <c r="AE26" i="4"/>
  <c r="AE22" i="4"/>
  <c r="AE19" i="4"/>
  <c r="AE33" i="4"/>
  <c r="AE46" i="4"/>
  <c r="AE94" i="4"/>
  <c r="AE73" i="4"/>
  <c r="AE58" i="4"/>
  <c r="AE13" i="4"/>
  <c r="M42" i="5"/>
  <c r="M22" i="5"/>
  <c r="M38" i="5"/>
  <c r="M18" i="5"/>
  <c r="M30" i="5"/>
  <c r="M6" i="5"/>
</calcChain>
</file>

<file path=xl/sharedStrings.xml><?xml version="1.0" encoding="utf-8"?>
<sst xmlns="http://schemas.openxmlformats.org/spreadsheetml/2006/main" count="472" uniqueCount="90">
  <si>
    <t>bccU ADP</t>
  </si>
  <si>
    <t>20 sims</t>
  </si>
  <si>
    <t>vac0</t>
  </si>
  <si>
    <t>E</t>
  </si>
  <si>
    <t>P</t>
  </si>
  <si>
    <t>V</t>
  </si>
  <si>
    <t>NU</t>
  </si>
  <si>
    <t>Nmo</t>
  </si>
  <si>
    <t>Ef</t>
  </si>
  <si>
    <t>Ef vac</t>
  </si>
  <si>
    <t>bulk</t>
  </si>
  <si>
    <t>vac</t>
  </si>
  <si>
    <t>vac10000</t>
  </si>
  <si>
    <t>vac20000</t>
  </si>
  <si>
    <t>Ef int</t>
  </si>
  <si>
    <t>vac-10000</t>
  </si>
  <si>
    <t>vac-20000</t>
  </si>
  <si>
    <t>int0</t>
  </si>
  <si>
    <t>int</t>
  </si>
  <si>
    <t>int10000</t>
  </si>
  <si>
    <t>int20000</t>
  </si>
  <si>
    <t>int-10000</t>
  </si>
  <si>
    <t>int-20000</t>
  </si>
  <si>
    <t>50 sims</t>
  </si>
  <si>
    <t>moving average</t>
  </si>
  <si>
    <t>vac5000</t>
  </si>
  <si>
    <t>vac15000</t>
  </si>
  <si>
    <t>vac-5000</t>
  </si>
  <si>
    <t>vac-15000</t>
  </si>
  <si>
    <t>int5000</t>
  </si>
  <si>
    <t>int-15000</t>
  </si>
  <si>
    <t>int-5000</t>
  </si>
  <si>
    <t>int15000</t>
  </si>
  <si>
    <t>12 atomic percent Mo</t>
  </si>
  <si>
    <t>bccU</t>
  </si>
  <si>
    <t>bccMo</t>
  </si>
  <si>
    <t>E U</t>
  </si>
  <si>
    <t>E Mo</t>
  </si>
  <si>
    <t>per atom</t>
  </si>
  <si>
    <t>Ef def</t>
  </si>
  <si>
    <t>intneg10000</t>
  </si>
  <si>
    <t>intneg20000</t>
  </si>
  <si>
    <t>vacneg10000</t>
  </si>
  <si>
    <t>vacneg20000</t>
  </si>
  <si>
    <t>22 atomic percent Mo</t>
  </si>
  <si>
    <t>31 atomic percent Mo</t>
  </si>
  <si>
    <t>Ef avg</t>
  </si>
  <si>
    <t>x</t>
  </si>
  <si>
    <t>y</t>
  </si>
  <si>
    <t>z</t>
  </si>
  <si>
    <t>r</t>
  </si>
  <si>
    <t>percent error induced</t>
  </si>
  <si>
    <t>1200 K</t>
  </si>
  <si>
    <t>2K atoms</t>
  </si>
  <si>
    <t>u5mo</t>
  </si>
  <si>
    <t>u10mo</t>
  </si>
  <si>
    <t>u15mo</t>
  </si>
  <si>
    <t>w/o</t>
  </si>
  <si>
    <t>a/0</t>
  </si>
  <si>
    <t>Ef/at</t>
  </si>
  <si>
    <t>u50mo</t>
  </si>
  <si>
    <t>72 atomic percent Mo</t>
  </si>
  <si>
    <t>weight percent</t>
  </si>
  <si>
    <t>u frac</t>
  </si>
  <si>
    <t>mo frac</t>
  </si>
  <si>
    <r>
      <t>-0.8144x</t>
    </r>
    <r>
      <rPr>
        <vertAlign val="super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+ 1.0444x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- 0.4487x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+ 0.219x + 0.0005</t>
    </r>
  </si>
  <si>
    <t>2k</t>
  </si>
  <si>
    <t>E/at</t>
  </si>
  <si>
    <t>plus/minus 50% U/Mo</t>
  </si>
  <si>
    <t>2k NPT</t>
  </si>
  <si>
    <t>2k NPT_dt</t>
  </si>
  <si>
    <t>2k NPT_iso</t>
  </si>
  <si>
    <t>2k int0 dt</t>
  </si>
  <si>
    <t>2k int0 dt iso</t>
  </si>
  <si>
    <t>longtime</t>
  </si>
  <si>
    <t>2k NPT dt iso</t>
  </si>
  <si>
    <t>short time</t>
  </si>
  <si>
    <t>Bin</t>
  </si>
  <si>
    <t>More</t>
  </si>
  <si>
    <t>Frequency</t>
  </si>
  <si>
    <t>vshort</t>
  </si>
  <si>
    <t>200 sims</t>
  </si>
  <si>
    <t>5k int0 dt iso</t>
  </si>
  <si>
    <t>5k NPT dt iso</t>
  </si>
  <si>
    <t>all 0.1</t>
  </si>
  <si>
    <t>0.1 and 1</t>
  </si>
  <si>
    <t>iso</t>
  </si>
  <si>
    <t>avg</t>
  </si>
  <si>
    <t>500 sims</t>
  </si>
  <si>
    <t>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</si>
</sst>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3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bccU!$L$15:$L$19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bccU!$M$15:$M$19</c:f>
              <c:numCache>
                <c:formatCode>General</c:formatCode>
                <c:ptCount val="5"/>
                <c:pt idx="0">
                  <c:v>0.7771118164064319</c:v>
                </c:pt>
                <c:pt idx="1">
                  <c:v>0.90752246093779831</c:v>
                </c:pt>
                <c:pt idx="2">
                  <c:v>0.99881103515599534</c:v>
                </c:pt>
                <c:pt idx="3">
                  <c:v>0.78974316406220169</c:v>
                </c:pt>
                <c:pt idx="4">
                  <c:v>0.6240112304685681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F-F54E-A78B-87730B5BCB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bccU!$L$7:$L$11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bccU!$M$7:$M$11</c:f>
              <c:numCache>
                <c:formatCode>General</c:formatCode>
                <c:ptCount val="5"/>
                <c:pt idx="0">
                  <c:v>2.6488632812506694</c:v>
                </c:pt>
                <c:pt idx="1">
                  <c:v>2.3794833984375146</c:v>
                </c:pt>
                <c:pt idx="2">
                  <c:v>2.3522065429688155</c:v>
                </c:pt>
                <c:pt idx="3">
                  <c:v>2.7002055664052023</c:v>
                </c:pt>
                <c:pt idx="4">
                  <c:v>2.7116391601575742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F-F54E-A78B-87730B5B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68543"/>
        <c:axId val="987012319"/>
      </c:scatterChart>
      <c:valAx>
        <c:axId val="9869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12319"/>
        <c:crosses val="autoZero"/>
        <c:crossBetween val="midCat"/>
      </c:valAx>
      <c:valAx>
        <c:axId val="98701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6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u15mo!$AQ$5:$AQ$104</c:f>
              <c:numCache>
                <c:formatCode>General</c:formatCode>
                <c:ptCount val="100"/>
                <c:pt idx="0">
                  <c:v>50.288437499999873</c:v>
                </c:pt>
                <c:pt idx="1">
                  <c:v>49.078437499999836</c:v>
                </c:pt>
                <c:pt idx="2">
                  <c:v>48.681770833333303</c:v>
                </c:pt>
                <c:pt idx="3">
                  <c:v>48.528437499999882</c:v>
                </c:pt>
                <c:pt idx="4">
                  <c:v>48.214437499999896</c:v>
                </c:pt>
                <c:pt idx="5">
                  <c:v>47.941770833333216</c:v>
                </c:pt>
                <c:pt idx="6">
                  <c:v>48.254151785714193</c:v>
                </c:pt>
                <c:pt idx="7">
                  <c:v>48.405937499999936</c:v>
                </c:pt>
                <c:pt idx="8">
                  <c:v>48.503993055555483</c:v>
                </c:pt>
                <c:pt idx="9">
                  <c:v>48.386437499999921</c:v>
                </c:pt>
                <c:pt idx="10">
                  <c:v>48.398437499999957</c:v>
                </c:pt>
                <c:pt idx="11">
                  <c:v>48.12843749999994</c:v>
                </c:pt>
                <c:pt idx="12">
                  <c:v>48.222283653846119</c:v>
                </c:pt>
                <c:pt idx="13">
                  <c:v>48.319866071428542</c:v>
                </c:pt>
                <c:pt idx="14">
                  <c:v>48.48443749999997</c:v>
                </c:pt>
                <c:pt idx="15">
                  <c:v>48.564687499999991</c:v>
                </c:pt>
                <c:pt idx="16">
                  <c:v>48.621378676470556</c:v>
                </c:pt>
                <c:pt idx="17">
                  <c:v>48.76843749999999</c:v>
                </c:pt>
                <c:pt idx="18">
                  <c:v>48.730016447368406</c:v>
                </c:pt>
                <c:pt idx="19">
                  <c:v>48.804937500000008</c:v>
                </c:pt>
                <c:pt idx="20">
                  <c:v>48.779866071428557</c:v>
                </c:pt>
                <c:pt idx="21">
                  <c:v>48.546619318181826</c:v>
                </c:pt>
                <c:pt idx="22">
                  <c:v>48.638437500000002</c:v>
                </c:pt>
                <c:pt idx="23">
                  <c:v>48.761354166666671</c:v>
                </c:pt>
                <c:pt idx="24">
                  <c:v>48.796837500000017</c:v>
                </c:pt>
                <c:pt idx="25">
                  <c:v>48.683822115384615</c:v>
                </c:pt>
                <c:pt idx="26">
                  <c:v>48.631030092592603</c:v>
                </c:pt>
                <c:pt idx="27">
                  <c:v>48.647008928571431</c:v>
                </c:pt>
                <c:pt idx="28">
                  <c:v>48.602920258620685</c:v>
                </c:pt>
                <c:pt idx="29">
                  <c:v>48.64077083333332</c:v>
                </c:pt>
                <c:pt idx="30">
                  <c:v>48.67295362903225</c:v>
                </c:pt>
                <c:pt idx="31">
                  <c:v>48.743124999999992</c:v>
                </c:pt>
                <c:pt idx="32">
                  <c:v>48.684195075757572</c:v>
                </c:pt>
                <c:pt idx="33">
                  <c:v>48.664908088235279</c:v>
                </c:pt>
                <c:pt idx="34">
                  <c:v>48.675580357142842</c:v>
                </c:pt>
                <c:pt idx="35">
                  <c:v>48.696770833333325</c:v>
                </c:pt>
                <c:pt idx="36">
                  <c:v>48.692761824324322</c:v>
                </c:pt>
                <c:pt idx="37">
                  <c:v>48.682911184210511</c:v>
                </c:pt>
                <c:pt idx="38">
                  <c:v>48.65433493589741</c:v>
                </c:pt>
                <c:pt idx="39">
                  <c:v>48.534437499999967</c:v>
                </c:pt>
                <c:pt idx="40">
                  <c:v>48.553315548780461</c:v>
                </c:pt>
                <c:pt idx="41">
                  <c:v>48.546532738095223</c:v>
                </c:pt>
                <c:pt idx="42">
                  <c:v>48.595414244186038</c:v>
                </c:pt>
                <c:pt idx="43">
                  <c:v>48.543892045454534</c:v>
                </c:pt>
                <c:pt idx="44">
                  <c:v>48.505770833333322</c:v>
                </c:pt>
                <c:pt idx="45">
                  <c:v>48.556480978260858</c:v>
                </c:pt>
                <c:pt idx="46">
                  <c:v>48.54375664893616</c:v>
                </c:pt>
                <c:pt idx="47">
                  <c:v>48.510729166666657</c:v>
                </c:pt>
                <c:pt idx="48">
                  <c:v>48.476804846938769</c:v>
                </c:pt>
                <c:pt idx="49">
                  <c:v>48.472237499999991</c:v>
                </c:pt>
                <c:pt idx="50">
                  <c:v>48.485300245098038</c:v>
                </c:pt>
                <c:pt idx="51">
                  <c:v>48.502860576923084</c:v>
                </c:pt>
                <c:pt idx="52">
                  <c:v>48.54277712264151</c:v>
                </c:pt>
                <c:pt idx="53">
                  <c:v>48.496585648148148</c:v>
                </c:pt>
                <c:pt idx="54">
                  <c:v>48.54225568181819</c:v>
                </c:pt>
                <c:pt idx="55">
                  <c:v>48.551294642857151</c:v>
                </c:pt>
                <c:pt idx="56">
                  <c:v>48.53264802631579</c:v>
                </c:pt>
                <c:pt idx="57">
                  <c:v>48.510851293103457</c:v>
                </c:pt>
                <c:pt idx="58">
                  <c:v>48.515895127118654</c:v>
                </c:pt>
                <c:pt idx="59">
                  <c:v>48.529104166666684</c:v>
                </c:pt>
                <c:pt idx="60">
                  <c:v>48.497289959016413</c:v>
                </c:pt>
                <c:pt idx="61">
                  <c:v>48.477308467741956</c:v>
                </c:pt>
                <c:pt idx="62">
                  <c:v>48.454310515873033</c:v>
                </c:pt>
                <c:pt idx="63">
                  <c:v>48.451718750000012</c:v>
                </c:pt>
                <c:pt idx="64">
                  <c:v>48.449514423076941</c:v>
                </c:pt>
                <c:pt idx="65">
                  <c:v>48.456467803030314</c:v>
                </c:pt>
                <c:pt idx="66">
                  <c:v>48.440079291044782</c:v>
                </c:pt>
                <c:pt idx="67">
                  <c:v>48.511231617647063</c:v>
                </c:pt>
                <c:pt idx="68">
                  <c:v>48.547857789855072</c:v>
                </c:pt>
                <c:pt idx="69">
                  <c:v>48.553580357142856</c:v>
                </c:pt>
                <c:pt idx="70">
                  <c:v>48.562522007042254</c:v>
                </c:pt>
                <c:pt idx="71">
                  <c:v>48.576631944444443</c:v>
                </c:pt>
                <c:pt idx="72">
                  <c:v>48.533779965753418</c:v>
                </c:pt>
                <c:pt idx="73">
                  <c:v>48.50086993243243</c:v>
                </c:pt>
                <c:pt idx="74">
                  <c:v>48.543104166666666</c:v>
                </c:pt>
                <c:pt idx="75">
                  <c:v>48.526069078947366</c:v>
                </c:pt>
                <c:pt idx="76">
                  <c:v>48.502593344155841</c:v>
                </c:pt>
                <c:pt idx="77">
                  <c:v>48.48907852564102</c:v>
                </c:pt>
                <c:pt idx="78">
                  <c:v>48.509070411392393</c:v>
                </c:pt>
                <c:pt idx="79">
                  <c:v>48.502437499999999</c:v>
                </c:pt>
                <c:pt idx="80">
                  <c:v>48.481400462962959</c:v>
                </c:pt>
                <c:pt idx="81">
                  <c:v>48.50319359756098</c:v>
                </c:pt>
                <c:pt idx="82">
                  <c:v>48.514823042168679</c:v>
                </c:pt>
                <c:pt idx="83">
                  <c:v>48.510223214285716</c:v>
                </c:pt>
                <c:pt idx="84">
                  <c:v>48.551966911764715</c:v>
                </c:pt>
                <c:pt idx="85">
                  <c:v>48.525530523255817</c:v>
                </c:pt>
                <c:pt idx="86">
                  <c:v>48.57315014367817</c:v>
                </c:pt>
                <c:pt idx="87">
                  <c:v>48.594914772727286</c:v>
                </c:pt>
                <c:pt idx="88">
                  <c:v>48.591808286516866</c:v>
                </c:pt>
                <c:pt idx="89">
                  <c:v>48.576104166666681</c:v>
                </c:pt>
                <c:pt idx="90">
                  <c:v>48.592173763736277</c:v>
                </c:pt>
                <c:pt idx="91">
                  <c:v>48.588220108695666</c:v>
                </c:pt>
                <c:pt idx="92">
                  <c:v>48.61757728494625</c:v>
                </c:pt>
                <c:pt idx="93">
                  <c:v>48.600777925531922</c:v>
                </c:pt>
                <c:pt idx="94">
                  <c:v>48.572963815789471</c:v>
                </c:pt>
                <c:pt idx="95">
                  <c:v>48.582708333333336</c:v>
                </c:pt>
                <c:pt idx="96">
                  <c:v>48.580293170103104</c:v>
                </c:pt>
                <c:pt idx="97">
                  <c:v>48.595274234693889</c:v>
                </c:pt>
                <c:pt idx="98">
                  <c:v>48.610154671717183</c:v>
                </c:pt>
                <c:pt idx="99">
                  <c:v>48.609137500000017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EA-E74D-9D21-B92E1760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15343"/>
        <c:axId val="988971407"/>
      </c:scatterChart>
      <c:valAx>
        <c:axId val="9891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71407"/>
        <c:crosses val="autoZero"/>
        <c:crossBetween val="midCat"/>
      </c:valAx>
      <c:valAx>
        <c:axId val="98897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1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u50mo!$S$18:$S$217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u50mo!$AC$18:$AC$217</c:f>
              <c:numCache>
                <c:formatCode>0.0000</c:formatCode>
                <c:ptCount val="200"/>
                <c:pt idx="0">
                  <c:v>-1.729201562498929</c:v>
                </c:pt>
                <c:pt idx="1">
                  <c:v>-3.1520140624988926</c:v>
                </c:pt>
                <c:pt idx="2">
                  <c:v>2.3079859375002343</c:v>
                </c:pt>
                <c:pt idx="3">
                  <c:v>-3.4020140624988926</c:v>
                </c:pt>
                <c:pt idx="4">
                  <c:v>-1.4720140625004206</c:v>
                </c:pt>
                <c:pt idx="5">
                  <c:v>1.3907984375000524</c:v>
                </c:pt>
                <c:pt idx="6">
                  <c:v>-1.3020140625003478</c:v>
                </c:pt>
                <c:pt idx="7">
                  <c:v>-1.2320140624988198</c:v>
                </c:pt>
                <c:pt idx="8">
                  <c:v>3.3579859374995067</c:v>
                </c:pt>
                <c:pt idx="9">
                  <c:v>-2.3120140625005661</c:v>
                </c:pt>
                <c:pt idx="10">
                  <c:v>4.9507984375013621</c:v>
                </c:pt>
                <c:pt idx="11">
                  <c:v>-1.4920140624990381</c:v>
                </c:pt>
                <c:pt idx="12">
                  <c:v>4.7985937500016007E-2</c:v>
                </c:pt>
                <c:pt idx="13">
                  <c:v>3.6579859375005981</c:v>
                </c:pt>
                <c:pt idx="14">
                  <c:v>-6.201406250056607E-2</c:v>
                </c:pt>
                <c:pt idx="15">
                  <c:v>-2.5092015624995838</c:v>
                </c:pt>
                <c:pt idx="16">
                  <c:v>-0.84920156249972933</c:v>
                </c:pt>
                <c:pt idx="17">
                  <c:v>-1.9120140624991109</c:v>
                </c:pt>
                <c:pt idx="18">
                  <c:v>2.798593749957945E-2</c:v>
                </c:pt>
                <c:pt idx="19">
                  <c:v>1.6807984375009255</c:v>
                </c:pt>
                <c:pt idx="20">
                  <c:v>-0.58201406249918364</c:v>
                </c:pt>
                <c:pt idx="21">
                  <c:v>0.88079843749983411</c:v>
                </c:pt>
                <c:pt idx="22">
                  <c:v>-1.6520140624988926</c:v>
                </c:pt>
                <c:pt idx="23">
                  <c:v>0.65079843750027067</c:v>
                </c:pt>
                <c:pt idx="24">
                  <c:v>-2.2592015624995838</c:v>
                </c:pt>
                <c:pt idx="25">
                  <c:v>-5.0320140624999112</c:v>
                </c:pt>
                <c:pt idx="26">
                  <c:v>-8.2820140624999112</c:v>
                </c:pt>
                <c:pt idx="27">
                  <c:v>-3.3020140625003478</c:v>
                </c:pt>
                <c:pt idx="28">
                  <c:v>1.6979859374996522</c:v>
                </c:pt>
                <c:pt idx="29">
                  <c:v>-3.0620140625005661</c:v>
                </c:pt>
                <c:pt idx="30">
                  <c:v>-9.2392015624991473</c:v>
                </c:pt>
                <c:pt idx="31">
                  <c:v>5.1907984375011438</c:v>
                </c:pt>
                <c:pt idx="32">
                  <c:v>-3.8292015624992928</c:v>
                </c:pt>
                <c:pt idx="33">
                  <c:v>-4.9120140624991109</c:v>
                </c:pt>
                <c:pt idx="34">
                  <c:v>3.1279859374999432</c:v>
                </c:pt>
                <c:pt idx="35">
                  <c:v>-1.5292015625000204</c:v>
                </c:pt>
                <c:pt idx="36">
                  <c:v>0.57798593750067084</c:v>
                </c:pt>
                <c:pt idx="37">
                  <c:v>-2.9020140624988926</c:v>
                </c:pt>
                <c:pt idx="38">
                  <c:v>-0.11201406249983847</c:v>
                </c:pt>
                <c:pt idx="39">
                  <c:v>0.96079843749976135</c:v>
                </c:pt>
                <c:pt idx="40">
                  <c:v>2.9479859374996522</c:v>
                </c:pt>
                <c:pt idx="41">
                  <c:v>2.8279859375006708</c:v>
                </c:pt>
                <c:pt idx="42">
                  <c:v>-5.1292015624985652</c:v>
                </c:pt>
                <c:pt idx="43">
                  <c:v>1.0379859374997977</c:v>
                </c:pt>
                <c:pt idx="44">
                  <c:v>3.5179859375011802</c:v>
                </c:pt>
                <c:pt idx="45">
                  <c:v>7.1707984375007072</c:v>
                </c:pt>
                <c:pt idx="46">
                  <c:v>-4.1220140625000568</c:v>
                </c:pt>
                <c:pt idx="47">
                  <c:v>1.9179859375008164</c:v>
                </c:pt>
                <c:pt idx="48">
                  <c:v>-3.0420140625001295</c:v>
                </c:pt>
                <c:pt idx="49">
                  <c:v>5.5379859374997977</c:v>
                </c:pt>
                <c:pt idx="50">
                  <c:v>-2.3892015624987835</c:v>
                </c:pt>
                <c:pt idx="51">
                  <c:v>1.0079859375009619</c:v>
                </c:pt>
                <c:pt idx="52">
                  <c:v>0.83798593750088912</c:v>
                </c:pt>
                <c:pt idx="53">
                  <c:v>1.3879859375001615</c:v>
                </c:pt>
                <c:pt idx="54">
                  <c:v>-3.3020140625003478</c:v>
                </c:pt>
                <c:pt idx="55">
                  <c:v>-3.1620140624991109</c:v>
                </c:pt>
                <c:pt idx="56">
                  <c:v>-3.6120140624998385</c:v>
                </c:pt>
                <c:pt idx="57">
                  <c:v>-2.6920140624997657</c:v>
                </c:pt>
                <c:pt idx="58">
                  <c:v>-0.17920156249965657</c:v>
                </c:pt>
                <c:pt idx="59">
                  <c:v>-3.6120140624998385</c:v>
                </c:pt>
                <c:pt idx="60">
                  <c:v>2.1707984375007072</c:v>
                </c:pt>
                <c:pt idx="61">
                  <c:v>1.367985937499725</c:v>
                </c:pt>
                <c:pt idx="62">
                  <c:v>-7.1492015624990017</c:v>
                </c:pt>
                <c:pt idx="63">
                  <c:v>0.22079843749997963</c:v>
                </c:pt>
                <c:pt idx="64">
                  <c:v>-0.3520140624996202</c:v>
                </c:pt>
                <c:pt idx="65">
                  <c:v>0.13079843749983411</c:v>
                </c:pt>
                <c:pt idx="66">
                  <c:v>-1.8720140625000568</c:v>
                </c:pt>
                <c:pt idx="67">
                  <c:v>-0.59920156249972933</c:v>
                </c:pt>
                <c:pt idx="68">
                  <c:v>-4.4620140625002023</c:v>
                </c:pt>
                <c:pt idx="69">
                  <c:v>-0.41201406249911088</c:v>
                </c:pt>
                <c:pt idx="70">
                  <c:v>2.8179859375004526</c:v>
                </c:pt>
                <c:pt idx="71">
                  <c:v>-1.8320140624991836</c:v>
                </c:pt>
                <c:pt idx="72">
                  <c:v>0.40798593750059808</c:v>
                </c:pt>
                <c:pt idx="73">
                  <c:v>-1.6820140624995474</c:v>
                </c:pt>
                <c:pt idx="74">
                  <c:v>1.9179859375008164</c:v>
                </c:pt>
                <c:pt idx="75">
                  <c:v>-0.64201406250049331</c:v>
                </c:pt>
                <c:pt idx="76">
                  <c:v>-1.0520140625003478</c:v>
                </c:pt>
                <c:pt idx="77">
                  <c:v>-5.2120140625002023</c:v>
                </c:pt>
                <c:pt idx="78">
                  <c:v>-1.0792015624992928</c:v>
                </c:pt>
                <c:pt idx="79">
                  <c:v>0.1479859375003798</c:v>
                </c:pt>
                <c:pt idx="80">
                  <c:v>-3.1620140624991109</c:v>
                </c:pt>
                <c:pt idx="81">
                  <c:v>-2.7792015625000204</c:v>
                </c:pt>
                <c:pt idx="82">
                  <c:v>-2.2620140624994747</c:v>
                </c:pt>
                <c:pt idx="83">
                  <c:v>-1.1720140624993292</c:v>
                </c:pt>
                <c:pt idx="84">
                  <c:v>0.30798593750023429</c:v>
                </c:pt>
                <c:pt idx="85">
                  <c:v>-0.79201406250012951</c:v>
                </c:pt>
                <c:pt idx="86">
                  <c:v>-1.6020140624996202</c:v>
                </c:pt>
                <c:pt idx="87">
                  <c:v>-0.33201406249918364</c:v>
                </c:pt>
                <c:pt idx="88">
                  <c:v>-4.4020140624988926</c:v>
                </c:pt>
                <c:pt idx="89">
                  <c:v>5.0979859375011074</c:v>
                </c:pt>
                <c:pt idx="90">
                  <c:v>3.8879859375001615</c:v>
                </c:pt>
                <c:pt idx="91">
                  <c:v>-4.2220140625004206</c:v>
                </c:pt>
                <c:pt idx="92">
                  <c:v>-6.9492015625000931</c:v>
                </c:pt>
                <c:pt idx="93">
                  <c:v>1.1779859375010346</c:v>
                </c:pt>
                <c:pt idx="94">
                  <c:v>-5.202014062499984</c:v>
                </c:pt>
                <c:pt idx="95">
                  <c:v>2.2607984375008527</c:v>
                </c:pt>
                <c:pt idx="96">
                  <c:v>97.491523437501201</c:v>
                </c:pt>
                <c:pt idx="97">
                  <c:v>95.771523437500036</c:v>
                </c:pt>
                <c:pt idx="98">
                  <c:v>101.16152343749945</c:v>
                </c:pt>
                <c:pt idx="99">
                  <c:v>101.23152343750098</c:v>
                </c:pt>
                <c:pt idx="100">
                  <c:v>95.091523437499745</c:v>
                </c:pt>
                <c:pt idx="101">
                  <c:v>99.431523437499891</c:v>
                </c:pt>
                <c:pt idx="102">
                  <c:v>105.14152343750084</c:v>
                </c:pt>
                <c:pt idx="103">
                  <c:v>101.53152343750025</c:v>
                </c:pt>
                <c:pt idx="104">
                  <c:v>98.414335937501164</c:v>
                </c:pt>
                <c:pt idx="105">
                  <c:v>102.06152343750091</c:v>
                </c:pt>
                <c:pt idx="106">
                  <c:v>101.44152343750011</c:v>
                </c:pt>
                <c:pt idx="107">
                  <c:v>101.55152343750069</c:v>
                </c:pt>
                <c:pt idx="108">
                  <c:v>93.801523437500691</c:v>
                </c:pt>
                <c:pt idx="109">
                  <c:v>99.721523437500764</c:v>
                </c:pt>
                <c:pt idx="110">
                  <c:v>97.221523437500764</c:v>
                </c:pt>
                <c:pt idx="111">
                  <c:v>101.60152343749996</c:v>
                </c:pt>
                <c:pt idx="112">
                  <c:v>101.72152343750076</c:v>
                </c:pt>
                <c:pt idx="113">
                  <c:v>100.51152343749982</c:v>
                </c:pt>
                <c:pt idx="114">
                  <c:v>97.981523437500982</c:v>
                </c:pt>
                <c:pt idx="115">
                  <c:v>100.80152343750069</c:v>
                </c:pt>
                <c:pt idx="116">
                  <c:v>97.854335937499854</c:v>
                </c:pt>
                <c:pt idx="117">
                  <c:v>98.2515234374996</c:v>
                </c:pt>
                <c:pt idx="118">
                  <c:v>100.84433593750146</c:v>
                </c:pt>
                <c:pt idx="119">
                  <c:v>100.85433593749985</c:v>
                </c:pt>
                <c:pt idx="120">
                  <c:v>100.55433593750058</c:v>
                </c:pt>
                <c:pt idx="121">
                  <c:v>99.594335937501455</c:v>
                </c:pt>
                <c:pt idx="122">
                  <c:v>103.95152343750033</c:v>
                </c:pt>
                <c:pt idx="123">
                  <c:v>101.43152343749989</c:v>
                </c:pt>
                <c:pt idx="124">
                  <c:v>96.684335937499782</c:v>
                </c:pt>
                <c:pt idx="125">
                  <c:v>99.711523437500546</c:v>
                </c:pt>
                <c:pt idx="126">
                  <c:v>97.891523437500837</c:v>
                </c:pt>
                <c:pt idx="127">
                  <c:v>99.071523437501128</c:v>
                </c:pt>
                <c:pt idx="128">
                  <c:v>104.89433593750073</c:v>
                </c:pt>
                <c:pt idx="129">
                  <c:v>102.72152343750076</c:v>
                </c:pt>
                <c:pt idx="130">
                  <c:v>104.59152343749975</c:v>
                </c:pt>
                <c:pt idx="131">
                  <c:v>104.46152343750055</c:v>
                </c:pt>
                <c:pt idx="132">
                  <c:v>101.36433593750007</c:v>
                </c:pt>
                <c:pt idx="133">
                  <c:v>97.601523437499964</c:v>
                </c:pt>
                <c:pt idx="134">
                  <c:v>101.77152343750004</c:v>
                </c:pt>
                <c:pt idx="135">
                  <c:v>102.67152343749967</c:v>
                </c:pt>
                <c:pt idx="136">
                  <c:v>104.66433593750116</c:v>
                </c:pt>
                <c:pt idx="137">
                  <c:v>93.571523437501128</c:v>
                </c:pt>
                <c:pt idx="138">
                  <c:v>95.964335937500437</c:v>
                </c:pt>
                <c:pt idx="139">
                  <c:v>96.111523437500182</c:v>
                </c:pt>
                <c:pt idx="140">
                  <c:v>103.0015234374996</c:v>
                </c:pt>
                <c:pt idx="141">
                  <c:v>104.68152343749989</c:v>
                </c:pt>
                <c:pt idx="142">
                  <c:v>95.414335937501164</c:v>
                </c:pt>
                <c:pt idx="143">
                  <c:v>104.73433593750087</c:v>
                </c:pt>
                <c:pt idx="144">
                  <c:v>101.30152343750069</c:v>
                </c:pt>
                <c:pt idx="145">
                  <c:v>98.241523437501201</c:v>
                </c:pt>
                <c:pt idx="146">
                  <c:v>101.46152343750055</c:v>
                </c:pt>
                <c:pt idx="147">
                  <c:v>98.611523437500182</c:v>
                </c:pt>
                <c:pt idx="148">
                  <c:v>100.21433593750044</c:v>
                </c:pt>
                <c:pt idx="149">
                  <c:v>104.92433593750138</c:v>
                </c:pt>
                <c:pt idx="150">
                  <c:v>99.311523437500909</c:v>
                </c:pt>
                <c:pt idx="151">
                  <c:v>98.191523437500109</c:v>
                </c:pt>
                <c:pt idx="152">
                  <c:v>98.961523437500546</c:v>
                </c:pt>
                <c:pt idx="153">
                  <c:v>97.131523437500618</c:v>
                </c:pt>
                <c:pt idx="154">
                  <c:v>96.641523437500837</c:v>
                </c:pt>
                <c:pt idx="155">
                  <c:v>97.481523437500982</c:v>
                </c:pt>
                <c:pt idx="156">
                  <c:v>95.304335937500582</c:v>
                </c:pt>
                <c:pt idx="157">
                  <c:v>101.15152343750106</c:v>
                </c:pt>
                <c:pt idx="158">
                  <c:v>103.45152343750033</c:v>
                </c:pt>
                <c:pt idx="159">
                  <c:v>98.304335937500582</c:v>
                </c:pt>
                <c:pt idx="160">
                  <c:v>100.04433593750036</c:v>
                </c:pt>
                <c:pt idx="161">
                  <c:v>99.191523437500109</c:v>
                </c:pt>
                <c:pt idx="162">
                  <c:v>96.161523437499454</c:v>
                </c:pt>
                <c:pt idx="163">
                  <c:v>101.57152343750113</c:v>
                </c:pt>
                <c:pt idx="164">
                  <c:v>100.6943359375</c:v>
                </c:pt>
                <c:pt idx="165">
                  <c:v>98.041523437500473</c:v>
                </c:pt>
                <c:pt idx="166">
                  <c:v>95.821523437501128</c:v>
                </c:pt>
                <c:pt idx="167">
                  <c:v>99.534335937500146</c:v>
                </c:pt>
                <c:pt idx="168">
                  <c:v>97.351523437499964</c:v>
                </c:pt>
                <c:pt idx="169">
                  <c:v>98.604335937499854</c:v>
                </c:pt>
                <c:pt idx="170">
                  <c:v>99.261523437499818</c:v>
                </c:pt>
                <c:pt idx="171">
                  <c:v>96.904335937500946</c:v>
                </c:pt>
                <c:pt idx="172">
                  <c:v>102.83152343749953</c:v>
                </c:pt>
                <c:pt idx="173">
                  <c:v>102.13152343750062</c:v>
                </c:pt>
                <c:pt idx="174">
                  <c:v>99.511523437499818</c:v>
                </c:pt>
                <c:pt idx="175">
                  <c:v>100.58152343749953</c:v>
                </c:pt>
                <c:pt idx="176">
                  <c:v>99.411523437499454</c:v>
                </c:pt>
                <c:pt idx="177">
                  <c:v>100.57152343750113</c:v>
                </c:pt>
                <c:pt idx="178">
                  <c:v>101.34152343749975</c:v>
                </c:pt>
                <c:pt idx="179">
                  <c:v>99.574335937501019</c:v>
                </c:pt>
                <c:pt idx="180">
                  <c:v>107.58152343749953</c:v>
                </c:pt>
                <c:pt idx="181">
                  <c:v>96.891523437500837</c:v>
                </c:pt>
                <c:pt idx="182">
                  <c:v>103.65152343750106</c:v>
                </c:pt>
                <c:pt idx="183">
                  <c:v>100.19152343750011</c:v>
                </c:pt>
                <c:pt idx="184">
                  <c:v>100.02433593749993</c:v>
                </c:pt>
                <c:pt idx="185">
                  <c:v>104.9915234375012</c:v>
                </c:pt>
                <c:pt idx="186">
                  <c:v>97.5015234374996</c:v>
                </c:pt>
                <c:pt idx="187">
                  <c:v>95.961523437500546</c:v>
                </c:pt>
                <c:pt idx="188">
                  <c:v>101.85152343749996</c:v>
                </c:pt>
                <c:pt idx="189">
                  <c:v>95.50433593750131</c:v>
                </c:pt>
                <c:pt idx="190">
                  <c:v>96.691523437500109</c:v>
                </c:pt>
                <c:pt idx="191">
                  <c:v>96.111523437500182</c:v>
                </c:pt>
                <c:pt idx="192">
                  <c:v>97.111523437500182</c:v>
                </c:pt>
                <c:pt idx="193">
                  <c:v>100.94152343750011</c:v>
                </c:pt>
                <c:pt idx="194">
                  <c:v>101.46433593750044</c:v>
                </c:pt>
                <c:pt idx="195">
                  <c:v>101.13433593750051</c:v>
                </c:pt>
                <c:pt idx="196">
                  <c:v>98.881523437500618</c:v>
                </c:pt>
                <c:pt idx="197">
                  <c:v>97.854335937499854</c:v>
                </c:pt>
                <c:pt idx="198">
                  <c:v>94.721523437500764</c:v>
                </c:pt>
                <c:pt idx="199">
                  <c:v>97.904335937500946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3-B046-AEB5-6770D73C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74303"/>
        <c:axId val="672206239"/>
      </c:scatterChart>
      <c:valAx>
        <c:axId val="64557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06239"/>
        <c:crosses val="autoZero"/>
        <c:crossBetween val="midCat"/>
      </c:valAx>
      <c:valAx>
        <c:axId val="6722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u50mo!$S$18:$S$217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u50mo!$AD$18:$AD$217</c:f>
              <c:numCache>
                <c:formatCode>0.0000</c:formatCode>
                <c:ptCount val="200"/>
                <c:pt idx="0">
                  <c:v>-1.729201562498929</c:v>
                </c:pt>
                <c:pt idx="1">
                  <c:v>-2.4406078124989108</c:v>
                </c:pt>
                <c:pt idx="2">
                  <c:v>-0.85774322916586243</c:v>
                </c:pt>
                <c:pt idx="3">
                  <c:v>-1.49381093749912</c:v>
                </c:pt>
                <c:pt idx="4">
                  <c:v>-1.48945156249938</c:v>
                </c:pt>
                <c:pt idx="5">
                  <c:v>-1.0094098958328079</c:v>
                </c:pt>
                <c:pt idx="6">
                  <c:v>-1.051210491071028</c:v>
                </c:pt>
                <c:pt idx="7">
                  <c:v>-1.073810937499502</c:v>
                </c:pt>
                <c:pt idx="8">
                  <c:v>-0.58138906249961209</c:v>
                </c:pt>
                <c:pt idx="9">
                  <c:v>-0.75445156249970746</c:v>
                </c:pt>
                <c:pt idx="10">
                  <c:v>-0.23579247159051936</c:v>
                </c:pt>
                <c:pt idx="11">
                  <c:v>-0.34047760416622924</c:v>
                </c:pt>
                <c:pt idx="12">
                  <c:v>-0.3105957932688258</c:v>
                </c:pt>
                <c:pt idx="13">
                  <c:v>-2.7125669642438361E-2</c:v>
                </c:pt>
                <c:pt idx="14">
                  <c:v>-2.9451562499646873E-2</c:v>
                </c:pt>
                <c:pt idx="15">
                  <c:v>-0.18443593749964293</c:v>
                </c:pt>
                <c:pt idx="16">
                  <c:v>-0.22353979779376565</c:v>
                </c:pt>
                <c:pt idx="17">
                  <c:v>-0.31734392361072927</c:v>
                </c:pt>
                <c:pt idx="18">
                  <c:v>-0.29916866776281831</c:v>
                </c:pt>
                <c:pt idx="19">
                  <c:v>-0.2001703124996311</c:v>
                </c:pt>
                <c:pt idx="20">
                  <c:v>-0.21835334821389552</c:v>
                </c:pt>
                <c:pt idx="21">
                  <c:v>-0.16839190340872598</c:v>
                </c:pt>
                <c:pt idx="22">
                  <c:v>-0.23289721467351585</c:v>
                </c:pt>
                <c:pt idx="23">
                  <c:v>-0.19607656249960806</c:v>
                </c:pt>
                <c:pt idx="24">
                  <c:v>-0.2786015624996071</c:v>
                </c:pt>
                <c:pt idx="25">
                  <c:v>-0.4614251201919265</c:v>
                </c:pt>
                <c:pt idx="26">
                  <c:v>-0.75107656249962962</c:v>
                </c:pt>
                <c:pt idx="27">
                  <c:v>-0.84218147321394099</c:v>
                </c:pt>
                <c:pt idx="28">
                  <c:v>-0.75458949353416194</c:v>
                </c:pt>
                <c:pt idx="29">
                  <c:v>-0.83150364583304204</c:v>
                </c:pt>
                <c:pt idx="30">
                  <c:v>-1.1027197076609809</c:v>
                </c:pt>
                <c:pt idx="31">
                  <c:v>-0.90604726562466453</c:v>
                </c:pt>
                <c:pt idx="32">
                  <c:v>-0.99462769886328961</c:v>
                </c:pt>
                <c:pt idx="33">
                  <c:v>-1.1098449448525785</c:v>
                </c:pt>
                <c:pt idx="34">
                  <c:v>-0.98876406249964932</c:v>
                </c:pt>
                <c:pt idx="35">
                  <c:v>-1.0037762152774374</c:v>
                </c:pt>
                <c:pt idx="36">
                  <c:v>-0.96102588682397505</c:v>
                </c:pt>
                <c:pt idx="37">
                  <c:v>-1.0121045230259464</c:v>
                </c:pt>
                <c:pt idx="38">
                  <c:v>-0.98902528044835403</c:v>
                </c:pt>
                <c:pt idx="39">
                  <c:v>-0.94027968749965107</c:v>
                </c:pt>
                <c:pt idx="40">
                  <c:v>-0.84544394054844862</c:v>
                </c:pt>
                <c:pt idx="41">
                  <c:v>-0.7579813244044219</c:v>
                </c:pt>
                <c:pt idx="42">
                  <c:v>-0.85963760901126252</c:v>
                </c:pt>
                <c:pt idx="43">
                  <c:v>-0.81650980113601113</c:v>
                </c:pt>
                <c:pt idx="44">
                  <c:v>-0.72018767361074021</c:v>
                </c:pt>
                <c:pt idx="45">
                  <c:v>-0.54864449728223053</c:v>
                </c:pt>
                <c:pt idx="46">
                  <c:v>-0.62467363696771616</c:v>
                </c:pt>
                <c:pt idx="47">
                  <c:v>-0.57170156249962167</c:v>
                </c:pt>
                <c:pt idx="48">
                  <c:v>-0.62211610331595857</c:v>
                </c:pt>
                <c:pt idx="49">
                  <c:v>-0.49891406249964348</c:v>
                </c:pt>
                <c:pt idx="50">
                  <c:v>-0.53597852328394036</c:v>
                </c:pt>
                <c:pt idx="51">
                  <c:v>-0.50628689903807689</c:v>
                </c:pt>
                <c:pt idx="52">
                  <c:v>-0.48092326061281332</c:v>
                </c:pt>
                <c:pt idx="53">
                  <c:v>-0.4463138310181286</c:v>
                </c:pt>
                <c:pt idx="54">
                  <c:v>-0.4982356534087144</c:v>
                </c:pt>
                <c:pt idx="55">
                  <c:v>-0.54580312499961436</c:v>
                </c:pt>
                <c:pt idx="56">
                  <c:v>-0.59959629934172354</c:v>
                </c:pt>
                <c:pt idx="57">
                  <c:v>-0.63567246767203467</c:v>
                </c:pt>
                <c:pt idx="58">
                  <c:v>-0.62793567266911299</c:v>
                </c:pt>
                <c:pt idx="59">
                  <c:v>-0.67767031249962506</c:v>
                </c:pt>
                <c:pt idx="60">
                  <c:v>-0.63097410348322613</c:v>
                </c:pt>
                <c:pt idx="61">
                  <c:v>-0.59873281249963017</c:v>
                </c:pt>
                <c:pt idx="62">
                  <c:v>-0.70270850694406461</c:v>
                </c:pt>
                <c:pt idx="63">
                  <c:v>-0.68827871093712645</c:v>
                </c:pt>
                <c:pt idx="64">
                  <c:v>-0.68310540865347247</c:v>
                </c:pt>
                <c:pt idx="65">
                  <c:v>-0.67077353219660418</c:v>
                </c:pt>
                <c:pt idx="66">
                  <c:v>-0.68870249533546168</c:v>
                </c:pt>
                <c:pt idx="67">
                  <c:v>-0.68738630514670096</c:v>
                </c:pt>
                <c:pt idx="68">
                  <c:v>-0.74209105525327346</c:v>
                </c:pt>
                <c:pt idx="69">
                  <c:v>-0.73737566964249968</c:v>
                </c:pt>
                <c:pt idx="70">
                  <c:v>-0.68730015404893696</c:v>
                </c:pt>
                <c:pt idx="71">
                  <c:v>-0.70319895833296819</c:v>
                </c:pt>
                <c:pt idx="72">
                  <c:v>-0.68797724743113853</c:v>
                </c:pt>
                <c:pt idx="73">
                  <c:v>-0.7014101773644954</c:v>
                </c:pt>
                <c:pt idx="74">
                  <c:v>-0.66648489583295789</c:v>
                </c:pt>
                <c:pt idx="75">
                  <c:v>-0.66616291118384652</c:v>
                </c:pt>
                <c:pt idx="76">
                  <c:v>-0.67117396509704785</c:v>
                </c:pt>
                <c:pt idx="77">
                  <c:v>-0.72938986378170367</c:v>
                </c:pt>
                <c:pt idx="78">
                  <c:v>-0.73381785996800231</c:v>
                </c:pt>
                <c:pt idx="79">
                  <c:v>-0.72279531249964746</c:v>
                </c:pt>
                <c:pt idx="80">
                  <c:v>-0.75290912422803591</c:v>
                </c:pt>
                <c:pt idx="81">
                  <c:v>-0.77762000762159667</c:v>
                </c:pt>
                <c:pt idx="82">
                  <c:v>-0.79550427334301688</c:v>
                </c:pt>
                <c:pt idx="83">
                  <c:v>-0.7999865327377349</c:v>
                </c:pt>
                <c:pt idx="84">
                  <c:v>-0.78695156249964116</c:v>
                </c:pt>
                <c:pt idx="85">
                  <c:v>-0.78701042877871663</c:v>
                </c:pt>
                <c:pt idx="86">
                  <c:v>-0.79637828663757759</c:v>
                </c:pt>
                <c:pt idx="87">
                  <c:v>-0.79110142045418674</c:v>
                </c:pt>
                <c:pt idx="88">
                  <c:v>-0.83167347261199243</c:v>
                </c:pt>
                <c:pt idx="89">
                  <c:v>-0.76578836805518025</c:v>
                </c:pt>
                <c:pt idx="90">
                  <c:v>-0.71464799107105559</c:v>
                </c:pt>
                <c:pt idx="91">
                  <c:v>-0.75277153532572261</c:v>
                </c:pt>
                <c:pt idx="92">
                  <c:v>-0.81939981518781257</c:v>
                </c:pt>
                <c:pt idx="93">
                  <c:v>-0.79815103058473968</c:v>
                </c:pt>
                <c:pt idx="94">
                  <c:v>-0.84450748355226868</c:v>
                </c:pt>
                <c:pt idx="95">
                  <c:v>-0.81216054687463191</c:v>
                </c:pt>
                <c:pt idx="96">
                  <c:v>-2.7320140624988198</c:v>
                </c:pt>
                <c:pt idx="97">
                  <c:v>-4.452014062499984</c:v>
                </c:pt>
                <c:pt idx="98">
                  <c:v>0.93798593749943393</c:v>
                </c:pt>
                <c:pt idx="99">
                  <c:v>1.0079859375009619</c:v>
                </c:pt>
                <c:pt idx="100">
                  <c:v>-5.132014062500275</c:v>
                </c:pt>
                <c:pt idx="101">
                  <c:v>-0.79201406250012951</c:v>
                </c:pt>
                <c:pt idx="102">
                  <c:v>4.9179859375008164</c:v>
                </c:pt>
                <c:pt idx="103">
                  <c:v>1.3079859375002343</c:v>
                </c:pt>
                <c:pt idx="104">
                  <c:v>-1.8092015624988562</c:v>
                </c:pt>
                <c:pt idx="105">
                  <c:v>1.8379859375008891</c:v>
                </c:pt>
                <c:pt idx="106">
                  <c:v>1.2179859375000888</c:v>
                </c:pt>
                <c:pt idx="107">
                  <c:v>1.3279859375006708</c:v>
                </c:pt>
                <c:pt idx="108">
                  <c:v>-6.4220140624993292</c:v>
                </c:pt>
                <c:pt idx="109">
                  <c:v>-0.5020140624992564</c:v>
                </c:pt>
                <c:pt idx="110">
                  <c:v>-3.0020140624992564</c:v>
                </c:pt>
                <c:pt idx="111">
                  <c:v>1.3779859374999432</c:v>
                </c:pt>
                <c:pt idx="112">
                  <c:v>1.4979859375007436</c:v>
                </c:pt>
                <c:pt idx="113">
                  <c:v>0.28798593749979773</c:v>
                </c:pt>
                <c:pt idx="114">
                  <c:v>-2.2420140624990381</c:v>
                </c:pt>
                <c:pt idx="115">
                  <c:v>0.57798593750067084</c:v>
                </c:pt>
                <c:pt idx="116">
                  <c:v>-2.3692015625001659</c:v>
                </c:pt>
                <c:pt idx="117">
                  <c:v>-1.9720140625004206</c:v>
                </c:pt>
                <c:pt idx="118">
                  <c:v>0.62079843750143482</c:v>
                </c:pt>
                <c:pt idx="119">
                  <c:v>0.63079843749983411</c:v>
                </c:pt>
                <c:pt idx="120">
                  <c:v>0.3307984375005617</c:v>
                </c:pt>
                <c:pt idx="121">
                  <c:v>-0.62920156249856518</c:v>
                </c:pt>
                <c:pt idx="122">
                  <c:v>3.727985937500307</c:v>
                </c:pt>
                <c:pt idx="123">
                  <c:v>1.2079859374998705</c:v>
                </c:pt>
                <c:pt idx="124">
                  <c:v>-3.5392015625002387</c:v>
                </c:pt>
                <c:pt idx="125">
                  <c:v>-0.51201406249947468</c:v>
                </c:pt>
                <c:pt idx="126">
                  <c:v>-2.3320140624991836</c:v>
                </c:pt>
                <c:pt idx="127">
                  <c:v>-1.1520140624988926</c:v>
                </c:pt>
                <c:pt idx="128">
                  <c:v>4.6707984375007072</c:v>
                </c:pt>
                <c:pt idx="129">
                  <c:v>2.4979859375007436</c:v>
                </c:pt>
                <c:pt idx="130">
                  <c:v>4.367985937499725</c:v>
                </c:pt>
                <c:pt idx="131">
                  <c:v>4.2379859375005253</c:v>
                </c:pt>
                <c:pt idx="132">
                  <c:v>1.1407984375000524</c:v>
                </c:pt>
                <c:pt idx="133">
                  <c:v>-2.6220140625000568</c:v>
                </c:pt>
                <c:pt idx="134">
                  <c:v>1.547985937500016</c:v>
                </c:pt>
                <c:pt idx="135">
                  <c:v>2.4479859374996522</c:v>
                </c:pt>
                <c:pt idx="136">
                  <c:v>4.4407984375011438</c:v>
                </c:pt>
                <c:pt idx="137">
                  <c:v>-6.6520140624988926</c:v>
                </c:pt>
                <c:pt idx="138">
                  <c:v>-4.2592015624995838</c:v>
                </c:pt>
                <c:pt idx="139">
                  <c:v>-4.1120140624998385</c:v>
                </c:pt>
                <c:pt idx="140">
                  <c:v>2.7779859374995794</c:v>
                </c:pt>
                <c:pt idx="141">
                  <c:v>4.4579859374998705</c:v>
                </c:pt>
                <c:pt idx="142">
                  <c:v>-4.8092015624988562</c:v>
                </c:pt>
                <c:pt idx="143">
                  <c:v>4.5107984375008527</c:v>
                </c:pt>
                <c:pt idx="144">
                  <c:v>1.0779859375006708</c:v>
                </c:pt>
                <c:pt idx="145">
                  <c:v>-1.9820140624988198</c:v>
                </c:pt>
                <c:pt idx="146">
                  <c:v>1.2379859375005253</c:v>
                </c:pt>
                <c:pt idx="147">
                  <c:v>-1.6120140624998385</c:v>
                </c:pt>
                <c:pt idx="148">
                  <c:v>-9.2015624995838152E-3</c:v>
                </c:pt>
                <c:pt idx="149">
                  <c:v>4.7007984375013621</c:v>
                </c:pt>
                <c:pt idx="150">
                  <c:v>-0.91201406249911088</c:v>
                </c:pt>
                <c:pt idx="151">
                  <c:v>-2.0320140624999112</c:v>
                </c:pt>
                <c:pt idx="152">
                  <c:v>-1.2620140624994747</c:v>
                </c:pt>
                <c:pt idx="153">
                  <c:v>-3.0920140624994019</c:v>
                </c:pt>
                <c:pt idx="154">
                  <c:v>-3.5820140624991836</c:v>
                </c:pt>
                <c:pt idx="155">
                  <c:v>-2.7420140624990381</c:v>
                </c:pt>
                <c:pt idx="156">
                  <c:v>-4.9192015624994383</c:v>
                </c:pt>
                <c:pt idx="157">
                  <c:v>0.92798593750103464</c:v>
                </c:pt>
                <c:pt idx="158">
                  <c:v>3.227985937500307</c:v>
                </c:pt>
                <c:pt idx="159">
                  <c:v>-1.9192015624994383</c:v>
                </c:pt>
                <c:pt idx="160">
                  <c:v>-0.17920156249965657</c:v>
                </c:pt>
                <c:pt idx="161">
                  <c:v>-1.0320140624999112</c:v>
                </c:pt>
                <c:pt idx="162">
                  <c:v>-4.0620140625005661</c:v>
                </c:pt>
                <c:pt idx="163">
                  <c:v>1.3479859375011074</c:v>
                </c:pt>
                <c:pt idx="164">
                  <c:v>0.47079843749997963</c:v>
                </c:pt>
                <c:pt idx="165">
                  <c:v>-2.1820140624995474</c:v>
                </c:pt>
                <c:pt idx="166">
                  <c:v>-4.4020140624988926</c:v>
                </c:pt>
                <c:pt idx="167">
                  <c:v>-0.68920156249987485</c:v>
                </c:pt>
                <c:pt idx="168">
                  <c:v>-2.8720140625000568</c:v>
                </c:pt>
                <c:pt idx="169">
                  <c:v>-1.6192015625001659</c:v>
                </c:pt>
                <c:pt idx="170">
                  <c:v>-0.96201406250020227</c:v>
                </c:pt>
                <c:pt idx="171">
                  <c:v>-3.3192015624990745</c:v>
                </c:pt>
                <c:pt idx="172">
                  <c:v>2.6079859374995067</c:v>
                </c:pt>
                <c:pt idx="173">
                  <c:v>1.9079859375005981</c:v>
                </c:pt>
                <c:pt idx="174">
                  <c:v>-0.71201406250020227</c:v>
                </c:pt>
                <c:pt idx="175">
                  <c:v>0.35798593749950669</c:v>
                </c:pt>
                <c:pt idx="176">
                  <c:v>-0.81201406250056607</c:v>
                </c:pt>
                <c:pt idx="177">
                  <c:v>0.3479859375011074</c:v>
                </c:pt>
                <c:pt idx="178">
                  <c:v>1.117985937499725</c:v>
                </c:pt>
                <c:pt idx="179">
                  <c:v>-0.64920156249900174</c:v>
                </c:pt>
                <c:pt idx="180">
                  <c:v>7.3579859374995067</c:v>
                </c:pt>
                <c:pt idx="181">
                  <c:v>-3.3320140624991836</c:v>
                </c:pt>
                <c:pt idx="182">
                  <c:v>3.4279859375010346</c:v>
                </c:pt>
                <c:pt idx="183">
                  <c:v>-3.2014062499911233E-2</c:v>
                </c:pt>
                <c:pt idx="184">
                  <c:v>-0.19920156250009313</c:v>
                </c:pt>
                <c:pt idx="185">
                  <c:v>4.7679859375011802</c:v>
                </c:pt>
                <c:pt idx="186">
                  <c:v>-2.7220140625004206</c:v>
                </c:pt>
                <c:pt idx="187">
                  <c:v>-4.2620140624994747</c:v>
                </c:pt>
                <c:pt idx="188">
                  <c:v>1.6279859374999432</c:v>
                </c:pt>
                <c:pt idx="189">
                  <c:v>-4.7192015624987107</c:v>
                </c:pt>
                <c:pt idx="190">
                  <c:v>-3.5320140624999112</c:v>
                </c:pt>
                <c:pt idx="191">
                  <c:v>-4.1120140624998385</c:v>
                </c:pt>
                <c:pt idx="192">
                  <c:v>-3.1120140624998385</c:v>
                </c:pt>
                <c:pt idx="193">
                  <c:v>0.71798593750008877</c:v>
                </c:pt>
                <c:pt idx="194">
                  <c:v>1.2407984375004162</c:v>
                </c:pt>
                <c:pt idx="195">
                  <c:v>0.91079843750048894</c:v>
                </c:pt>
                <c:pt idx="196">
                  <c:v>-1.3420140624994019</c:v>
                </c:pt>
                <c:pt idx="197">
                  <c:v>-2.3692015625001659</c:v>
                </c:pt>
                <c:pt idx="198">
                  <c:v>-5.5020140624992564</c:v>
                </c:pt>
                <c:pt idx="199">
                  <c:v>-2.3192015624990745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E-E843-AC13-5F05EE6B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26607"/>
        <c:axId val="634539279"/>
      </c:scatterChart>
      <c:valAx>
        <c:axId val="634526607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39279"/>
        <c:crosses val="autoZero"/>
        <c:crossBetween val="midCat"/>
      </c:valAx>
      <c:valAx>
        <c:axId val="634539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u50mo!$I$115:$I$614</c:f>
              <c:numCache>
                <c:formatCode>General</c:formatCode>
                <c:ptCount val="500"/>
                <c:pt idx="0">
                  <c:v>-32245.8</c:v>
                </c:pt>
                <c:pt idx="1">
                  <c:v>-32241.9</c:v>
                </c:pt>
                <c:pt idx="2">
                  <c:v>-32239.033333333336</c:v>
                </c:pt>
                <c:pt idx="3">
                  <c:v>-32239.625</c:v>
                </c:pt>
                <c:pt idx="4">
                  <c:v>-32238.940000000002</c:v>
                </c:pt>
                <c:pt idx="5">
                  <c:v>-32239.183333333334</c:v>
                </c:pt>
                <c:pt idx="6">
                  <c:v>-32240.414285714283</c:v>
                </c:pt>
                <c:pt idx="7">
                  <c:v>-32239.6875</c:v>
                </c:pt>
                <c:pt idx="8">
                  <c:v>-32240.944444444445</c:v>
                </c:pt>
                <c:pt idx="9">
                  <c:v>-32241.02</c:v>
                </c:pt>
                <c:pt idx="10">
                  <c:v>-32240.463636363638</c:v>
                </c:pt>
                <c:pt idx="11">
                  <c:v>-32239.975000000002</c:v>
                </c:pt>
                <c:pt idx="12">
                  <c:v>-32240.376923076925</c:v>
                </c:pt>
                <c:pt idx="13">
                  <c:v>-32240.15</c:v>
                </c:pt>
                <c:pt idx="14">
                  <c:v>-32239.073333333337</c:v>
                </c:pt>
                <c:pt idx="15">
                  <c:v>-32238.887500000001</c:v>
                </c:pt>
                <c:pt idx="16">
                  <c:v>-32238.923529411761</c:v>
                </c:pt>
                <c:pt idx="17">
                  <c:v>-32239.46666666666</c:v>
                </c:pt>
                <c:pt idx="18">
                  <c:v>-32239.068421052627</c:v>
                </c:pt>
                <c:pt idx="19">
                  <c:v>-32238.924999999996</c:v>
                </c:pt>
                <c:pt idx="20">
                  <c:v>-32239.033333333326</c:v>
                </c:pt>
                <c:pt idx="21">
                  <c:v>-32238.531818181811</c:v>
                </c:pt>
                <c:pt idx="22">
                  <c:v>-32238.839130434775</c:v>
                </c:pt>
                <c:pt idx="23">
                  <c:v>-32239.295833333326</c:v>
                </c:pt>
                <c:pt idx="24">
                  <c:v>-32239.335999999996</c:v>
                </c:pt>
                <c:pt idx="25">
                  <c:v>-32239.230769230766</c:v>
                </c:pt>
                <c:pt idx="26">
                  <c:v>-32238.951851851845</c:v>
                </c:pt>
                <c:pt idx="27">
                  <c:v>-32239.174999999992</c:v>
                </c:pt>
                <c:pt idx="28">
                  <c:v>-32239.479310344821</c:v>
                </c:pt>
                <c:pt idx="29">
                  <c:v>-32239.389999999996</c:v>
                </c:pt>
                <c:pt idx="30">
                  <c:v>-32239.558064516124</c:v>
                </c:pt>
                <c:pt idx="31">
                  <c:v>-32239.496874999993</c:v>
                </c:pt>
                <c:pt idx="32">
                  <c:v>-32239.272727272721</c:v>
                </c:pt>
                <c:pt idx="33">
                  <c:v>-32239.182352941167</c:v>
                </c:pt>
                <c:pt idx="34">
                  <c:v>-32239.185714285708</c:v>
                </c:pt>
                <c:pt idx="35">
                  <c:v>-32238.997222222213</c:v>
                </c:pt>
                <c:pt idx="36">
                  <c:v>-32239.167567567561</c:v>
                </c:pt>
                <c:pt idx="37">
                  <c:v>-32239.176315789467</c:v>
                </c:pt>
                <c:pt idx="38">
                  <c:v>-32239.05897435897</c:v>
                </c:pt>
                <c:pt idx="39">
                  <c:v>-32239.192499999994</c:v>
                </c:pt>
                <c:pt idx="40">
                  <c:v>-32239.248780487796</c:v>
                </c:pt>
                <c:pt idx="41">
                  <c:v>-32239.311904761897</c:v>
                </c:pt>
                <c:pt idx="42">
                  <c:v>-32239.260465116273</c:v>
                </c:pt>
                <c:pt idx="43">
                  <c:v>-32239.274999999991</c:v>
                </c:pt>
                <c:pt idx="44">
                  <c:v>-32239.311111111099</c:v>
                </c:pt>
                <c:pt idx="45">
                  <c:v>-32239.393478260863</c:v>
                </c:pt>
                <c:pt idx="46">
                  <c:v>-32239.374468085098</c:v>
                </c:pt>
                <c:pt idx="47">
                  <c:v>-32239.352083333328</c:v>
                </c:pt>
                <c:pt idx="48">
                  <c:v>-32239.622448979586</c:v>
                </c:pt>
                <c:pt idx="49">
                  <c:v>-32239.465999999997</c:v>
                </c:pt>
                <c:pt idx="50">
                  <c:v>-32239.47647058823</c:v>
                </c:pt>
                <c:pt idx="51">
                  <c:v>-32239.934615384613</c:v>
                </c:pt>
                <c:pt idx="52">
                  <c:v>-32239.992452830185</c:v>
                </c:pt>
                <c:pt idx="53">
                  <c:v>-32240.242592592589</c:v>
                </c:pt>
                <c:pt idx="54">
                  <c:v>-32240.258181818182</c:v>
                </c:pt>
                <c:pt idx="55">
                  <c:v>-32240.241071428572</c:v>
                </c:pt>
                <c:pt idx="56">
                  <c:v>-32240.271929824561</c:v>
                </c:pt>
                <c:pt idx="57">
                  <c:v>-32240.241379310344</c:v>
                </c:pt>
                <c:pt idx="58">
                  <c:v>-32240.262711864405</c:v>
                </c:pt>
                <c:pt idx="59">
                  <c:v>-32240.276666666668</c:v>
                </c:pt>
                <c:pt idx="60">
                  <c:v>-32240.354098360658</c:v>
                </c:pt>
                <c:pt idx="61">
                  <c:v>-32240.337096774198</c:v>
                </c:pt>
                <c:pt idx="62">
                  <c:v>-32240.407936507938</c:v>
                </c:pt>
                <c:pt idx="63">
                  <c:v>-32240.448437500003</c:v>
                </c:pt>
                <c:pt idx="64">
                  <c:v>-32240.455384615387</c:v>
                </c:pt>
                <c:pt idx="65">
                  <c:v>-32240.525757575761</c:v>
                </c:pt>
                <c:pt idx="66">
                  <c:v>-32240.373134328358</c:v>
                </c:pt>
                <c:pt idx="67">
                  <c:v>-32240.379411764705</c:v>
                </c:pt>
                <c:pt idx="68">
                  <c:v>-32240.395652173909</c:v>
                </c:pt>
                <c:pt idx="69">
                  <c:v>-32240.362857142856</c:v>
                </c:pt>
                <c:pt idx="70">
                  <c:v>-32240.178873239434</c:v>
                </c:pt>
                <c:pt idx="71">
                  <c:v>-32240.070833333328</c:v>
                </c:pt>
                <c:pt idx="72">
                  <c:v>-32240.094520547937</c:v>
                </c:pt>
                <c:pt idx="73">
                  <c:v>-32240.105405405397</c:v>
                </c:pt>
                <c:pt idx="74">
                  <c:v>-32240.062666666658</c:v>
                </c:pt>
                <c:pt idx="75">
                  <c:v>-32240.193421052623</c:v>
                </c:pt>
                <c:pt idx="76">
                  <c:v>-32240.194805194795</c:v>
                </c:pt>
                <c:pt idx="77">
                  <c:v>-32240.13717948717</c:v>
                </c:pt>
                <c:pt idx="78">
                  <c:v>-32240.105063291132</c:v>
                </c:pt>
                <c:pt idx="79">
                  <c:v>-32239.999999999993</c:v>
                </c:pt>
                <c:pt idx="80">
                  <c:v>-32239.907407407401</c:v>
                </c:pt>
                <c:pt idx="81">
                  <c:v>-32239.849999999995</c:v>
                </c:pt>
                <c:pt idx="82">
                  <c:v>-32239.827710843369</c:v>
                </c:pt>
                <c:pt idx="83">
                  <c:v>-32239.778571428571</c:v>
                </c:pt>
                <c:pt idx="84">
                  <c:v>-32239.856470588235</c:v>
                </c:pt>
                <c:pt idx="85">
                  <c:v>-32239.755813953489</c:v>
                </c:pt>
                <c:pt idx="86">
                  <c:v>-32239.849425287357</c:v>
                </c:pt>
                <c:pt idx="87">
                  <c:v>-32239.932954545457</c:v>
                </c:pt>
                <c:pt idx="88">
                  <c:v>-32239.921348314605</c:v>
                </c:pt>
                <c:pt idx="89">
                  <c:v>-32239.91</c:v>
                </c:pt>
                <c:pt idx="90">
                  <c:v>-32239.825274725277</c:v>
                </c:pt>
                <c:pt idx="91">
                  <c:v>-32239.885869565216</c:v>
                </c:pt>
                <c:pt idx="92">
                  <c:v>-32239.890322580643</c:v>
                </c:pt>
                <c:pt idx="93">
                  <c:v>-32239.934042553188</c:v>
                </c:pt>
                <c:pt idx="94">
                  <c:v>-32239.904210526314</c:v>
                </c:pt>
                <c:pt idx="95">
                  <c:v>-32239.883333333331</c:v>
                </c:pt>
                <c:pt idx="96">
                  <c:v>-32239.970103092779</c:v>
                </c:pt>
                <c:pt idx="97">
                  <c:v>-32239.912244897954</c:v>
                </c:pt>
                <c:pt idx="98">
                  <c:v>-32239.878787878784</c:v>
                </c:pt>
                <c:pt idx="99">
                  <c:v>-32239.904999999995</c:v>
                </c:pt>
                <c:pt idx="100">
                  <c:v>-32239.95544554455</c:v>
                </c:pt>
                <c:pt idx="101">
                  <c:v>-32239.946078431367</c:v>
                </c:pt>
                <c:pt idx="102">
                  <c:v>-32239.900970873779</c:v>
                </c:pt>
                <c:pt idx="103">
                  <c:v>-32239.882692307685</c:v>
                </c:pt>
                <c:pt idx="104">
                  <c:v>-32239.85904761904</c:v>
                </c:pt>
                <c:pt idx="105">
                  <c:v>-32239.939622641501</c:v>
                </c:pt>
                <c:pt idx="106">
                  <c:v>-32239.826168224288</c:v>
                </c:pt>
                <c:pt idx="107">
                  <c:v>-32239.702777777769</c:v>
                </c:pt>
                <c:pt idx="108">
                  <c:v>-32239.624770642193</c:v>
                </c:pt>
                <c:pt idx="109">
                  <c:v>-32239.582727272718</c:v>
                </c:pt>
                <c:pt idx="110">
                  <c:v>-32239.575675675667</c:v>
                </c:pt>
                <c:pt idx="111">
                  <c:v>-32239.670535714278</c:v>
                </c:pt>
                <c:pt idx="112">
                  <c:v>-32239.713274336274</c:v>
                </c:pt>
                <c:pt idx="113">
                  <c:v>-32239.654385964906</c:v>
                </c:pt>
                <c:pt idx="114">
                  <c:v>-32239.673913043469</c:v>
                </c:pt>
                <c:pt idx="115">
                  <c:v>-32239.662931034472</c:v>
                </c:pt>
                <c:pt idx="116">
                  <c:v>-32239.63076923076</c:v>
                </c:pt>
                <c:pt idx="117">
                  <c:v>-32239.661016949143</c:v>
                </c:pt>
                <c:pt idx="118">
                  <c:v>-32239.60672268907</c:v>
                </c:pt>
                <c:pt idx="119">
                  <c:v>-32239.519166666661</c:v>
                </c:pt>
                <c:pt idx="120">
                  <c:v>-32239.424793388425</c:v>
                </c:pt>
                <c:pt idx="121">
                  <c:v>-32239.381147540978</c:v>
                </c:pt>
                <c:pt idx="122">
                  <c:v>-32239.397560975605</c:v>
                </c:pt>
                <c:pt idx="123">
                  <c:v>-32239.379032258061</c:v>
                </c:pt>
                <c:pt idx="124">
                  <c:v>-32239.344799999995</c:v>
                </c:pt>
                <c:pt idx="125">
                  <c:v>-32239.278571428567</c:v>
                </c:pt>
                <c:pt idx="126">
                  <c:v>-32239.275590551177</c:v>
                </c:pt>
                <c:pt idx="127">
                  <c:v>-32239.181249999998</c:v>
                </c:pt>
                <c:pt idx="128">
                  <c:v>-32239.248837209299</c:v>
                </c:pt>
                <c:pt idx="129">
                  <c:v>-32239.24538461538</c:v>
                </c:pt>
                <c:pt idx="130">
                  <c:v>-32239.305343511442</c:v>
                </c:pt>
                <c:pt idx="131">
                  <c:v>-32239.270454545447</c:v>
                </c:pt>
                <c:pt idx="132">
                  <c:v>-32239.272932330819</c:v>
                </c:pt>
                <c:pt idx="133">
                  <c:v>-32239.269402985065</c:v>
                </c:pt>
                <c:pt idx="134">
                  <c:v>-32239.241481481473</c:v>
                </c:pt>
                <c:pt idx="135">
                  <c:v>-32239.161029411753</c:v>
                </c:pt>
                <c:pt idx="136">
                  <c:v>-32239.186131386847</c:v>
                </c:pt>
                <c:pt idx="137">
                  <c:v>-32239.381884057959</c:v>
                </c:pt>
                <c:pt idx="138">
                  <c:v>-32239.356834532366</c:v>
                </c:pt>
                <c:pt idx="139">
                  <c:v>-32239.355714285706</c:v>
                </c:pt>
                <c:pt idx="140">
                  <c:v>-32239.407801418434</c:v>
                </c:pt>
                <c:pt idx="141">
                  <c:v>-32239.423943661968</c:v>
                </c:pt>
                <c:pt idx="142">
                  <c:v>-32239.439860139857</c:v>
                </c:pt>
                <c:pt idx="143">
                  <c:v>-32239.429861111108</c:v>
                </c:pt>
                <c:pt idx="144">
                  <c:v>-32239.455172413785</c:v>
                </c:pt>
                <c:pt idx="145">
                  <c:v>-32239.400684931501</c:v>
                </c:pt>
                <c:pt idx="146">
                  <c:v>-32239.355102040812</c:v>
                </c:pt>
                <c:pt idx="147">
                  <c:v>-32239.327702702696</c:v>
                </c:pt>
                <c:pt idx="148">
                  <c:v>-32239.335570469793</c:v>
                </c:pt>
                <c:pt idx="149">
                  <c:v>-32239.285333333326</c:v>
                </c:pt>
                <c:pt idx="150">
                  <c:v>-32239.215894039728</c:v>
                </c:pt>
                <c:pt idx="151">
                  <c:v>-32239.274999999994</c:v>
                </c:pt>
                <c:pt idx="152">
                  <c:v>-32239.366013071889</c:v>
                </c:pt>
                <c:pt idx="153">
                  <c:v>-32239.377272727263</c:v>
                </c:pt>
                <c:pt idx="154">
                  <c:v>-32239.301935483865</c:v>
                </c:pt>
                <c:pt idx="155">
                  <c:v>-32239.307692307688</c:v>
                </c:pt>
                <c:pt idx="156">
                  <c:v>-32239.36624203821</c:v>
                </c:pt>
                <c:pt idx="157">
                  <c:v>-32239.33544303797</c:v>
                </c:pt>
                <c:pt idx="158">
                  <c:v>-32239.294968553455</c:v>
                </c:pt>
                <c:pt idx="159">
                  <c:v>-32239.366249999999</c:v>
                </c:pt>
                <c:pt idx="160">
                  <c:v>-32239.401863354033</c:v>
                </c:pt>
                <c:pt idx="161">
                  <c:v>-32239.401234567897</c:v>
                </c:pt>
                <c:pt idx="162">
                  <c:v>-32239.35337423312</c:v>
                </c:pt>
                <c:pt idx="163">
                  <c:v>-32239.321951219506</c:v>
                </c:pt>
                <c:pt idx="164">
                  <c:v>-32239.367272727264</c:v>
                </c:pt>
                <c:pt idx="165">
                  <c:v>-32239.47650602409</c:v>
                </c:pt>
                <c:pt idx="166">
                  <c:v>-32239.35868263472</c:v>
                </c:pt>
                <c:pt idx="167">
                  <c:v>-32239.37142857142</c:v>
                </c:pt>
                <c:pt idx="168">
                  <c:v>-32239.372781065078</c:v>
                </c:pt>
                <c:pt idx="169">
                  <c:v>-32239.35999999999</c:v>
                </c:pt>
                <c:pt idx="170">
                  <c:v>-32239.390058479523</c:v>
                </c:pt>
                <c:pt idx="171">
                  <c:v>-32239.384302325572</c:v>
                </c:pt>
                <c:pt idx="172">
                  <c:v>-32239.393063583811</c:v>
                </c:pt>
                <c:pt idx="173">
                  <c:v>-32239.379310344822</c:v>
                </c:pt>
                <c:pt idx="174">
                  <c:v>-32239.355428571424</c:v>
                </c:pt>
                <c:pt idx="175">
                  <c:v>-32239.365909090906</c:v>
                </c:pt>
                <c:pt idx="176">
                  <c:v>-32239.358192090393</c:v>
                </c:pt>
                <c:pt idx="177">
                  <c:v>-32239.260112359549</c:v>
                </c:pt>
                <c:pt idx="178">
                  <c:v>-32239.22011173184</c:v>
                </c:pt>
                <c:pt idx="179">
                  <c:v>-32239.213888888884</c:v>
                </c:pt>
                <c:pt idx="180">
                  <c:v>-32239.238674033146</c:v>
                </c:pt>
                <c:pt idx="181">
                  <c:v>-32239.235714285711</c:v>
                </c:pt>
                <c:pt idx="182">
                  <c:v>-32239.311475409831</c:v>
                </c:pt>
                <c:pt idx="183">
                  <c:v>-32239.279347826083</c:v>
                </c:pt>
                <c:pt idx="184">
                  <c:v>-32239.238918918916</c:v>
                </c:pt>
                <c:pt idx="185">
                  <c:v>-32239.241935483868</c:v>
                </c:pt>
                <c:pt idx="186">
                  <c:v>-32239.247593582881</c:v>
                </c:pt>
                <c:pt idx="187">
                  <c:v>-32239.223404255314</c:v>
                </c:pt>
                <c:pt idx="188">
                  <c:v>-32239.100529100524</c:v>
                </c:pt>
                <c:pt idx="189">
                  <c:v>-32239.076842105256</c:v>
                </c:pt>
                <c:pt idx="190">
                  <c:v>-32239.062303664912</c:v>
                </c:pt>
                <c:pt idx="191">
                  <c:v>-32239.049479166657</c:v>
                </c:pt>
                <c:pt idx="192">
                  <c:v>-32239.103626942997</c:v>
                </c:pt>
                <c:pt idx="193">
                  <c:v>-32239.10257731958</c:v>
                </c:pt>
                <c:pt idx="194">
                  <c:v>-32239.104102564095</c:v>
                </c:pt>
                <c:pt idx="195">
                  <c:v>-32239.096428571422</c:v>
                </c:pt>
                <c:pt idx="196">
                  <c:v>-32239.072081218266</c:v>
                </c:pt>
                <c:pt idx="197">
                  <c:v>-32239.038888888881</c:v>
                </c:pt>
                <c:pt idx="198">
                  <c:v>-32239.065326633157</c:v>
                </c:pt>
                <c:pt idx="199">
                  <c:v>-32239.080499999989</c:v>
                </c:pt>
                <c:pt idx="200">
                  <c:v>-32239.078606965162</c:v>
                </c:pt>
                <c:pt idx="201">
                  <c:v>-32239.106435643556</c:v>
                </c:pt>
                <c:pt idx="202">
                  <c:v>-32239.06157635467</c:v>
                </c:pt>
                <c:pt idx="203">
                  <c:v>-32239.039215686265</c:v>
                </c:pt>
                <c:pt idx="204">
                  <c:v>-32239.057560975602</c:v>
                </c:pt>
                <c:pt idx="205">
                  <c:v>-32239.016019417464</c:v>
                </c:pt>
                <c:pt idx="206">
                  <c:v>-32238.977777777767</c:v>
                </c:pt>
                <c:pt idx="207">
                  <c:v>-32239.031249999985</c:v>
                </c:pt>
                <c:pt idx="208">
                  <c:v>-32239.016746411471</c:v>
                </c:pt>
                <c:pt idx="209">
                  <c:v>-32239.091428571417</c:v>
                </c:pt>
                <c:pt idx="210">
                  <c:v>-32239.04597156397</c:v>
                </c:pt>
                <c:pt idx="211">
                  <c:v>-32239.023584905648</c:v>
                </c:pt>
                <c:pt idx="212">
                  <c:v>-32238.942723004682</c:v>
                </c:pt>
                <c:pt idx="213">
                  <c:v>-32238.976168224282</c:v>
                </c:pt>
                <c:pt idx="214">
                  <c:v>-32238.976744186028</c:v>
                </c:pt>
                <c:pt idx="215">
                  <c:v>-32238.971759259242</c:v>
                </c:pt>
                <c:pt idx="216">
                  <c:v>-32238.927649769572</c:v>
                </c:pt>
                <c:pt idx="217">
                  <c:v>-32238.98440366971</c:v>
                </c:pt>
                <c:pt idx="218">
                  <c:v>-32238.960273972589</c:v>
                </c:pt>
                <c:pt idx="219">
                  <c:v>-32238.934999999987</c:v>
                </c:pt>
                <c:pt idx="220">
                  <c:v>-32238.928959276003</c:v>
                </c:pt>
                <c:pt idx="221">
                  <c:v>-32238.930180180167</c:v>
                </c:pt>
                <c:pt idx="222">
                  <c:v>-32238.921524663663</c:v>
                </c:pt>
                <c:pt idx="223">
                  <c:v>-32238.9388392857</c:v>
                </c:pt>
                <c:pt idx="224">
                  <c:v>-32238.942222222209</c:v>
                </c:pt>
                <c:pt idx="225">
                  <c:v>-32238.954424778749</c:v>
                </c:pt>
                <c:pt idx="226">
                  <c:v>-32238.954185022016</c:v>
                </c:pt>
                <c:pt idx="227">
                  <c:v>-32238.901754385955</c:v>
                </c:pt>
                <c:pt idx="228">
                  <c:v>-32238.885589519643</c:v>
                </c:pt>
                <c:pt idx="229">
                  <c:v>-32238.870869565209</c:v>
                </c:pt>
                <c:pt idx="230">
                  <c:v>-32238.832034632029</c:v>
                </c:pt>
                <c:pt idx="231">
                  <c:v>-32238.839224137922</c:v>
                </c:pt>
                <c:pt idx="232">
                  <c:v>-32238.893991416302</c:v>
                </c:pt>
                <c:pt idx="233">
                  <c:v>-32238.860256410248</c:v>
                </c:pt>
                <c:pt idx="234">
                  <c:v>-32238.846382978714</c:v>
                </c:pt>
                <c:pt idx="235">
                  <c:v>-32238.846610169483</c:v>
                </c:pt>
                <c:pt idx="236">
                  <c:v>-32238.894092826995</c:v>
                </c:pt>
                <c:pt idx="237">
                  <c:v>-32238.899579831923</c:v>
                </c:pt>
                <c:pt idx="238">
                  <c:v>-32238.912133891205</c:v>
                </c:pt>
                <c:pt idx="239">
                  <c:v>-32238.902916666659</c:v>
                </c:pt>
                <c:pt idx="240">
                  <c:v>-32238.910373443978</c:v>
                </c:pt>
                <c:pt idx="241">
                  <c:v>-32238.911570247928</c:v>
                </c:pt>
                <c:pt idx="242">
                  <c:v>-32238.865020576126</c:v>
                </c:pt>
                <c:pt idx="243">
                  <c:v>-32238.845081967207</c:v>
                </c:pt>
                <c:pt idx="244">
                  <c:v>-32238.854285714278</c:v>
                </c:pt>
                <c:pt idx="245">
                  <c:v>-32238.866260162591</c:v>
                </c:pt>
                <c:pt idx="246">
                  <c:v>-32238.874493927116</c:v>
                </c:pt>
                <c:pt idx="247">
                  <c:v>-32238.809677419347</c:v>
                </c:pt>
                <c:pt idx="248">
                  <c:v>-32238.781927710836</c:v>
                </c:pt>
                <c:pt idx="249">
                  <c:v>-32238.821599999996</c:v>
                </c:pt>
                <c:pt idx="250">
                  <c:v>-32238.825498007962</c:v>
                </c:pt>
                <c:pt idx="251">
                  <c:v>-32238.797619047611</c:v>
                </c:pt>
                <c:pt idx="252">
                  <c:v>-32238.788537549401</c:v>
                </c:pt>
                <c:pt idx="253">
                  <c:v>-32238.811811023614</c:v>
                </c:pt>
                <c:pt idx="254">
                  <c:v>-32238.792941176464</c:v>
                </c:pt>
                <c:pt idx="255">
                  <c:v>-32238.780468749992</c:v>
                </c:pt>
                <c:pt idx="256">
                  <c:v>-32238.803501945516</c:v>
                </c:pt>
                <c:pt idx="257">
                  <c:v>-32238.811627906973</c:v>
                </c:pt>
                <c:pt idx="258">
                  <c:v>-32238.837451737447</c:v>
                </c:pt>
                <c:pt idx="259">
                  <c:v>-32238.779999999995</c:v>
                </c:pt>
                <c:pt idx="260">
                  <c:v>-32238.796168582372</c:v>
                </c:pt>
                <c:pt idx="261">
                  <c:v>-32238.801526717551</c:v>
                </c:pt>
                <c:pt idx="262">
                  <c:v>-32238.824334600755</c:v>
                </c:pt>
                <c:pt idx="263">
                  <c:v>-32238.807575757572</c:v>
                </c:pt>
                <c:pt idx="264">
                  <c:v>-32238.78754716981</c:v>
                </c:pt>
                <c:pt idx="265">
                  <c:v>-32238.776691729323</c:v>
                </c:pt>
                <c:pt idx="266">
                  <c:v>-32238.73820224719</c:v>
                </c:pt>
                <c:pt idx="267">
                  <c:v>-32238.754850746263</c:v>
                </c:pt>
                <c:pt idx="268">
                  <c:v>-32238.756133828992</c:v>
                </c:pt>
                <c:pt idx="269">
                  <c:v>-32238.782962962956</c:v>
                </c:pt>
                <c:pt idx="270">
                  <c:v>-32238.808118081175</c:v>
                </c:pt>
                <c:pt idx="271">
                  <c:v>-32238.8231617647</c:v>
                </c:pt>
                <c:pt idx="272">
                  <c:v>-32238.821611721607</c:v>
                </c:pt>
                <c:pt idx="273">
                  <c:v>-32238.813138686128</c:v>
                </c:pt>
                <c:pt idx="274">
                  <c:v>-32238.814909090906</c:v>
                </c:pt>
                <c:pt idx="275">
                  <c:v>-32238.826449275362</c:v>
                </c:pt>
                <c:pt idx="276">
                  <c:v>-32238.833212996386</c:v>
                </c:pt>
                <c:pt idx="277">
                  <c:v>-32238.838129496395</c:v>
                </c:pt>
                <c:pt idx="278">
                  <c:v>-32238.841935483866</c:v>
                </c:pt>
                <c:pt idx="279">
                  <c:v>-32238.827857142853</c:v>
                </c:pt>
                <c:pt idx="280">
                  <c:v>-32238.817793594302</c:v>
                </c:pt>
                <c:pt idx="281">
                  <c:v>-32238.821631205672</c:v>
                </c:pt>
                <c:pt idx="282">
                  <c:v>-32238.893639575967</c:v>
                </c:pt>
                <c:pt idx="283">
                  <c:v>-32238.84612676056</c:v>
                </c:pt>
                <c:pt idx="284">
                  <c:v>-32238.833684210524</c:v>
                </c:pt>
                <c:pt idx="285">
                  <c:v>-32238.854545454546</c:v>
                </c:pt>
                <c:pt idx="286">
                  <c:v>-32238.859930313592</c:v>
                </c:pt>
                <c:pt idx="287">
                  <c:v>-32238.904513888891</c:v>
                </c:pt>
                <c:pt idx="288">
                  <c:v>-32238.90795847751</c:v>
                </c:pt>
                <c:pt idx="289">
                  <c:v>-32238.900344827583</c:v>
                </c:pt>
                <c:pt idx="290">
                  <c:v>-32238.882474226801</c:v>
                </c:pt>
                <c:pt idx="291">
                  <c:v>-32238.894863013695</c:v>
                </c:pt>
                <c:pt idx="292">
                  <c:v>-32238.905802047775</c:v>
                </c:pt>
                <c:pt idx="293">
                  <c:v>-32238.938095238093</c:v>
                </c:pt>
                <c:pt idx="294">
                  <c:v>-32238.933559322028</c:v>
                </c:pt>
                <c:pt idx="295">
                  <c:v>-32238.905067567561</c:v>
                </c:pt>
                <c:pt idx="296">
                  <c:v>-32238.936026936022</c:v>
                </c:pt>
                <c:pt idx="297">
                  <c:v>-32238.944295302008</c:v>
                </c:pt>
                <c:pt idx="298">
                  <c:v>-32238.955518394647</c:v>
                </c:pt>
                <c:pt idx="299">
                  <c:v>-32238.957333333332</c:v>
                </c:pt>
                <c:pt idx="300">
                  <c:v>-32238.941528239196</c:v>
                </c:pt>
                <c:pt idx="301">
                  <c:v>-32238.934437086089</c:v>
                </c:pt>
                <c:pt idx="302">
                  <c:v>-32238.933663366333</c:v>
                </c:pt>
                <c:pt idx="303">
                  <c:v>-32238.974013157887</c:v>
                </c:pt>
                <c:pt idx="304">
                  <c:v>-32238.996721311469</c:v>
                </c:pt>
                <c:pt idx="305">
                  <c:v>-32238.988888888882</c:v>
                </c:pt>
                <c:pt idx="306">
                  <c:v>-32238.970684039083</c:v>
                </c:pt>
                <c:pt idx="307">
                  <c:v>-32238.992857142854</c:v>
                </c:pt>
                <c:pt idx="308">
                  <c:v>-32239.017799352743</c:v>
                </c:pt>
                <c:pt idx="309">
                  <c:v>-32239.010645161288</c:v>
                </c:pt>
                <c:pt idx="310">
                  <c:v>-32239.027009646299</c:v>
                </c:pt>
                <c:pt idx="311">
                  <c:v>-32239.062499999993</c:v>
                </c:pt>
                <c:pt idx="312">
                  <c:v>-32239.077316293922</c:v>
                </c:pt>
                <c:pt idx="313">
                  <c:v>-32239.071019108269</c:v>
                </c:pt>
                <c:pt idx="314">
                  <c:v>-32239.079047619038</c:v>
                </c:pt>
                <c:pt idx="315">
                  <c:v>-32239.08924050632</c:v>
                </c:pt>
                <c:pt idx="316">
                  <c:v>-32239.094952681382</c:v>
                </c:pt>
                <c:pt idx="317">
                  <c:v>-32239.08742138364</c:v>
                </c:pt>
                <c:pt idx="318">
                  <c:v>-32239.085266457671</c:v>
                </c:pt>
                <c:pt idx="319">
                  <c:v>-32239.099374999991</c:v>
                </c:pt>
                <c:pt idx="320">
                  <c:v>-32239.108722741421</c:v>
                </c:pt>
                <c:pt idx="321">
                  <c:v>-32239.118944099369</c:v>
                </c:pt>
                <c:pt idx="322">
                  <c:v>-32239.093808049525</c:v>
                </c:pt>
                <c:pt idx="323">
                  <c:v>-32239.101851851839</c:v>
                </c:pt>
                <c:pt idx="324">
                  <c:v>-32239.068615384607</c:v>
                </c:pt>
                <c:pt idx="325">
                  <c:v>-32239.063496932507</c:v>
                </c:pt>
                <c:pt idx="326">
                  <c:v>-32239.060550458707</c:v>
                </c:pt>
                <c:pt idx="327">
                  <c:v>-32239.039939024384</c:v>
                </c:pt>
                <c:pt idx="328">
                  <c:v>-32239.035562310022</c:v>
                </c:pt>
                <c:pt idx="329">
                  <c:v>-32238.985454545447</c:v>
                </c:pt>
                <c:pt idx="330">
                  <c:v>-32238.967975830805</c:v>
                </c:pt>
                <c:pt idx="331">
                  <c:v>-32238.95783132529</c:v>
                </c:pt>
                <c:pt idx="332">
                  <c:v>-32238.930930930921</c:v>
                </c:pt>
                <c:pt idx="333">
                  <c:v>-32238.931437125735</c:v>
                </c:pt>
                <c:pt idx="334">
                  <c:v>-32238.938507462677</c:v>
                </c:pt>
                <c:pt idx="335">
                  <c:v>-32238.959226190469</c:v>
                </c:pt>
                <c:pt idx="336">
                  <c:v>-32238.974480712157</c:v>
                </c:pt>
                <c:pt idx="337">
                  <c:v>-32238.970414201172</c:v>
                </c:pt>
                <c:pt idx="338">
                  <c:v>-32238.962831858396</c:v>
                </c:pt>
                <c:pt idx="339">
                  <c:v>-32238.947941176462</c:v>
                </c:pt>
                <c:pt idx="340">
                  <c:v>-32238.960117302042</c:v>
                </c:pt>
                <c:pt idx="341">
                  <c:v>-32238.970467836247</c:v>
                </c:pt>
                <c:pt idx="342">
                  <c:v>-32238.986880466462</c:v>
                </c:pt>
                <c:pt idx="343">
                  <c:v>-32239.014244186037</c:v>
                </c:pt>
                <c:pt idx="344">
                  <c:v>-32238.997101449266</c:v>
                </c:pt>
                <c:pt idx="345">
                  <c:v>-32238.989306358373</c:v>
                </c:pt>
                <c:pt idx="346">
                  <c:v>-32238.986743515841</c:v>
                </c:pt>
                <c:pt idx="347">
                  <c:v>-32239.010919540222</c:v>
                </c:pt>
                <c:pt idx="348">
                  <c:v>-32239.015186246408</c:v>
                </c:pt>
                <c:pt idx="349">
                  <c:v>-32239.004285714276</c:v>
                </c:pt>
                <c:pt idx="350">
                  <c:v>-32239.005413105402</c:v>
                </c:pt>
                <c:pt idx="351">
                  <c:v>-32238.994886363627</c:v>
                </c:pt>
                <c:pt idx="352">
                  <c:v>-32239.019546742202</c:v>
                </c:pt>
                <c:pt idx="353">
                  <c:v>-32239.068079096032</c:v>
                </c:pt>
                <c:pt idx="354">
                  <c:v>-32239.085633802806</c:v>
                </c:pt>
                <c:pt idx="355">
                  <c:v>-32239.074438202239</c:v>
                </c:pt>
                <c:pt idx="356">
                  <c:v>-32239.09439775909</c:v>
                </c:pt>
                <c:pt idx="357">
                  <c:v>-32239.095530726245</c:v>
                </c:pt>
                <c:pt idx="358">
                  <c:v>-32239.069080779929</c:v>
                </c:pt>
                <c:pt idx="359">
                  <c:v>-32239.025555555541</c:v>
                </c:pt>
                <c:pt idx="360">
                  <c:v>-32239.014404432121</c:v>
                </c:pt>
                <c:pt idx="361">
                  <c:v>-32239.009668508275</c:v>
                </c:pt>
                <c:pt idx="362">
                  <c:v>-32239.013498622578</c:v>
                </c:pt>
                <c:pt idx="363">
                  <c:v>-32238.989285714273</c:v>
                </c:pt>
                <c:pt idx="364">
                  <c:v>-32239.012876712317</c:v>
                </c:pt>
                <c:pt idx="365">
                  <c:v>-32239.037704918021</c:v>
                </c:pt>
                <c:pt idx="366">
                  <c:v>-32239.03542234331</c:v>
                </c:pt>
                <c:pt idx="367">
                  <c:v>-32239.036684782594</c:v>
                </c:pt>
                <c:pt idx="368">
                  <c:v>-32239.052574525733</c:v>
                </c:pt>
                <c:pt idx="369">
                  <c:v>-32239.039999999986</c:v>
                </c:pt>
                <c:pt idx="370">
                  <c:v>-32239.041778975727</c:v>
                </c:pt>
                <c:pt idx="371">
                  <c:v>-32239.032258064501</c:v>
                </c:pt>
                <c:pt idx="372">
                  <c:v>-32239.026541554947</c:v>
                </c:pt>
                <c:pt idx="373">
                  <c:v>-32239.03128342245</c:v>
                </c:pt>
                <c:pt idx="374">
                  <c:v>-32239.010399999985</c:v>
                </c:pt>
                <c:pt idx="375">
                  <c:v>-32239.026063829773</c:v>
                </c:pt>
                <c:pt idx="376">
                  <c:v>-32239.031564986723</c:v>
                </c:pt>
                <c:pt idx="377">
                  <c:v>-32239.008730158719</c:v>
                </c:pt>
                <c:pt idx="378">
                  <c:v>-32239.017941952494</c:v>
                </c:pt>
                <c:pt idx="379">
                  <c:v>-32239.040789473671</c:v>
                </c:pt>
                <c:pt idx="380">
                  <c:v>-32239.080839894999</c:v>
                </c:pt>
                <c:pt idx="381">
                  <c:v>-32239.09240837695</c:v>
                </c:pt>
                <c:pt idx="382">
                  <c:v>-32239.112793733671</c:v>
                </c:pt>
                <c:pt idx="383">
                  <c:v>-32239.148437499989</c:v>
                </c:pt>
                <c:pt idx="384">
                  <c:v>-32239.146493506483</c:v>
                </c:pt>
                <c:pt idx="385">
                  <c:v>-32239.168911917091</c:v>
                </c:pt>
                <c:pt idx="386">
                  <c:v>-32239.180103359166</c:v>
                </c:pt>
                <c:pt idx="387">
                  <c:v>-32239.16726804123</c:v>
                </c:pt>
                <c:pt idx="388">
                  <c:v>-32239.187660668373</c:v>
                </c:pt>
                <c:pt idx="389">
                  <c:v>-32239.177179487167</c:v>
                </c:pt>
                <c:pt idx="390">
                  <c:v>-32239.185933503824</c:v>
                </c:pt>
                <c:pt idx="391">
                  <c:v>-32239.2038265306</c:v>
                </c:pt>
                <c:pt idx="392">
                  <c:v>-32239.181170483451</c:v>
                </c:pt>
                <c:pt idx="393">
                  <c:v>-32239.175634517756</c:v>
                </c:pt>
                <c:pt idx="394">
                  <c:v>-32239.19468354429</c:v>
                </c:pt>
                <c:pt idx="395">
                  <c:v>-32239.166666666653</c:v>
                </c:pt>
                <c:pt idx="396">
                  <c:v>-32239.157178841298</c:v>
                </c:pt>
                <c:pt idx="397">
                  <c:v>-32239.155025125616</c:v>
                </c:pt>
                <c:pt idx="398">
                  <c:v>-32239.172932330817</c:v>
                </c:pt>
                <c:pt idx="399">
                  <c:v>-32239.191999999992</c:v>
                </c:pt>
                <c:pt idx="400">
                  <c:v>-32239.215461346626</c:v>
                </c:pt>
                <c:pt idx="401">
                  <c:v>-32239.227363184073</c:v>
                </c:pt>
                <c:pt idx="402">
                  <c:v>-32239.210918114135</c:v>
                </c:pt>
                <c:pt idx="403">
                  <c:v>-32239.22970297029</c:v>
                </c:pt>
                <c:pt idx="404">
                  <c:v>-32239.222716049375</c:v>
                </c:pt>
                <c:pt idx="405">
                  <c:v>-32239.240640394084</c:v>
                </c:pt>
                <c:pt idx="406">
                  <c:v>-32239.255528255522</c:v>
                </c:pt>
                <c:pt idx="407">
                  <c:v>-32239.287009803917</c:v>
                </c:pt>
                <c:pt idx="408">
                  <c:v>-32239.288753056229</c:v>
                </c:pt>
                <c:pt idx="409">
                  <c:v>-32239.25951219512</c:v>
                </c:pt>
                <c:pt idx="410">
                  <c:v>-32239.230413625301</c:v>
                </c:pt>
                <c:pt idx="411">
                  <c:v>-32239.251213592233</c:v>
                </c:pt>
                <c:pt idx="412">
                  <c:v>-32239.255932203389</c:v>
                </c:pt>
                <c:pt idx="413">
                  <c:v>-32239.280917874392</c:v>
                </c:pt>
                <c:pt idx="414">
                  <c:v>-32239.284578313251</c:v>
                </c:pt>
                <c:pt idx="415">
                  <c:v>-32239.279567307691</c:v>
                </c:pt>
                <c:pt idx="416">
                  <c:v>-32239.292805755395</c:v>
                </c:pt>
                <c:pt idx="417">
                  <c:v>-32239.272248803823</c:v>
                </c:pt>
                <c:pt idx="418">
                  <c:v>-32239.247971360379</c:v>
                </c:pt>
                <c:pt idx="419">
                  <c:v>-32239.246190476188</c:v>
                </c:pt>
                <c:pt idx="420">
                  <c:v>-32239.260807600949</c:v>
                </c:pt>
                <c:pt idx="421">
                  <c:v>-32239.259004739335</c:v>
                </c:pt>
                <c:pt idx="422">
                  <c:v>-32239.246335697397</c:v>
                </c:pt>
                <c:pt idx="423">
                  <c:v>-32239.261320754715</c:v>
                </c:pt>
                <c:pt idx="424">
                  <c:v>-32239.268470588235</c:v>
                </c:pt>
                <c:pt idx="425">
                  <c:v>-32239.276760563382</c:v>
                </c:pt>
                <c:pt idx="426">
                  <c:v>-32239.307962529274</c:v>
                </c:pt>
                <c:pt idx="427">
                  <c:v>-32239.323364485983</c:v>
                </c:pt>
                <c:pt idx="428">
                  <c:v>-32239.310489510492</c:v>
                </c:pt>
                <c:pt idx="429">
                  <c:v>-32239.310232558142</c:v>
                </c:pt>
                <c:pt idx="430">
                  <c:v>-32239.303480278424</c:v>
                </c:pt>
                <c:pt idx="431">
                  <c:v>-32239.306481481482</c:v>
                </c:pt>
                <c:pt idx="432">
                  <c:v>-32239.318475750577</c:v>
                </c:pt>
                <c:pt idx="433">
                  <c:v>-32239.296313364055</c:v>
                </c:pt>
                <c:pt idx="434">
                  <c:v>-32239.30804597701</c:v>
                </c:pt>
                <c:pt idx="435">
                  <c:v>-32239.314449541285</c:v>
                </c:pt>
                <c:pt idx="436">
                  <c:v>-32239.316704805493</c:v>
                </c:pt>
                <c:pt idx="437">
                  <c:v>-32239.372374429222</c:v>
                </c:pt>
                <c:pt idx="438">
                  <c:v>-32239.363781321183</c:v>
                </c:pt>
                <c:pt idx="439">
                  <c:v>-32239.345454545455</c:v>
                </c:pt>
                <c:pt idx="440">
                  <c:v>-32239.348072562359</c:v>
                </c:pt>
                <c:pt idx="441">
                  <c:v>-32239.371266968326</c:v>
                </c:pt>
                <c:pt idx="442">
                  <c:v>-32239.373589164785</c:v>
                </c:pt>
                <c:pt idx="443">
                  <c:v>-32239.386936936939</c:v>
                </c:pt>
                <c:pt idx="444">
                  <c:v>-32239.381348314608</c:v>
                </c:pt>
                <c:pt idx="445">
                  <c:v>-32239.36412556054</c:v>
                </c:pt>
                <c:pt idx="446">
                  <c:v>-32239.365100671144</c:v>
                </c:pt>
                <c:pt idx="447">
                  <c:v>-32239.374107142859</c:v>
                </c:pt>
                <c:pt idx="448">
                  <c:v>-32239.386414253902</c:v>
                </c:pt>
                <c:pt idx="449">
                  <c:v>-32239.396888888892</c:v>
                </c:pt>
                <c:pt idx="450">
                  <c:v>-32239.380487804883</c:v>
                </c:pt>
                <c:pt idx="451">
                  <c:v>-32239.35730088496</c:v>
                </c:pt>
                <c:pt idx="452">
                  <c:v>-32239.366445916119</c:v>
                </c:pt>
                <c:pt idx="453">
                  <c:v>-32239.333480176218</c:v>
                </c:pt>
                <c:pt idx="454">
                  <c:v>-32239.338901098909</c:v>
                </c:pt>
                <c:pt idx="455">
                  <c:v>-32239.328947368431</c:v>
                </c:pt>
                <c:pt idx="456">
                  <c:v>-32239.335010940926</c:v>
                </c:pt>
                <c:pt idx="457">
                  <c:v>-32239.329912663761</c:v>
                </c:pt>
                <c:pt idx="458">
                  <c:v>-32239.332461873644</c:v>
                </c:pt>
                <c:pt idx="459">
                  <c:v>-32239.330869565223</c:v>
                </c:pt>
                <c:pt idx="460">
                  <c:v>-32239.344034707166</c:v>
                </c:pt>
                <c:pt idx="461">
                  <c:v>-32239.334415584424</c:v>
                </c:pt>
                <c:pt idx="462">
                  <c:v>-32239.332829373656</c:v>
                </c:pt>
                <c:pt idx="463">
                  <c:v>-32239.327370689665</c:v>
                </c:pt>
                <c:pt idx="464">
                  <c:v>-32239.323655913988</c:v>
                </c:pt>
                <c:pt idx="465">
                  <c:v>-32239.359442060093</c:v>
                </c:pt>
                <c:pt idx="466">
                  <c:v>-32239.337044967888</c:v>
                </c:pt>
                <c:pt idx="467">
                  <c:v>-32239.355128205138</c:v>
                </c:pt>
                <c:pt idx="468">
                  <c:v>-32239.372494669518</c:v>
                </c:pt>
                <c:pt idx="469">
                  <c:v>-32239.412765957459</c:v>
                </c:pt>
                <c:pt idx="470">
                  <c:v>-32239.406794055212</c:v>
                </c:pt>
                <c:pt idx="471">
                  <c:v>-32239.396186440688</c:v>
                </c:pt>
                <c:pt idx="472">
                  <c:v>-32239.391966173374</c:v>
                </c:pt>
                <c:pt idx="473">
                  <c:v>-32239.384388185666</c:v>
                </c:pt>
                <c:pt idx="474">
                  <c:v>-32239.375157894752</c:v>
                </c:pt>
                <c:pt idx="475">
                  <c:v>-32239.368907563039</c:v>
                </c:pt>
                <c:pt idx="476">
                  <c:v>-32239.386163522027</c:v>
                </c:pt>
                <c:pt idx="477">
                  <c:v>-32239.391631799179</c:v>
                </c:pt>
                <c:pt idx="478">
                  <c:v>-32239.392693110662</c:v>
                </c:pt>
                <c:pt idx="479">
                  <c:v>-32239.396458333347</c:v>
                </c:pt>
                <c:pt idx="480">
                  <c:v>-32239.407276507289</c:v>
                </c:pt>
                <c:pt idx="481">
                  <c:v>-32239.402489626569</c:v>
                </c:pt>
                <c:pt idx="482">
                  <c:v>-32239.40310559007</c:v>
                </c:pt>
                <c:pt idx="483">
                  <c:v>-32239.41818181819</c:v>
                </c:pt>
                <c:pt idx="484">
                  <c:v>-32239.429484536093</c:v>
                </c:pt>
                <c:pt idx="485">
                  <c:v>-32239.417489711941</c:v>
                </c:pt>
                <c:pt idx="486">
                  <c:v>-32239.418069815201</c:v>
                </c:pt>
                <c:pt idx="487">
                  <c:v>-32239.426229508204</c:v>
                </c:pt>
                <c:pt idx="488">
                  <c:v>-32239.44907975461</c:v>
                </c:pt>
                <c:pt idx="489">
                  <c:v>-32239.447346938781</c:v>
                </c:pt>
                <c:pt idx="490">
                  <c:v>-32239.46659877801</c:v>
                </c:pt>
                <c:pt idx="491">
                  <c:v>-32239.453861788625</c:v>
                </c:pt>
                <c:pt idx="492">
                  <c:v>-32239.46105476674</c:v>
                </c:pt>
                <c:pt idx="493">
                  <c:v>-32239.478340080976</c:v>
                </c:pt>
                <c:pt idx="494">
                  <c:v>-32239.475353535359</c:v>
                </c:pt>
                <c:pt idx="495">
                  <c:v>-32239.476814516132</c:v>
                </c:pt>
                <c:pt idx="496">
                  <c:v>-32239.467404426563</c:v>
                </c:pt>
                <c:pt idx="497">
                  <c:v>-32239.483534136551</c:v>
                </c:pt>
                <c:pt idx="498">
                  <c:v>-32239.476953907819</c:v>
                </c:pt>
                <c:pt idx="499">
                  <c:v>-32239.485400000001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6-1249-8108-DE58AE30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50463"/>
        <c:axId val="1031567839"/>
      </c:scatterChart>
      <c:valAx>
        <c:axId val="66125046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67839"/>
        <c:crosses val="autoZero"/>
        <c:crossBetween val="midCat"/>
      </c:valAx>
      <c:valAx>
        <c:axId val="10315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5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u50mo!$K$115:$K$314</c:f>
              <c:numCache>
                <c:formatCode>General</c:formatCode>
                <c:ptCount val="200"/>
                <c:pt idx="0">
                  <c:v>-4.0821700642328551</c:v>
                </c:pt>
                <c:pt idx="1">
                  <c:v>3.7178299357664173</c:v>
                </c:pt>
                <c:pt idx="2">
                  <c:v>8.4178299357671449</c:v>
                </c:pt>
                <c:pt idx="3">
                  <c:v>-2.3693575642347469</c:v>
                </c:pt>
                <c:pt idx="4">
                  <c:v>2.8306424357659807</c:v>
                </c:pt>
                <c:pt idx="5">
                  <c:v>1.3178299357649621</c:v>
                </c:pt>
                <c:pt idx="6">
                  <c:v>-6.0821700642328551</c:v>
                </c:pt>
                <c:pt idx="7">
                  <c:v>7.1178299357678725</c:v>
                </c:pt>
                <c:pt idx="8">
                  <c:v>-9.2821700642335827</c:v>
                </c:pt>
                <c:pt idx="9">
                  <c:v>1.7829935765689697E-2</c:v>
                </c:pt>
                <c:pt idx="10">
                  <c:v>6.8178299357649621</c:v>
                </c:pt>
                <c:pt idx="11">
                  <c:v>7.1178299357678725</c:v>
                </c:pt>
                <c:pt idx="12">
                  <c:v>-3.4821700642343103</c:v>
                </c:pt>
                <c:pt idx="13">
                  <c:v>1.8306424357659807</c:v>
                </c:pt>
                <c:pt idx="14">
                  <c:v>15.030642435766708</c:v>
                </c:pt>
                <c:pt idx="15">
                  <c:v>5.6178299357678725</c:v>
                </c:pt>
                <c:pt idx="16">
                  <c:v>2.2178299357664173</c:v>
                </c:pt>
                <c:pt idx="17">
                  <c:v>-6.9821700642343103</c:v>
                </c:pt>
                <c:pt idx="18">
                  <c:v>9.8178299357649621</c:v>
                </c:pt>
                <c:pt idx="19">
                  <c:v>2.8306424357659807</c:v>
                </c:pt>
                <c:pt idx="20">
                  <c:v>0.5178299357656897</c:v>
                </c:pt>
                <c:pt idx="21">
                  <c:v>13.717829935766417</c:v>
                </c:pt>
                <c:pt idx="22">
                  <c:v>-3.8821700642321275</c:v>
                </c:pt>
                <c:pt idx="23">
                  <c:v>-8.0821700642328551</c:v>
                </c:pt>
                <c:pt idx="24">
                  <c:v>1.4178299357671449</c:v>
                </c:pt>
                <c:pt idx="25">
                  <c:v>2.4306424357681635</c:v>
                </c:pt>
                <c:pt idx="26">
                  <c:v>10.01782993576569</c:v>
                </c:pt>
                <c:pt idx="27">
                  <c:v>-3.4821700642343103</c:v>
                </c:pt>
                <c:pt idx="28">
                  <c:v>-6.2821700642335827</c:v>
                </c:pt>
                <c:pt idx="29">
                  <c:v>4.9178299357671449</c:v>
                </c:pt>
                <c:pt idx="30">
                  <c:v>-2.8821700642321275</c:v>
                </c:pt>
                <c:pt idx="31">
                  <c:v>4.1178299357678725</c:v>
                </c:pt>
                <c:pt idx="32">
                  <c:v>9.6178299357678725</c:v>
                </c:pt>
                <c:pt idx="33">
                  <c:v>2.8306424357659807</c:v>
                </c:pt>
                <c:pt idx="34">
                  <c:v>2.4178299357671449</c:v>
                </c:pt>
                <c:pt idx="35">
                  <c:v>9.3178299357649621</c:v>
                </c:pt>
                <c:pt idx="36">
                  <c:v>-3.5821700642328551</c:v>
                </c:pt>
                <c:pt idx="37">
                  <c:v>-0.46935756423329167</c:v>
                </c:pt>
                <c:pt idx="38">
                  <c:v>7.1178299357678725</c:v>
                </c:pt>
                <c:pt idx="39">
                  <c:v>-2.6821700642350379</c:v>
                </c:pt>
                <c:pt idx="40">
                  <c:v>0.21782993576641729</c:v>
                </c:pt>
                <c:pt idx="41">
                  <c:v>-0.1821700642350379</c:v>
                </c:pt>
                <c:pt idx="42">
                  <c:v>4.6178299357678725</c:v>
                </c:pt>
                <c:pt idx="43">
                  <c:v>-0.86935756423474686</c:v>
                </c:pt>
                <c:pt idx="44">
                  <c:v>-1.8693575642347469</c:v>
                </c:pt>
                <c:pt idx="45">
                  <c:v>-1.3821700642321275</c:v>
                </c:pt>
                <c:pt idx="46">
                  <c:v>3.2178299357664173</c:v>
                </c:pt>
                <c:pt idx="47">
                  <c:v>0.73064243576743593</c:v>
                </c:pt>
                <c:pt idx="48">
                  <c:v>-10.882170064232128</c:v>
                </c:pt>
                <c:pt idx="49">
                  <c:v>7.2306424357674359</c:v>
                </c:pt>
                <c:pt idx="50">
                  <c:v>1.7178299357664173</c:v>
                </c:pt>
                <c:pt idx="51">
                  <c:v>-21.582170064232855</c:v>
                </c:pt>
                <c:pt idx="52">
                  <c:v>-1.2821700642335827</c:v>
                </c:pt>
                <c:pt idx="53">
                  <c:v>-11.782170064233583</c:v>
                </c:pt>
                <c:pt idx="54">
                  <c:v>0.61782993576787248</c:v>
                </c:pt>
                <c:pt idx="55">
                  <c:v>-0.26935756423256407</c:v>
                </c:pt>
                <c:pt idx="56">
                  <c:v>-0.28217006423358271</c:v>
                </c:pt>
                <c:pt idx="57">
                  <c:v>3.2178299357664173</c:v>
                </c:pt>
                <c:pt idx="58">
                  <c:v>0.21782993576641729</c:v>
                </c:pt>
                <c:pt idx="59">
                  <c:v>0.61782993576787248</c:v>
                </c:pt>
                <c:pt idx="60">
                  <c:v>-5.9693575642332917</c:v>
                </c:pt>
                <c:pt idx="61">
                  <c:v>2.4178299357671449</c:v>
                </c:pt>
                <c:pt idx="62">
                  <c:v>-3.0821700642328551</c:v>
                </c:pt>
                <c:pt idx="63">
                  <c:v>-1.2821700642335827</c:v>
                </c:pt>
                <c:pt idx="64">
                  <c:v>0.8178299357649621</c:v>
                </c:pt>
                <c:pt idx="65">
                  <c:v>-3.3821700642321275</c:v>
                </c:pt>
                <c:pt idx="66">
                  <c:v>11.417829935767145</c:v>
                </c:pt>
                <c:pt idx="67">
                  <c:v>-1.7693575642325641</c:v>
                </c:pt>
                <c:pt idx="68">
                  <c:v>0.21782993576641729</c:v>
                </c:pt>
                <c:pt idx="69">
                  <c:v>0.93064243576816352</c:v>
                </c:pt>
                <c:pt idx="70">
                  <c:v>11.730642435767436</c:v>
                </c:pt>
                <c:pt idx="71">
                  <c:v>6.6306424357652531</c:v>
                </c:pt>
                <c:pt idx="72">
                  <c:v>-8.2170064232855111E-2</c:v>
                </c:pt>
                <c:pt idx="73">
                  <c:v>0.8178299357649621</c:v>
                </c:pt>
                <c:pt idx="74">
                  <c:v>4.8178299357649621</c:v>
                </c:pt>
                <c:pt idx="75">
                  <c:v>-8.2821700642335827</c:v>
                </c:pt>
                <c:pt idx="76">
                  <c:v>1.4178299357671449</c:v>
                </c:pt>
                <c:pt idx="77">
                  <c:v>6.0178299357656897</c:v>
                </c:pt>
                <c:pt idx="78">
                  <c:v>4.1178299357678725</c:v>
                </c:pt>
                <c:pt idx="79">
                  <c:v>10.01782993576569</c:v>
                </c:pt>
                <c:pt idx="80">
                  <c:v>9.2178299357664173</c:v>
                </c:pt>
                <c:pt idx="81">
                  <c:v>3.8306424357659807</c:v>
                </c:pt>
                <c:pt idx="82">
                  <c:v>3.7178299357664173</c:v>
                </c:pt>
                <c:pt idx="83">
                  <c:v>3.3306424357659807</c:v>
                </c:pt>
                <c:pt idx="84">
                  <c:v>-4.6821700642350379</c:v>
                </c:pt>
                <c:pt idx="85">
                  <c:v>10.51782993576569</c:v>
                </c:pt>
                <c:pt idx="86">
                  <c:v>-6.1821700642350379</c:v>
                </c:pt>
                <c:pt idx="87">
                  <c:v>-8.1693575642340193</c:v>
                </c:pt>
                <c:pt idx="88">
                  <c:v>2.8178299357649621</c:v>
                </c:pt>
                <c:pt idx="89">
                  <c:v>2.8178299357649621</c:v>
                </c:pt>
                <c:pt idx="90">
                  <c:v>9.5178299357656897</c:v>
                </c:pt>
                <c:pt idx="91">
                  <c:v>-3.6821700642350379</c:v>
                </c:pt>
                <c:pt idx="92">
                  <c:v>1.4178299357671449</c:v>
                </c:pt>
                <c:pt idx="93">
                  <c:v>-2.2821700642335827</c:v>
                </c:pt>
                <c:pt idx="94">
                  <c:v>4.6178299357678725</c:v>
                </c:pt>
                <c:pt idx="95">
                  <c:v>1.1306424357652531</c:v>
                </c:pt>
                <c:pt idx="96">
                  <c:v>-6.5821700642328551</c:v>
                </c:pt>
                <c:pt idx="97">
                  <c:v>4.7306424357674359</c:v>
                </c:pt>
                <c:pt idx="98">
                  <c:v>5.1178299357678725</c:v>
                </c:pt>
                <c:pt idx="99">
                  <c:v>-0.78217006423358271</c:v>
                </c:pt>
                <c:pt idx="100">
                  <c:v>-3.2821700642335827</c:v>
                </c:pt>
                <c:pt idx="101">
                  <c:v>2.7178299357664173</c:v>
                </c:pt>
                <c:pt idx="102">
                  <c:v>6.4178299357671449</c:v>
                </c:pt>
                <c:pt idx="103">
                  <c:v>1.0306424357667083</c:v>
                </c:pt>
                <c:pt idx="104">
                  <c:v>4.3178299357649621</c:v>
                </c:pt>
                <c:pt idx="105">
                  <c:v>-6.6821700642350379</c:v>
                </c:pt>
                <c:pt idx="106">
                  <c:v>13.917829935767145</c:v>
                </c:pt>
                <c:pt idx="107">
                  <c:v>15.217829935766417</c:v>
                </c:pt>
                <c:pt idx="108">
                  <c:v>10.51782993576569</c:v>
                </c:pt>
                <c:pt idx="109">
                  <c:v>6.7178299357664173</c:v>
                </c:pt>
                <c:pt idx="110">
                  <c:v>2.9178299357671449</c:v>
                </c:pt>
                <c:pt idx="111">
                  <c:v>-8.4821700642343103</c:v>
                </c:pt>
                <c:pt idx="112">
                  <c:v>-5.4693575642332917</c:v>
                </c:pt>
                <c:pt idx="113">
                  <c:v>8.7178299357664173</c:v>
                </c:pt>
                <c:pt idx="114">
                  <c:v>-0.1821700642350379</c:v>
                </c:pt>
                <c:pt idx="115">
                  <c:v>3.3178299357649621</c:v>
                </c:pt>
                <c:pt idx="116">
                  <c:v>5.8178299357649621</c:v>
                </c:pt>
                <c:pt idx="117">
                  <c:v>-1.4821700642343103</c:v>
                </c:pt>
                <c:pt idx="118">
                  <c:v>5.8306424357659807</c:v>
                </c:pt>
                <c:pt idx="119">
                  <c:v>9.9306424357681635</c:v>
                </c:pt>
                <c:pt idx="120">
                  <c:v>13.617829935767872</c:v>
                </c:pt>
                <c:pt idx="121">
                  <c:v>7.6178299357678725</c:v>
                </c:pt>
                <c:pt idx="122">
                  <c:v>0.3178299357649621</c:v>
                </c:pt>
                <c:pt idx="123">
                  <c:v>4.6178299357678725</c:v>
                </c:pt>
                <c:pt idx="124">
                  <c:v>3.9306424357681635</c:v>
                </c:pt>
                <c:pt idx="125">
                  <c:v>10.717829935766417</c:v>
                </c:pt>
                <c:pt idx="126">
                  <c:v>0.13064243576525314</c:v>
                </c:pt>
                <c:pt idx="127">
                  <c:v>11.830642435765981</c:v>
                </c:pt>
                <c:pt idx="128">
                  <c:v>-8.8693575642347469</c:v>
                </c:pt>
                <c:pt idx="129">
                  <c:v>2.9178299357671449</c:v>
                </c:pt>
                <c:pt idx="130">
                  <c:v>-8.0693575642318365</c:v>
                </c:pt>
                <c:pt idx="131">
                  <c:v>7.0178299357656897</c:v>
                </c:pt>
                <c:pt idx="132">
                  <c:v>2.1178299357678725</c:v>
                </c:pt>
                <c:pt idx="133">
                  <c:v>2.9178299357671449</c:v>
                </c:pt>
                <c:pt idx="134">
                  <c:v>6.2178299357664173</c:v>
                </c:pt>
                <c:pt idx="135">
                  <c:v>10.730642435767436</c:v>
                </c:pt>
                <c:pt idx="136">
                  <c:v>-0.88217006423212752</c:v>
                </c:pt>
                <c:pt idx="137">
                  <c:v>-27.169357564234019</c:v>
                </c:pt>
                <c:pt idx="138">
                  <c:v>5.8178299357649621</c:v>
                </c:pt>
                <c:pt idx="139">
                  <c:v>2.5178299357656897</c:v>
                </c:pt>
                <c:pt idx="140">
                  <c:v>-4.9821700642343103</c:v>
                </c:pt>
                <c:pt idx="141">
                  <c:v>1.7829935765689697E-2</c:v>
                </c:pt>
                <c:pt idx="142">
                  <c:v>-2.6693575642340193</c:v>
                </c:pt>
                <c:pt idx="143">
                  <c:v>3.7178299357664173</c:v>
                </c:pt>
                <c:pt idx="144">
                  <c:v>-1.3821700642321275</c:v>
                </c:pt>
                <c:pt idx="145">
                  <c:v>10.217829935766417</c:v>
                </c:pt>
                <c:pt idx="146">
                  <c:v>9.0178299357656897</c:v>
                </c:pt>
                <c:pt idx="147">
                  <c:v>3.7306424357674359</c:v>
                </c:pt>
                <c:pt idx="148">
                  <c:v>1.2178299357664173</c:v>
                </c:pt>
                <c:pt idx="149">
                  <c:v>9.9178299357671449</c:v>
                </c:pt>
                <c:pt idx="150">
                  <c:v>12.917829935767145</c:v>
                </c:pt>
                <c:pt idx="151">
                  <c:v>-6.4821700642343103</c:v>
                </c:pt>
                <c:pt idx="152">
                  <c:v>-11.48217006423431</c:v>
                </c:pt>
                <c:pt idx="153">
                  <c:v>0.61782993576787248</c:v>
                </c:pt>
                <c:pt idx="154">
                  <c:v>14.01782993576569</c:v>
                </c:pt>
                <c:pt idx="155">
                  <c:v>1.5178299357656897</c:v>
                </c:pt>
                <c:pt idx="156">
                  <c:v>-6.7821700642335827</c:v>
                </c:pt>
                <c:pt idx="157">
                  <c:v>4.5306424357667083</c:v>
                </c:pt>
                <c:pt idx="158">
                  <c:v>6.1306424357652531</c:v>
                </c:pt>
                <c:pt idx="159">
                  <c:v>-8.9821700642343103</c:v>
                </c:pt>
                <c:pt idx="160">
                  <c:v>-3.3821700642321275</c:v>
                </c:pt>
                <c:pt idx="161">
                  <c:v>2.4178299357671449</c:v>
                </c:pt>
                <c:pt idx="162">
                  <c:v>7.4306424357681635</c:v>
                </c:pt>
                <c:pt idx="163">
                  <c:v>7.5178299357656897</c:v>
                </c:pt>
                <c:pt idx="164">
                  <c:v>-5.0821700642328551</c:v>
                </c:pt>
                <c:pt idx="165">
                  <c:v>-15.782170064233583</c:v>
                </c:pt>
                <c:pt idx="166">
                  <c:v>19.230642435767436</c:v>
                </c:pt>
                <c:pt idx="167">
                  <c:v>-2.4693575642332917</c:v>
                </c:pt>
                <c:pt idx="168">
                  <c:v>2.1178299357678725</c:v>
                </c:pt>
                <c:pt idx="169">
                  <c:v>1.8306424357659807</c:v>
                </c:pt>
                <c:pt idx="170">
                  <c:v>-2.7821700642335827</c:v>
                </c:pt>
                <c:pt idx="171">
                  <c:v>0.63064243576525314</c:v>
                </c:pt>
                <c:pt idx="172">
                  <c:v>0.8178299357649621</c:v>
                </c:pt>
                <c:pt idx="173">
                  <c:v>4.7178299357664173</c:v>
                </c:pt>
                <c:pt idx="174">
                  <c:v>3.8306424357659807</c:v>
                </c:pt>
                <c:pt idx="175">
                  <c:v>-2.1693575642340193</c:v>
                </c:pt>
                <c:pt idx="176">
                  <c:v>3.7178299357664173</c:v>
                </c:pt>
                <c:pt idx="177">
                  <c:v>17.130642435765253</c:v>
                </c:pt>
                <c:pt idx="178">
                  <c:v>9.6178299357678725</c:v>
                </c:pt>
                <c:pt idx="179">
                  <c:v>3.6178299357678725</c:v>
                </c:pt>
                <c:pt idx="180">
                  <c:v>-4.6693575642340193</c:v>
                </c:pt>
                <c:pt idx="181">
                  <c:v>3.0178299357656897</c:v>
                </c:pt>
                <c:pt idx="182">
                  <c:v>-14.069357564231836</c:v>
                </c:pt>
                <c:pt idx="183">
                  <c:v>8.3178299357649621</c:v>
                </c:pt>
                <c:pt idx="184">
                  <c:v>7.2306424357674359</c:v>
                </c:pt>
                <c:pt idx="185">
                  <c:v>1.9178299357671449</c:v>
                </c:pt>
                <c:pt idx="186">
                  <c:v>-1.2693575642325641</c:v>
                </c:pt>
                <c:pt idx="187">
                  <c:v>7.0178299357656897</c:v>
                </c:pt>
                <c:pt idx="188">
                  <c:v>23.030642435766708</c:v>
                </c:pt>
                <c:pt idx="189">
                  <c:v>7.1178299357678725</c:v>
                </c:pt>
                <c:pt idx="190">
                  <c:v>5.4178299357671449</c:v>
                </c:pt>
                <c:pt idx="191">
                  <c:v>2.4306424357681635</c:v>
                </c:pt>
                <c:pt idx="192">
                  <c:v>-7.7821700642335827</c:v>
                </c:pt>
                <c:pt idx="193">
                  <c:v>2.8178299357649621</c:v>
                </c:pt>
                <c:pt idx="194">
                  <c:v>2.3178299357649621</c:v>
                </c:pt>
                <c:pt idx="195">
                  <c:v>4.1178299357678725</c:v>
                </c:pt>
                <c:pt idx="196">
                  <c:v>7.4178299357671449</c:v>
                </c:pt>
                <c:pt idx="197">
                  <c:v>6.5306424357667083</c:v>
                </c:pt>
                <c:pt idx="198">
                  <c:v>-2.5821700642328551</c:v>
                </c:pt>
                <c:pt idx="199">
                  <c:v>-0.38217006423212752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B-F24D-9444-E3DBDD67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43343"/>
        <c:axId val="752437503"/>
      </c:scatterChart>
      <c:valAx>
        <c:axId val="7524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7503"/>
        <c:crosses val="autoZero"/>
        <c:crossBetween val="midCat"/>
      </c:valAx>
      <c:valAx>
        <c:axId val="7524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743657042869641E-3"/>
                  <c:y val="8.79629629629629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bccMo!$L$12:$L$16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bccMo!$M$12:$M$16</c:f>
              <c:numCache>
                <c:formatCode>General</c:formatCode>
                <c:ptCount val="5"/>
                <c:pt idx="0">
                  <c:v>5.1757123046882043</c:v>
                </c:pt>
                <c:pt idx="1">
                  <c:v>5.3872218750002503</c:v>
                </c:pt>
                <c:pt idx="2">
                  <c:v>5.4979748046871464</c:v>
                </c:pt>
                <c:pt idx="3">
                  <c:v>5.0360863281248385</c:v>
                </c:pt>
                <c:pt idx="4">
                  <c:v>4.8662617187501382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A-8D4E-9E26-138B30D1FF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633858267716535E-2"/>
                  <c:y val="-5.5131598133566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bccMo!$L$5:$L$9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bccMo!$M$5:$M$9</c:f>
              <c:numCache>
                <c:formatCode>General</c:formatCode>
                <c:ptCount val="5"/>
                <c:pt idx="0">
                  <c:v>3.070283789063069</c:v>
                </c:pt>
                <c:pt idx="1">
                  <c:v>3.0377828125010637</c:v>
                </c:pt>
                <c:pt idx="2">
                  <c:v>3.0324234375002561</c:v>
                </c:pt>
                <c:pt idx="3">
                  <c:v>3.108508203124984</c:v>
                </c:pt>
                <c:pt idx="4">
                  <c:v>3.1413373046871129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A-8D4E-9E26-138B30D1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67711"/>
        <c:axId val="973334623"/>
      </c:scatterChart>
      <c:valAx>
        <c:axId val="973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34623"/>
        <c:crosses val="autoZero"/>
        <c:crossBetween val="midCat"/>
      </c:valAx>
      <c:valAx>
        <c:axId val="97333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diff!$B$5:$B$44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diff!$F$5:$F$44</c:f>
              <c:numCache>
                <c:formatCode>General</c:formatCode>
                <c:ptCount val="40"/>
                <c:pt idx="0">
                  <c:v>0.91697700000000004</c:v>
                </c:pt>
                <c:pt idx="1">
                  <c:v>1.40158</c:v>
                </c:pt>
                <c:pt idx="2">
                  <c:v>2.00143</c:v>
                </c:pt>
                <c:pt idx="3">
                  <c:v>2.5835699999999999</c:v>
                </c:pt>
                <c:pt idx="4">
                  <c:v>3.1174599999999999</c:v>
                </c:pt>
                <c:pt idx="5">
                  <c:v>3.47207</c:v>
                </c:pt>
                <c:pt idx="6">
                  <c:v>4.0609900000000003</c:v>
                </c:pt>
                <c:pt idx="7">
                  <c:v>4.6724399999999999</c:v>
                </c:pt>
                <c:pt idx="8">
                  <c:v>5.3534300000000004</c:v>
                </c:pt>
                <c:pt idx="9">
                  <c:v>5.8449600000000004</c:v>
                </c:pt>
                <c:pt idx="10">
                  <c:v>6.4691400000000003</c:v>
                </c:pt>
                <c:pt idx="11">
                  <c:v>7.0126200000000001</c:v>
                </c:pt>
                <c:pt idx="12">
                  <c:v>7.3044599999999997</c:v>
                </c:pt>
                <c:pt idx="13">
                  <c:v>8.0815999999999999</c:v>
                </c:pt>
                <c:pt idx="14">
                  <c:v>8.5373099999999997</c:v>
                </c:pt>
                <c:pt idx="15">
                  <c:v>8.8214199999999998</c:v>
                </c:pt>
                <c:pt idx="16">
                  <c:v>9.4661200000000001</c:v>
                </c:pt>
                <c:pt idx="17">
                  <c:v>9.9923500000000001</c:v>
                </c:pt>
                <c:pt idx="18">
                  <c:v>10.720499999999999</c:v>
                </c:pt>
                <c:pt idx="19">
                  <c:v>11.4224</c:v>
                </c:pt>
                <c:pt idx="20">
                  <c:v>12.0082</c:v>
                </c:pt>
                <c:pt idx="21">
                  <c:v>12.474299999999999</c:v>
                </c:pt>
                <c:pt idx="22">
                  <c:v>13.136699999999999</c:v>
                </c:pt>
                <c:pt idx="23">
                  <c:v>13.7766</c:v>
                </c:pt>
                <c:pt idx="24">
                  <c:v>14.331200000000001</c:v>
                </c:pt>
                <c:pt idx="25">
                  <c:v>14.7767</c:v>
                </c:pt>
                <c:pt idx="26">
                  <c:v>15.3551</c:v>
                </c:pt>
                <c:pt idx="27">
                  <c:v>15.784700000000001</c:v>
                </c:pt>
                <c:pt idx="28">
                  <c:v>16.446400000000001</c:v>
                </c:pt>
                <c:pt idx="29">
                  <c:v>17.0566</c:v>
                </c:pt>
                <c:pt idx="30">
                  <c:v>17.499300000000002</c:v>
                </c:pt>
                <c:pt idx="31">
                  <c:v>18.2745</c:v>
                </c:pt>
                <c:pt idx="32">
                  <c:v>18.828900000000001</c:v>
                </c:pt>
                <c:pt idx="33">
                  <c:v>19.311699999999998</c:v>
                </c:pt>
                <c:pt idx="34">
                  <c:v>19.7698</c:v>
                </c:pt>
                <c:pt idx="35">
                  <c:v>20.356200000000001</c:v>
                </c:pt>
                <c:pt idx="36">
                  <c:v>20.850899999999999</c:v>
                </c:pt>
                <c:pt idx="37">
                  <c:v>21.4147</c:v>
                </c:pt>
                <c:pt idx="38">
                  <c:v>22.174499999999998</c:v>
                </c:pt>
                <c:pt idx="39">
                  <c:v>22.929600000000001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4-144F-8FAF-9CD353CE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21551"/>
        <c:axId val="1183710607"/>
      </c:scatterChart>
      <c:valAx>
        <c:axId val="9534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10607"/>
        <c:crosses val="autoZero"/>
        <c:crossBetween val="midCat"/>
      </c:valAx>
      <c:valAx>
        <c:axId val="118371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2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diff!$L$5:$L$9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diff!$M$5:$M$9</c:f>
              <c:numCache>
                <c:formatCode>0.00E+00</c:formatCode>
                <c:ptCount val="5"/>
                <c:pt idx="0">
                  <c:v>1.8481450010256401E-7</c:v>
                </c:pt>
                <c:pt idx="1">
                  <c:v>1.8431231212307699E-7</c:v>
                </c:pt>
                <c:pt idx="2">
                  <c:v>1.81102715405128E-7</c:v>
                </c:pt>
                <c:pt idx="3">
                  <c:v>1.7952850007521399E-7</c:v>
                </c:pt>
                <c:pt idx="4">
                  <c:v>1.8083883935726499E-7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4-F24A-A5C2-091C3127A7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diff!$O$5:$O$9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diff!$P$5:$P$9</c:f>
              <c:numCache>
                <c:formatCode>0.00E+00</c:formatCode>
                <c:ptCount val="5"/>
                <c:pt idx="0">
                  <c:v>8.7648526441025605E-8</c:v>
                </c:pt>
                <c:pt idx="1">
                  <c:v>9.2607493251282096E-8</c:v>
                </c:pt>
                <c:pt idx="2">
                  <c:v>9.2445527083760703E-8</c:v>
                </c:pt>
                <c:pt idx="3">
                  <c:v>8.01458342290598E-8</c:v>
                </c:pt>
                <c:pt idx="4">
                  <c:v>7.7310307336752094E-8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4-F24A-A5C2-091C3127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02799"/>
        <c:axId val="1017609295"/>
      </c:scatterChart>
      <c:valAx>
        <c:axId val="101770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09295"/>
        <c:crosses val="autoZero"/>
        <c:crossBetween val="midCat"/>
      </c:valAx>
      <c:valAx>
        <c:axId val="101760929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0923009623797E-2"/>
                  <c:y val="-0.29108778069407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diff!$N$12:$N$61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</c:numCache>
            </c:numRef>
          </c:xVal>
          <c:yVal>
            <c:numRef>
              <c:f>diff!$O$12:$O$61</c:f>
              <c:numCache>
                <c:formatCode>0.00E+00</c:formatCode>
                <c:ptCount val="50"/>
                <c:pt idx="0">
                  <c:v>1.92657486769231E-7</c:v>
                </c:pt>
                <c:pt idx="1">
                  <c:v>1.85891708717949E-7</c:v>
                </c:pt>
                <c:pt idx="2">
                  <c:v>1.9146646974359001E-7</c:v>
                </c:pt>
                <c:pt idx="3">
                  <c:v>1.9130044170940199E-7</c:v>
                </c:pt>
                <c:pt idx="4">
                  <c:v>1.86521792547009E-7</c:v>
                </c:pt>
                <c:pt idx="5">
                  <c:v>1.8445539555555599E-7</c:v>
                </c:pt>
                <c:pt idx="6">
                  <c:v>1.7740938283760701E-7</c:v>
                </c:pt>
                <c:pt idx="7">
                  <c:v>1.68826573675214E-7</c:v>
                </c:pt>
                <c:pt idx="8">
                  <c:v>1.9002582427350401E-7</c:v>
                </c:pt>
                <c:pt idx="9">
                  <c:v>1.79589925196581E-7</c:v>
                </c:pt>
                <c:pt idx="10">
                  <c:v>1.79981732102564E-7</c:v>
                </c:pt>
                <c:pt idx="11">
                  <c:v>1.8037686482051299E-7</c:v>
                </c:pt>
                <c:pt idx="12">
                  <c:v>1.88455498393162E-7</c:v>
                </c:pt>
                <c:pt idx="13">
                  <c:v>1.87675394188034E-7</c:v>
                </c:pt>
                <c:pt idx="14">
                  <c:v>1.8475678413675199E-7</c:v>
                </c:pt>
                <c:pt idx="15">
                  <c:v>1.9734414222222199E-7</c:v>
                </c:pt>
                <c:pt idx="16">
                  <c:v>1.8381106324786301E-7</c:v>
                </c:pt>
                <c:pt idx="17">
                  <c:v>1.8185892540170901E-7</c:v>
                </c:pt>
                <c:pt idx="18">
                  <c:v>1.8031833928205101E-7</c:v>
                </c:pt>
                <c:pt idx="19">
                  <c:v>1.78544377435897E-7</c:v>
                </c:pt>
                <c:pt idx="20">
                  <c:v>1.8367286700854701E-7</c:v>
                </c:pt>
                <c:pt idx="21">
                  <c:v>1.78547676991453E-7</c:v>
                </c:pt>
                <c:pt idx="22">
                  <c:v>1.7961929736752101E-7</c:v>
                </c:pt>
                <c:pt idx="23">
                  <c:v>1.77255353982906E-7</c:v>
                </c:pt>
                <c:pt idx="24">
                  <c:v>1.8875439261538499E-7</c:v>
                </c:pt>
                <c:pt idx="25">
                  <c:v>1.8048650283760699E-7</c:v>
                </c:pt>
                <c:pt idx="26">
                  <c:v>1.7475787924786301E-7</c:v>
                </c:pt>
                <c:pt idx="27">
                  <c:v>1.8081916280341899E-7</c:v>
                </c:pt>
                <c:pt idx="28">
                  <c:v>1.81289721435897E-7</c:v>
                </c:pt>
                <c:pt idx="29">
                  <c:v>1.8582429976068401E-7</c:v>
                </c:pt>
                <c:pt idx="30">
                  <c:v>1.86254537299145E-7</c:v>
                </c:pt>
                <c:pt idx="31">
                  <c:v>1.8324393353846201E-7</c:v>
                </c:pt>
                <c:pt idx="32">
                  <c:v>1.7914697955555601E-7</c:v>
                </c:pt>
                <c:pt idx="33">
                  <c:v>1.8200600505982899E-7</c:v>
                </c:pt>
                <c:pt idx="34">
                  <c:v>1.77074596102564E-7</c:v>
                </c:pt>
                <c:pt idx="35">
                  <c:v>1.7527934905982899E-7</c:v>
                </c:pt>
                <c:pt idx="36">
                  <c:v>1.8099322529914499E-7</c:v>
                </c:pt>
                <c:pt idx="37">
                  <c:v>1.7692167876923101E-7</c:v>
                </c:pt>
                <c:pt idx="38">
                  <c:v>1.7217664656410301E-7</c:v>
                </c:pt>
                <c:pt idx="39">
                  <c:v>1.8218804950427401E-7</c:v>
                </c:pt>
                <c:pt idx="40">
                  <c:v>1.7342829839316199E-7</c:v>
                </c:pt>
                <c:pt idx="41">
                  <c:v>1.9372013620512799E-7</c:v>
                </c:pt>
                <c:pt idx="42">
                  <c:v>1.84745782700855E-7</c:v>
                </c:pt>
                <c:pt idx="43">
                  <c:v>1.8041625818803401E-7</c:v>
                </c:pt>
                <c:pt idx="44">
                  <c:v>1.8129801846153801E-7</c:v>
                </c:pt>
                <c:pt idx="45">
                  <c:v>1.67550818461538E-7</c:v>
                </c:pt>
                <c:pt idx="46">
                  <c:v>1.8347046509401701E-7</c:v>
                </c:pt>
                <c:pt idx="47">
                  <c:v>1.8145980170940201E-7</c:v>
                </c:pt>
                <c:pt idx="48">
                  <c:v>1.8195596034188E-7</c:v>
                </c:pt>
                <c:pt idx="49">
                  <c:v>1.8034285401709399E-7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E-0B41-B566-B1F940F69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02799"/>
        <c:axId val="1017609295"/>
      </c:scatterChart>
      <c:valAx>
        <c:axId val="101770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09295"/>
        <c:crosses val="autoZero"/>
        <c:crossBetween val="midCat"/>
      </c:valAx>
      <c:valAx>
        <c:axId val="1017609295"/>
        <c:scaling>
          <c:orientation val="minMax"/>
          <c:min val="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diff!$B$47:$B$86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diff!$F$47:$F$86</c:f>
              <c:numCache>
                <c:formatCode>General</c:formatCode>
                <c:ptCount val="40"/>
                <c:pt idx="0">
                  <c:v>0.71829399999999999</c:v>
                </c:pt>
                <c:pt idx="1">
                  <c:v>0.95019500000000001</c:v>
                </c:pt>
                <c:pt idx="2">
                  <c:v>1.1451100000000001</c:v>
                </c:pt>
                <c:pt idx="3">
                  <c:v>1.4077599999999999</c:v>
                </c:pt>
                <c:pt idx="4">
                  <c:v>1.5462100000000001</c:v>
                </c:pt>
                <c:pt idx="5">
                  <c:v>1.6981900000000001</c:v>
                </c:pt>
                <c:pt idx="6">
                  <c:v>1.9666699999999999</c:v>
                </c:pt>
                <c:pt idx="7">
                  <c:v>2.2617699999999998</c:v>
                </c:pt>
                <c:pt idx="8">
                  <c:v>2.5250699999999999</c:v>
                </c:pt>
                <c:pt idx="9">
                  <c:v>2.7407400000000002</c:v>
                </c:pt>
                <c:pt idx="10">
                  <c:v>2.9714299999999998</c:v>
                </c:pt>
                <c:pt idx="11">
                  <c:v>3.1573899999999999</c:v>
                </c:pt>
                <c:pt idx="12">
                  <c:v>3.4731000000000001</c:v>
                </c:pt>
                <c:pt idx="13">
                  <c:v>3.7509299999999999</c:v>
                </c:pt>
                <c:pt idx="14">
                  <c:v>4.1133699999999997</c:v>
                </c:pt>
                <c:pt idx="15">
                  <c:v>4.4338199999999999</c:v>
                </c:pt>
                <c:pt idx="16">
                  <c:v>4.4828900000000003</c:v>
                </c:pt>
                <c:pt idx="17">
                  <c:v>4.8174999999999999</c:v>
                </c:pt>
                <c:pt idx="18">
                  <c:v>5.0331999999999999</c:v>
                </c:pt>
                <c:pt idx="19">
                  <c:v>5.2831400000000004</c:v>
                </c:pt>
                <c:pt idx="20">
                  <c:v>5.4696400000000001</c:v>
                </c:pt>
                <c:pt idx="21">
                  <c:v>5.7493400000000001</c:v>
                </c:pt>
                <c:pt idx="22">
                  <c:v>5.9166800000000004</c:v>
                </c:pt>
                <c:pt idx="23">
                  <c:v>6.2454299999999998</c:v>
                </c:pt>
                <c:pt idx="24">
                  <c:v>6.4302700000000002</c:v>
                </c:pt>
                <c:pt idx="25">
                  <c:v>6.7378900000000002</c:v>
                </c:pt>
                <c:pt idx="26">
                  <c:v>6.8760399999999997</c:v>
                </c:pt>
                <c:pt idx="27">
                  <c:v>7.1920400000000004</c:v>
                </c:pt>
                <c:pt idx="28">
                  <c:v>7.3877300000000004</c:v>
                </c:pt>
                <c:pt idx="29">
                  <c:v>7.55715</c:v>
                </c:pt>
                <c:pt idx="30">
                  <c:v>7.6657400000000004</c:v>
                </c:pt>
                <c:pt idx="31">
                  <c:v>8.1220999999999997</c:v>
                </c:pt>
                <c:pt idx="32">
                  <c:v>8.1767400000000006</c:v>
                </c:pt>
                <c:pt idx="33">
                  <c:v>8.4491300000000003</c:v>
                </c:pt>
                <c:pt idx="34">
                  <c:v>8.9348100000000006</c:v>
                </c:pt>
                <c:pt idx="35">
                  <c:v>9.0340000000000007</c:v>
                </c:pt>
                <c:pt idx="36">
                  <c:v>9.3473000000000006</c:v>
                </c:pt>
                <c:pt idx="37">
                  <c:v>9.6331000000000007</c:v>
                </c:pt>
                <c:pt idx="38">
                  <c:v>9.8484400000000001</c:v>
                </c:pt>
                <c:pt idx="39">
                  <c:v>10.105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5B-BB4E-975F-40D31CF6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21551"/>
        <c:axId val="1183710607"/>
      </c:scatterChart>
      <c:valAx>
        <c:axId val="9534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10607"/>
        <c:crosses val="autoZero"/>
        <c:crossBetween val="midCat"/>
      </c:valAx>
      <c:valAx>
        <c:axId val="118371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2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89413823272092E-2"/>
                  <c:y val="0.1458829104695246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bccU!$Z$19:$Z$27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-0.5</c:v>
                </c:pt>
                <c:pt idx="6">
                  <c:v>-1</c:v>
                </c:pt>
                <c:pt idx="7">
                  <c:v>-1.5</c:v>
                </c:pt>
                <c:pt idx="8">
                  <c:v>-2</c:v>
                </c:pt>
              </c:numCache>
            </c:numRef>
          </c:xVal>
          <c:yVal>
            <c:numRef>
              <c:f>bccU!$AA$19:$AA$27</c:f>
              <c:numCache>
                <c:formatCode>General</c:formatCode>
                <c:ptCount val="9"/>
                <c:pt idx="0">
                  <c:v>0.81110019531297439</c:v>
                </c:pt>
                <c:pt idx="1">
                  <c:v>0.83416484374993161</c:v>
                </c:pt>
                <c:pt idx="2">
                  <c:v>0.88060273437531578</c:v>
                </c:pt>
                <c:pt idx="3">
                  <c:v>0.94200996093695721</c:v>
                </c:pt>
                <c:pt idx="4">
                  <c:v>0.98288730468721042</c:v>
                </c:pt>
                <c:pt idx="5">
                  <c:v>0.86680078125027649</c:v>
                </c:pt>
                <c:pt idx="6">
                  <c:v>0.78266855468700669</c:v>
                </c:pt>
                <c:pt idx="7">
                  <c:v>0.58524863281309081</c:v>
                </c:pt>
                <c:pt idx="8">
                  <c:v>0.64255117187531141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5-CD4B-ADF8-D15FF7E382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921697287839019E-2"/>
                  <c:y val="9.759660250801982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bccU!$Z$7:$Z$15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-0.5</c:v>
                </c:pt>
                <c:pt idx="6">
                  <c:v>-1</c:v>
                </c:pt>
                <c:pt idx="7">
                  <c:v>-1.5</c:v>
                </c:pt>
                <c:pt idx="8">
                  <c:v>-2</c:v>
                </c:pt>
              </c:numCache>
            </c:numRef>
          </c:xVal>
          <c:yVal>
            <c:numRef>
              <c:f>bccU!$AA$7:$AA$15</c:f>
              <c:numCache>
                <c:formatCode>General</c:formatCode>
                <c:ptCount val="9"/>
                <c:pt idx="0">
                  <c:v>2.6264535156251441</c:v>
                </c:pt>
                <c:pt idx="1">
                  <c:v>2.4994484375001775</c:v>
                </c:pt>
                <c:pt idx="2">
                  <c:v>2.436992578124773</c:v>
                </c:pt>
                <c:pt idx="3">
                  <c:v>2.4377607421874927</c:v>
                </c:pt>
                <c:pt idx="4">
                  <c:v>2.3241304687508091</c:v>
                </c:pt>
                <c:pt idx="5">
                  <c:v>2.6152267578127066</c:v>
                </c:pt>
                <c:pt idx="6">
                  <c:v>2.7068988281253041</c:v>
                </c:pt>
                <c:pt idx="7">
                  <c:v>2.7242816406251222</c:v>
                </c:pt>
                <c:pt idx="8">
                  <c:v>2.7728966796876193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E5-CD4B-ADF8-D15FF7E3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68543"/>
        <c:axId val="987012319"/>
      </c:scatterChart>
      <c:valAx>
        <c:axId val="9869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12319"/>
        <c:crosses val="autoZero"/>
        <c:crossBetween val="midCat"/>
      </c:valAx>
      <c:valAx>
        <c:axId val="98701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6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0923009623797E-2"/>
                  <c:y val="-0.29108778069407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diff!$N$12:$N$61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</c:numCache>
            </c:numRef>
          </c:xVal>
          <c:yVal>
            <c:numRef>
              <c:f>diff!$P$12:$P$61</c:f>
              <c:numCache>
                <c:formatCode>0.00E+00</c:formatCode>
                <c:ptCount val="50"/>
                <c:pt idx="0">
                  <c:v>8.2153734564102605E-8</c:v>
                </c:pt>
                <c:pt idx="1">
                  <c:v>8.6082384957265001E-8</c:v>
                </c:pt>
                <c:pt idx="2">
                  <c:v>9.3696227555555606E-8</c:v>
                </c:pt>
                <c:pt idx="3">
                  <c:v>8.1424506529914503E-8</c:v>
                </c:pt>
                <c:pt idx="4">
                  <c:v>9.5650439658119696E-8</c:v>
                </c:pt>
                <c:pt idx="5">
                  <c:v>8.5161143794871805E-8</c:v>
                </c:pt>
                <c:pt idx="6">
                  <c:v>9.1119335931623899E-8</c:v>
                </c:pt>
                <c:pt idx="7">
                  <c:v>8.8383584273504297E-8</c:v>
                </c:pt>
                <c:pt idx="8">
                  <c:v>8.8269333880341894E-8</c:v>
                </c:pt>
                <c:pt idx="9">
                  <c:v>8.4544573264957299E-8</c:v>
                </c:pt>
                <c:pt idx="10">
                  <c:v>9.1691463111111104E-8</c:v>
                </c:pt>
                <c:pt idx="11">
                  <c:v>9.1047332102564104E-8</c:v>
                </c:pt>
                <c:pt idx="12">
                  <c:v>8.8538269538461496E-8</c:v>
                </c:pt>
                <c:pt idx="13">
                  <c:v>9.2604958632478596E-8</c:v>
                </c:pt>
                <c:pt idx="14">
                  <c:v>9.0169974153846202E-8</c:v>
                </c:pt>
                <c:pt idx="15">
                  <c:v>9.0065718700854705E-8</c:v>
                </c:pt>
                <c:pt idx="16">
                  <c:v>9.70683820854701E-8</c:v>
                </c:pt>
                <c:pt idx="17">
                  <c:v>9.9072341333333294E-8</c:v>
                </c:pt>
                <c:pt idx="18">
                  <c:v>8.6683367931623895E-8</c:v>
                </c:pt>
                <c:pt idx="19">
                  <c:v>9.9133124923076897E-8</c:v>
                </c:pt>
                <c:pt idx="20">
                  <c:v>9.5966243008546994E-8</c:v>
                </c:pt>
                <c:pt idx="21">
                  <c:v>9.4274612512820505E-8</c:v>
                </c:pt>
                <c:pt idx="22">
                  <c:v>8.9263550358974396E-8</c:v>
                </c:pt>
                <c:pt idx="23">
                  <c:v>9.3673682051282095E-8</c:v>
                </c:pt>
                <c:pt idx="24">
                  <c:v>9.2730744341880295E-8</c:v>
                </c:pt>
                <c:pt idx="25">
                  <c:v>9.1635405675213703E-8</c:v>
                </c:pt>
                <c:pt idx="26">
                  <c:v>9.4596113504273503E-8</c:v>
                </c:pt>
                <c:pt idx="27">
                  <c:v>9.1386039794871802E-8</c:v>
                </c:pt>
                <c:pt idx="28">
                  <c:v>8.97234926495726E-8</c:v>
                </c:pt>
                <c:pt idx="29">
                  <c:v>9.1205386940170902E-8</c:v>
                </c:pt>
                <c:pt idx="30">
                  <c:v>7.8751638974359006E-8</c:v>
                </c:pt>
                <c:pt idx="31">
                  <c:v>8.2450160683760701E-8</c:v>
                </c:pt>
                <c:pt idx="32">
                  <c:v>7.9723213675213701E-8</c:v>
                </c:pt>
                <c:pt idx="33">
                  <c:v>7.6317170871794899E-8</c:v>
                </c:pt>
                <c:pt idx="34">
                  <c:v>7.82552265299145E-8</c:v>
                </c:pt>
                <c:pt idx="35">
                  <c:v>7.8920992820512802E-8</c:v>
                </c:pt>
                <c:pt idx="36">
                  <c:v>8.0965544478632496E-8</c:v>
                </c:pt>
                <c:pt idx="37">
                  <c:v>7.5967908102564102E-8</c:v>
                </c:pt>
                <c:pt idx="38">
                  <c:v>8.3479840820512801E-8</c:v>
                </c:pt>
                <c:pt idx="39">
                  <c:v>8.6626645333333294E-8</c:v>
                </c:pt>
                <c:pt idx="40">
                  <c:v>7.5307638153846196E-8</c:v>
                </c:pt>
                <c:pt idx="41">
                  <c:v>8.0762442393162394E-8</c:v>
                </c:pt>
                <c:pt idx="42">
                  <c:v>7.6295973196581198E-8</c:v>
                </c:pt>
                <c:pt idx="43">
                  <c:v>7.8838643965812004E-8</c:v>
                </c:pt>
                <c:pt idx="44">
                  <c:v>7.9624437059829096E-8</c:v>
                </c:pt>
                <c:pt idx="45">
                  <c:v>7.3411890324786294E-8</c:v>
                </c:pt>
                <c:pt idx="46">
                  <c:v>7.3191695316239304E-8</c:v>
                </c:pt>
                <c:pt idx="47">
                  <c:v>8.2043536410256399E-8</c:v>
                </c:pt>
                <c:pt idx="48">
                  <c:v>7.8777177709401698E-8</c:v>
                </c:pt>
                <c:pt idx="49">
                  <c:v>7.4849638837606803E-8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D-DF45-9446-F104895DF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02799"/>
        <c:axId val="1017609295"/>
      </c:scatterChart>
      <c:valAx>
        <c:axId val="101770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09295"/>
        <c:crosses val="autoZero"/>
        <c:crossBetween val="midCat"/>
      </c:valAx>
      <c:valAx>
        <c:axId val="101760929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summary!$C$4:$C$9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0.31</c:v>
                </c:pt>
                <c:pt idx="4">
                  <c:v>0.72</c:v>
                </c:pt>
                <c:pt idx="5">
                  <c:v>1</c:v>
                </c:pt>
              </c:numCache>
            </c:numRef>
          </c:xVal>
          <c:yVal>
            <c:numRef>
              <c:f>summary!$E$4:$E$9</c:f>
              <c:numCache>
                <c:formatCode>General</c:formatCode>
                <c:ptCount val="6"/>
                <c:pt idx="0">
                  <c:v>0</c:v>
                </c:pt>
                <c:pt idx="1">
                  <c:v>1.9336987304688025E-2</c:v>
                </c:pt>
                <c:pt idx="2">
                  <c:v>3.3956628417969092E-2</c:v>
                </c:pt>
                <c:pt idx="3">
                  <c:v>4.7469860839843836E-2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8-2940-9B40-65669DF0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10367"/>
        <c:axId val="976608079"/>
      </c:scatterChart>
      <c:valAx>
        <c:axId val="1024810367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08079"/>
        <c:crosses val="autoZero"/>
        <c:crossBetween val="midCat"/>
      </c:valAx>
      <c:valAx>
        <c:axId val="97660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summary!$C$15:$H$15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0.31</c:v>
                </c:pt>
                <c:pt idx="4">
                  <c:v>0.72</c:v>
                </c:pt>
                <c:pt idx="5">
                  <c:v>1</c:v>
                </c:pt>
              </c:numCache>
            </c:numRef>
          </c:xVal>
          <c:yVal>
            <c:numRef>
              <c:f>summary!$C$16:$H$16</c:f>
              <c:numCache>
                <c:formatCode>General</c:formatCode>
                <c:ptCount val="6"/>
                <c:pt idx="0">
                  <c:v>2.6264535156251441</c:v>
                </c:pt>
                <c:pt idx="1">
                  <c:v>2.0811890624991065</c:v>
                </c:pt>
                <c:pt idx="2">
                  <c:v>1.8036140625004009</c:v>
                </c:pt>
                <c:pt idx="3">
                  <c:v>1.6910476928714502</c:v>
                </c:pt>
                <c:pt idx="5">
                  <c:v>3.070283789063069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4-E14E-8C05-26F72B2F9B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summary!$C$15:$H$15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0.31</c:v>
                </c:pt>
                <c:pt idx="4">
                  <c:v>0.72</c:v>
                </c:pt>
                <c:pt idx="5">
                  <c:v>1</c:v>
                </c:pt>
              </c:numCache>
            </c:numRef>
          </c:xVal>
          <c:yVal>
            <c:numRef>
              <c:f>summary!$C$17:$H$17</c:f>
              <c:numCache>
                <c:formatCode>General</c:formatCode>
                <c:ptCount val="6"/>
                <c:pt idx="0">
                  <c:v>0.81110019531297439</c:v>
                </c:pt>
                <c:pt idx="1">
                  <c:v>0.57341093749926131</c:v>
                </c:pt>
                <c:pt idx="2">
                  <c:v>0.29138593749917163</c:v>
                </c:pt>
                <c:pt idx="3">
                  <c:v>-3.9777673340104513E-2</c:v>
                </c:pt>
                <c:pt idx="5">
                  <c:v>5.1757123046882043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4-E14E-8C05-26F72B2F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11359"/>
        <c:axId val="1025209631"/>
      </c:scatterChart>
      <c:valAx>
        <c:axId val="65761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09631"/>
        <c:crosses val="autoZero"/>
        <c:crossBetween val="midCat"/>
      </c:valAx>
      <c:valAx>
        <c:axId val="10252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1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Sheet11!$A$2:$A$22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cat>
          <c:val>
            <c:numRef>
              <c:f>Sheet11!$B$2:$B$22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18</c:v>
                </c:pt>
                <c:pt idx="10">
                  <c:v>18</c:v>
                </c:pt>
                <c:pt idx="11">
                  <c:v>29</c:v>
                </c:pt>
                <c:pt idx="12">
                  <c:v>34</c:v>
                </c:pt>
                <c:pt idx="13">
                  <c:v>18</c:v>
                </c:pt>
                <c:pt idx="14">
                  <c:v>20</c:v>
                </c:pt>
                <c:pt idx="15">
                  <c:v>12</c:v>
                </c:pt>
                <c:pt idx="16">
                  <c:v>10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1-014D-BE09-AB494A94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1418655"/>
        <c:axId val="731860655"/>
      </c:barChart>
      <c:catAx>
        <c:axId val="7314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60655"/>
        <c:crosses val="autoZero"/>
        <c:auto val="1"/>
        <c:lblAlgn val="ctr"/>
        <c:lblOffset val="100"/>
        <c:noMultiLvlLbl val="0"/>
      </c:catAx>
      <c:valAx>
        <c:axId val="7318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bccU!$AM$6:$AM$55</c:f>
              <c:numCache>
                <c:formatCode>General</c:formatCode>
                <c:ptCount val="50"/>
                <c:pt idx="0">
                  <c:v>-4137.47</c:v>
                </c:pt>
                <c:pt idx="1">
                  <c:v>-4137.5150000000003</c:v>
                </c:pt>
                <c:pt idx="2">
                  <c:v>-4137.4733333333343</c:v>
                </c:pt>
                <c:pt idx="3">
                  <c:v>-4137.442500000001</c:v>
                </c:pt>
                <c:pt idx="4">
                  <c:v>-4137.4340000000011</c:v>
                </c:pt>
                <c:pt idx="5">
                  <c:v>-4137.3616666666676</c:v>
                </c:pt>
                <c:pt idx="6">
                  <c:v>-4137.3442857142863</c:v>
                </c:pt>
                <c:pt idx="7">
                  <c:v>-4137.3550000000005</c:v>
                </c:pt>
                <c:pt idx="8">
                  <c:v>-4137.3466666666673</c:v>
                </c:pt>
                <c:pt idx="9">
                  <c:v>-4137.3370000000004</c:v>
                </c:pt>
                <c:pt idx="10">
                  <c:v>-4137.3027272727277</c:v>
                </c:pt>
                <c:pt idx="11">
                  <c:v>-4137.2908333333335</c:v>
                </c:pt>
                <c:pt idx="12">
                  <c:v>-4137.296923076924</c:v>
                </c:pt>
                <c:pt idx="13">
                  <c:v>-4137.2942857142862</c:v>
                </c:pt>
                <c:pt idx="14">
                  <c:v>-4137.3060000000005</c:v>
                </c:pt>
                <c:pt idx="15">
                  <c:v>-4137.2850000000008</c:v>
                </c:pt>
                <c:pt idx="16">
                  <c:v>-4137.2911764705887</c:v>
                </c:pt>
                <c:pt idx="17">
                  <c:v>-4137.2905555555562</c:v>
                </c:pt>
                <c:pt idx="18">
                  <c:v>-4137.2815789473689</c:v>
                </c:pt>
                <c:pt idx="19">
                  <c:v>-4137.2624999999998</c:v>
                </c:pt>
                <c:pt idx="20">
                  <c:v>-4137.2585714285715</c:v>
                </c:pt>
                <c:pt idx="21">
                  <c:v>-4137.2518181818177</c:v>
                </c:pt>
                <c:pt idx="22">
                  <c:v>-4137.2660869565216</c:v>
                </c:pt>
                <c:pt idx="23">
                  <c:v>-4137.2645833333327</c:v>
                </c:pt>
                <c:pt idx="24">
                  <c:v>-4137.2743999999993</c:v>
                </c:pt>
                <c:pt idx="25">
                  <c:v>-4137.2684615384605</c:v>
                </c:pt>
                <c:pt idx="26">
                  <c:v>-4137.258518518518</c:v>
                </c:pt>
                <c:pt idx="27">
                  <c:v>-4137.2407142857137</c:v>
                </c:pt>
                <c:pt idx="28">
                  <c:v>-4137.2403448275854</c:v>
                </c:pt>
                <c:pt idx="29">
                  <c:v>-4137.2369999999992</c:v>
                </c:pt>
                <c:pt idx="30">
                  <c:v>-4137.2348387096763</c:v>
                </c:pt>
                <c:pt idx="31">
                  <c:v>-4137.2399999999989</c:v>
                </c:pt>
                <c:pt idx="32">
                  <c:v>-4137.2442424242417</c:v>
                </c:pt>
                <c:pt idx="33">
                  <c:v>-4137.2335294117638</c:v>
                </c:pt>
                <c:pt idx="34">
                  <c:v>-4137.2357142857136</c:v>
                </c:pt>
                <c:pt idx="35">
                  <c:v>-4137.2352777777769</c:v>
                </c:pt>
                <c:pt idx="36">
                  <c:v>-4137.2332432432422</c:v>
                </c:pt>
                <c:pt idx="37">
                  <c:v>-4137.233684210526</c:v>
                </c:pt>
                <c:pt idx="38">
                  <c:v>-4137.2276923076915</c:v>
                </c:pt>
                <c:pt idx="39">
                  <c:v>-4137.2307499999997</c:v>
                </c:pt>
                <c:pt idx="40">
                  <c:v>-4137.2273170731705</c:v>
                </c:pt>
                <c:pt idx="41">
                  <c:v>-4137.2190476190472</c:v>
                </c:pt>
                <c:pt idx="42">
                  <c:v>-4137.2172093023255</c:v>
                </c:pt>
                <c:pt idx="43">
                  <c:v>-4137.2195454545454</c:v>
                </c:pt>
                <c:pt idx="44">
                  <c:v>-4137.2193333333335</c:v>
                </c:pt>
                <c:pt idx="45">
                  <c:v>-4137.2252173913039</c:v>
                </c:pt>
                <c:pt idx="46">
                  <c:v>-4137.2263829787234</c:v>
                </c:pt>
                <c:pt idx="47">
                  <c:v>-4137.222291666666</c:v>
                </c:pt>
                <c:pt idx="48">
                  <c:v>-4137.2222448979592</c:v>
                </c:pt>
                <c:pt idx="49">
                  <c:v>-4137.2165999999997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4-994B-AC75-94A3369C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2399"/>
        <c:axId val="980697071"/>
      </c:scatterChart>
      <c:valAx>
        <c:axId val="98246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97071"/>
        <c:crosses val="autoZero"/>
        <c:crossBetween val="midCat"/>
      </c:valAx>
      <c:valAx>
        <c:axId val="98069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bccU!$AW$6:$AW$55</c:f>
              <c:numCache>
                <c:formatCode>General</c:formatCode>
                <c:ptCount val="50"/>
                <c:pt idx="0">
                  <c:v>-4133.99</c:v>
                </c:pt>
                <c:pt idx="1">
                  <c:v>-4133.9650000000001</c:v>
                </c:pt>
                <c:pt idx="2">
                  <c:v>-4133.9966666666669</c:v>
                </c:pt>
                <c:pt idx="3">
                  <c:v>-4133.9675000000007</c:v>
                </c:pt>
                <c:pt idx="4">
                  <c:v>-4133.9800000000005</c:v>
                </c:pt>
                <c:pt idx="5">
                  <c:v>-4133.9983333333339</c:v>
                </c:pt>
                <c:pt idx="6">
                  <c:v>-4134.011428571429</c:v>
                </c:pt>
                <c:pt idx="7">
                  <c:v>-4133.99</c:v>
                </c:pt>
                <c:pt idx="8">
                  <c:v>-4133.9666666666662</c:v>
                </c:pt>
                <c:pt idx="9">
                  <c:v>-4133.9589999999998</c:v>
                </c:pt>
                <c:pt idx="10">
                  <c:v>-4133.9681818181816</c:v>
                </c:pt>
                <c:pt idx="11">
                  <c:v>-4133.9833333333327</c:v>
                </c:pt>
                <c:pt idx="12">
                  <c:v>-4133.9746153846154</c:v>
                </c:pt>
                <c:pt idx="13">
                  <c:v>-4133.9892857142859</c:v>
                </c:pt>
                <c:pt idx="14">
                  <c:v>-4133.9806666666664</c:v>
                </c:pt>
                <c:pt idx="15">
                  <c:v>-4133.9806250000001</c:v>
                </c:pt>
                <c:pt idx="16">
                  <c:v>-4133.9752941176475</c:v>
                </c:pt>
                <c:pt idx="17">
                  <c:v>-4133.9933333333338</c:v>
                </c:pt>
                <c:pt idx="18">
                  <c:v>-4133.9978947368427</c:v>
                </c:pt>
                <c:pt idx="19">
                  <c:v>-4134.0025000000005</c:v>
                </c:pt>
                <c:pt idx="20">
                  <c:v>-4133.9990476190478</c:v>
                </c:pt>
                <c:pt idx="21">
                  <c:v>-4134.0004545454549</c:v>
                </c:pt>
                <c:pt idx="22">
                  <c:v>-4133.9991304347832</c:v>
                </c:pt>
                <c:pt idx="23">
                  <c:v>-4134.0070833333339</c:v>
                </c:pt>
                <c:pt idx="24">
                  <c:v>-4134.0039999999999</c:v>
                </c:pt>
                <c:pt idx="25">
                  <c:v>-4133.997692307692</c:v>
                </c:pt>
                <c:pt idx="26">
                  <c:v>-4134.0092592592591</c:v>
                </c:pt>
                <c:pt idx="27">
                  <c:v>-4134.0032142857144</c:v>
                </c:pt>
                <c:pt idx="28">
                  <c:v>-4134.0151724137932</c:v>
                </c:pt>
                <c:pt idx="29">
                  <c:v>-4134.0213333333331</c:v>
                </c:pt>
                <c:pt idx="30">
                  <c:v>-4134.0203225806454</c:v>
                </c:pt>
                <c:pt idx="31">
                  <c:v>-4134.0200000000004</c:v>
                </c:pt>
                <c:pt idx="32">
                  <c:v>-4134.0178787878795</c:v>
                </c:pt>
                <c:pt idx="33">
                  <c:v>-4134.0238235294128</c:v>
                </c:pt>
                <c:pt idx="34">
                  <c:v>-4134.0137142857157</c:v>
                </c:pt>
                <c:pt idx="35">
                  <c:v>-4134.016111111112</c:v>
                </c:pt>
                <c:pt idx="36">
                  <c:v>-4134.0172972972987</c:v>
                </c:pt>
                <c:pt idx="37">
                  <c:v>-4134.0126315789485</c:v>
                </c:pt>
                <c:pt idx="38">
                  <c:v>-4134.0041025641031</c:v>
                </c:pt>
                <c:pt idx="39">
                  <c:v>-4134.0080000000007</c:v>
                </c:pt>
                <c:pt idx="40">
                  <c:v>-4134.0046341463421</c:v>
                </c:pt>
                <c:pt idx="41">
                  <c:v>-4134.0111904761916</c:v>
                </c:pt>
                <c:pt idx="42">
                  <c:v>-4134.0011627906979</c:v>
                </c:pt>
                <c:pt idx="43">
                  <c:v>-4133.9981818181823</c:v>
                </c:pt>
                <c:pt idx="44">
                  <c:v>-4134.0006666666668</c:v>
                </c:pt>
                <c:pt idx="45">
                  <c:v>-4133.998478260869</c:v>
                </c:pt>
                <c:pt idx="46">
                  <c:v>-4133.9991489361701</c:v>
                </c:pt>
                <c:pt idx="47">
                  <c:v>-4133.9977083333333</c:v>
                </c:pt>
                <c:pt idx="48">
                  <c:v>-4133.9942857142851</c:v>
                </c:pt>
                <c:pt idx="49">
                  <c:v>-4133.9905999999992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F-8B45-BD0C-833FAEF3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2399"/>
        <c:axId val="980697071"/>
      </c:scatterChart>
      <c:valAx>
        <c:axId val="98246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97071"/>
        <c:crosses val="autoZero"/>
        <c:crossBetween val="midCat"/>
      </c:valAx>
      <c:valAx>
        <c:axId val="98069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555533683289589"/>
                  <c:y val="-0.2223760571595217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u5mo!$C$6:$C$15</c:f>
              <c:numCache>
                <c:formatCode>General</c:formatCode>
                <c:ptCount val="10"/>
                <c:pt idx="0">
                  <c:v>-16.337614800000001</c:v>
                </c:pt>
                <c:pt idx="1">
                  <c:v>9973.7504000000008</c:v>
                </c:pt>
                <c:pt idx="2">
                  <c:v>19994.002</c:v>
                </c:pt>
                <c:pt idx="3">
                  <c:v>-10012.324199999999</c:v>
                </c:pt>
                <c:pt idx="4">
                  <c:v>-20019.707999999999</c:v>
                </c:pt>
                <c:pt idx="5">
                  <c:v>-40.068098800000001</c:v>
                </c:pt>
                <c:pt idx="6">
                  <c:v>9977.8135999999995</c:v>
                </c:pt>
                <c:pt idx="7">
                  <c:v>19989.948</c:v>
                </c:pt>
                <c:pt idx="8">
                  <c:v>-10020.27</c:v>
                </c:pt>
                <c:pt idx="9">
                  <c:v>-20017.968000000001</c:v>
                </c:pt>
              </c:numCache>
            </c:numRef>
          </c:xVal>
          <c:yVal>
            <c:numRef>
              <c:f>u5mo!$B$6:$B$15</c:f>
              <c:numCache>
                <c:formatCode>General</c:formatCode>
                <c:ptCount val="10"/>
                <c:pt idx="0">
                  <c:v>-4134.0379999999996</c:v>
                </c:pt>
                <c:pt idx="1">
                  <c:v>-4136.9675999999999</c:v>
                </c:pt>
                <c:pt idx="2">
                  <c:v>-4138.26</c:v>
                </c:pt>
                <c:pt idx="3">
                  <c:v>-4129.0763999999999</c:v>
                </c:pt>
                <c:pt idx="4">
                  <c:v>-4121.5010000000002</c:v>
                </c:pt>
                <c:pt idx="5">
                  <c:v>-4133.9906000000001</c:v>
                </c:pt>
                <c:pt idx="6">
                  <c:v>-4136.9628000000002</c:v>
                </c:pt>
                <c:pt idx="7">
                  <c:v>-4138.2781999999997</c:v>
                </c:pt>
                <c:pt idx="8">
                  <c:v>-4129.0429999999997</c:v>
                </c:pt>
                <c:pt idx="9">
                  <c:v>-4121.55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92-2548-810A-417A0DDB5CA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238801399825023"/>
                  <c:y val="-0.138556794983960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u5mo!$E$6:$E$15</c:f>
              <c:numCache>
                <c:formatCode>General</c:formatCode>
                <c:ptCount val="10"/>
                <c:pt idx="0">
                  <c:v>-39.38505704</c:v>
                </c:pt>
                <c:pt idx="2">
                  <c:v>19963.150000000001</c:v>
                </c:pt>
                <c:pt idx="3">
                  <c:v>-10042.6494</c:v>
                </c:pt>
                <c:pt idx="4">
                  <c:v>-20026.671999999999</c:v>
                </c:pt>
                <c:pt idx="5">
                  <c:v>-6.8155586000000001</c:v>
                </c:pt>
                <c:pt idx="6">
                  <c:v>9971.7703999999994</c:v>
                </c:pt>
                <c:pt idx="7">
                  <c:v>19978.099999999999</c:v>
                </c:pt>
                <c:pt idx="8">
                  <c:v>-10044.671200000001</c:v>
                </c:pt>
                <c:pt idx="9">
                  <c:v>-20028.536</c:v>
                </c:pt>
              </c:numCache>
            </c:numRef>
          </c:xVal>
          <c:yVal>
            <c:numRef>
              <c:f>u5mo!$D$6:$D$15</c:f>
              <c:numCache>
                <c:formatCode>General</c:formatCode>
                <c:ptCount val="10"/>
                <c:pt idx="0">
                  <c:v>-6885.6998000000003</c:v>
                </c:pt>
                <c:pt idx="2">
                  <c:v>-6891.4960000000001</c:v>
                </c:pt>
                <c:pt idx="3">
                  <c:v>-6881.9884000000002</c:v>
                </c:pt>
                <c:pt idx="4">
                  <c:v>-6877.6578</c:v>
                </c:pt>
                <c:pt idx="5">
                  <c:v>-6885.6958000000004</c:v>
                </c:pt>
                <c:pt idx="6">
                  <c:v>-6888.88</c:v>
                </c:pt>
                <c:pt idx="7">
                  <c:v>-6891.4942000000001</c:v>
                </c:pt>
                <c:pt idx="8">
                  <c:v>-6881.9827999999998</c:v>
                </c:pt>
                <c:pt idx="9">
                  <c:v>-6877.6567999999997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92-2548-810A-417A0DDB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81567"/>
        <c:axId val="989440271"/>
      </c:scatterChart>
      <c:valAx>
        <c:axId val="115748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40271"/>
        <c:crosses val="autoZero"/>
        <c:crossBetween val="midCat"/>
      </c:valAx>
      <c:valAx>
        <c:axId val="98944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8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u5mo!$T$5:$T$9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u5mo!$U$5:$U$9</c:f>
              <c:numCache>
                <c:formatCode>General</c:formatCode>
                <c:ptCount val="5"/>
                <c:pt idx="0">
                  <c:v>0.57341093749926131</c:v>
                </c:pt>
                <c:pt idx="1">
                  <c:v>0.6727090074220996</c:v>
                </c:pt>
                <c:pt idx="2">
                  <c:v>0.7492117421875264</c:v>
                </c:pt>
                <c:pt idx="3">
                  <c:v>0.48945195273461195</c:v>
                </c:pt>
                <c:pt idx="4">
                  <c:v>0.41218196250031269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2-694A-B388-36E832BF3F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u5mo!$W$5:$W$9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u5mo!$X$5:$X$9</c:f>
              <c:numCache>
                <c:formatCode>General</c:formatCode>
                <c:ptCount val="5"/>
                <c:pt idx="0">
                  <c:v>2.0811890624991065</c:v>
                </c:pt>
                <c:pt idx="1">
                  <c:v>1.9357605351553957</c:v>
                </c:pt>
                <c:pt idx="2">
                  <c:v>1.8684367632810108</c:v>
                </c:pt>
                <c:pt idx="3">
                  <c:v>2.1489480472648665</c:v>
                </c:pt>
                <c:pt idx="4">
                  <c:v>2.3324477023443251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C2-694A-B388-36E832BF3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45759"/>
        <c:axId val="989123455"/>
      </c:scatterChart>
      <c:valAx>
        <c:axId val="9656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3455"/>
        <c:crosses val="autoZero"/>
        <c:crossBetween val="midCat"/>
      </c:valAx>
      <c:valAx>
        <c:axId val="98912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u10mo!$O$5:$O$9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u10mo!$P$5:$P$9</c:f>
              <c:numCache>
                <c:formatCode>General</c:formatCode>
                <c:ptCount val="5"/>
                <c:pt idx="0">
                  <c:v>0.29138593749917163</c:v>
                </c:pt>
                <c:pt idx="1">
                  <c:v>0.50987449648482652</c:v>
                </c:pt>
                <c:pt idx="2">
                  <c:v>0.55236323671874743</c:v>
                </c:pt>
                <c:pt idx="3">
                  <c:v>0.12556603789084875</c:v>
                </c:pt>
                <c:pt idx="4">
                  <c:v>7.6122632812257507E-2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0-1E41-AC05-332CBC0321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u10mo!$R$5:$R$9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u10mo!$S$5:$S$9</c:f>
              <c:numCache>
                <c:formatCode>General</c:formatCode>
                <c:ptCount val="5"/>
                <c:pt idx="0">
                  <c:v>1.8036140625004009</c:v>
                </c:pt>
                <c:pt idx="1">
                  <c:v>1.5809255035158003</c:v>
                </c:pt>
                <c:pt idx="2">
                  <c:v>1.6884367632815156</c:v>
                </c:pt>
                <c:pt idx="3">
                  <c:v>1.8365628343751723</c:v>
                </c:pt>
                <c:pt idx="4">
                  <c:v>1.8839146859374978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80-1E41-AC05-332CBC03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45759"/>
        <c:axId val="989123455"/>
      </c:scatterChart>
      <c:valAx>
        <c:axId val="9656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3455"/>
        <c:crosses val="autoZero"/>
        <c:crossBetween val="midCat"/>
      </c:valAx>
      <c:valAx>
        <c:axId val="98912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u15mo!$O$5:$O$9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u15mo!$P$5:$P$9</c:f>
              <c:numCache>
                <c:formatCode>General</c:formatCode>
                <c:ptCount val="5"/>
                <c:pt idx="0">
                  <c:v>-4.6607812499132706E-2</c:v>
                </c:pt>
                <c:pt idx="1">
                  <c:v>9.5604953905876755E-2</c:v>
                </c:pt>
                <c:pt idx="2">
                  <c:v>0.3947833906249798</c:v>
                </c:pt>
                <c:pt idx="3">
                  <c:v>-0.43633466406254229</c:v>
                </c:pt>
                <c:pt idx="4">
                  <c:v>-0.49378166953101754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9-8247-8970-50637FB597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u15mo!$R$5:$R$9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u15mo!$S$5:$S$9</c:f>
              <c:numCache>
                <c:formatCode>General</c:formatCode>
                <c:ptCount val="5"/>
                <c:pt idx="0">
                  <c:v>1.6433515625003565</c:v>
                </c:pt>
                <c:pt idx="1">
                  <c:v>1.6529864183603422</c:v>
                </c:pt>
                <c:pt idx="2">
                  <c:v>1.5651822796876331</c:v>
                </c:pt>
                <c:pt idx="3">
                  <c:v>1.7250057917967752</c:v>
                </c:pt>
                <c:pt idx="4">
                  <c:v>1.7350553562496316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9-8247-8970-50637FB5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45759"/>
        <c:axId val="989123455"/>
      </c:scatterChart>
      <c:valAx>
        <c:axId val="9656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3455"/>
        <c:crosses val="autoZero"/>
        <c:crossBetween val="midCat"/>
      </c:valAx>
      <c:valAx>
        <c:axId val="98912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yVal>
            <c:numRef>
              <c:f>u15mo!$AE$5:$AE$104</c:f>
              <c:numCache>
                <c:formatCode>General</c:formatCode>
                <c:ptCount val="100"/>
                <c:pt idx="0">
                  <c:v>50.585585937500127</c:v>
                </c:pt>
                <c:pt idx="1">
                  <c:v>48.515585937499964</c:v>
                </c:pt>
                <c:pt idx="2">
                  <c:v>48.532252604166537</c:v>
                </c:pt>
                <c:pt idx="3">
                  <c:v>48.330585937500018</c:v>
                </c:pt>
                <c:pt idx="4">
                  <c:v>48.115023437499893</c:v>
                </c:pt>
                <c:pt idx="5">
                  <c:v>47.912981770833234</c:v>
                </c:pt>
                <c:pt idx="6">
                  <c:v>48.321523437499891</c:v>
                </c:pt>
                <c:pt idx="7">
                  <c:v>48.489179687499927</c:v>
                </c:pt>
                <c:pt idx="8">
                  <c:v>48.59878038194443</c:v>
                </c:pt>
                <c:pt idx="9">
                  <c:v>48.422460937499999</c:v>
                </c:pt>
                <c:pt idx="10">
                  <c:v>48.436125710227273</c:v>
                </c:pt>
                <c:pt idx="11">
                  <c:v>48.162747395833321</c:v>
                </c:pt>
                <c:pt idx="12">
                  <c:v>48.228350360576947</c:v>
                </c:pt>
                <c:pt idx="13">
                  <c:v>48.281523437499992</c:v>
                </c:pt>
                <c:pt idx="14">
                  <c:v>48.499127604166674</c:v>
                </c:pt>
                <c:pt idx="15">
                  <c:v>48.504531250000014</c:v>
                </c:pt>
                <c:pt idx="16">
                  <c:v>48.601063878676463</c:v>
                </c:pt>
                <c:pt idx="17">
                  <c:v>48.791158854166646</c:v>
                </c:pt>
                <c:pt idx="18">
                  <c:v>48.788612253289465</c:v>
                </c:pt>
                <c:pt idx="19">
                  <c:v>48.860460937500008</c:v>
                </c:pt>
                <c:pt idx="20">
                  <c:v>48.832133556547646</c:v>
                </c:pt>
                <c:pt idx="21">
                  <c:v>48.605472301136409</c:v>
                </c:pt>
                <c:pt idx="22">
                  <c:v>48.693303328804397</c:v>
                </c:pt>
                <c:pt idx="23">
                  <c:v>48.807447916666696</c:v>
                </c:pt>
                <c:pt idx="24">
                  <c:v>48.830173437500036</c:v>
                </c:pt>
                <c:pt idx="25">
                  <c:v>48.679227764423104</c:v>
                </c:pt>
                <c:pt idx="26">
                  <c:v>48.63464843750004</c:v>
                </c:pt>
                <c:pt idx="27">
                  <c:v>48.612896205357174</c:v>
                </c:pt>
                <c:pt idx="28">
                  <c:v>48.575402747844848</c:v>
                </c:pt>
                <c:pt idx="29">
                  <c:v>48.635315104166693</c:v>
                </c:pt>
                <c:pt idx="30">
                  <c:v>48.661362147177442</c:v>
                </c:pt>
                <c:pt idx="31">
                  <c:v>48.695244140625022</c:v>
                </c:pt>
                <c:pt idx="32">
                  <c:v>48.654563210227288</c:v>
                </c:pt>
                <c:pt idx="33">
                  <c:v>48.659804687499992</c:v>
                </c:pt>
                <c:pt idx="34">
                  <c:v>48.682255580357129</c:v>
                </c:pt>
                <c:pt idx="35">
                  <c:v>48.6781814236111</c:v>
                </c:pt>
                <c:pt idx="36">
                  <c:v>48.649462626689171</c:v>
                </c:pt>
                <c:pt idx="37">
                  <c:v>48.649097450657884</c:v>
                </c:pt>
                <c:pt idx="38">
                  <c:v>48.615161258012812</c:v>
                </c:pt>
                <c:pt idx="39">
                  <c:v>48.467921875000002</c:v>
                </c:pt>
                <c:pt idx="40">
                  <c:v>48.507620998475623</c:v>
                </c:pt>
                <c:pt idx="41">
                  <c:v>48.495362723214299</c:v>
                </c:pt>
                <c:pt idx="42">
                  <c:v>48.558856286337232</c:v>
                </c:pt>
                <c:pt idx="43">
                  <c:v>48.498554687500018</c:v>
                </c:pt>
                <c:pt idx="44">
                  <c:v>48.448870659722232</c:v>
                </c:pt>
                <c:pt idx="45">
                  <c:v>48.489234035326106</c:v>
                </c:pt>
                <c:pt idx="46">
                  <c:v>48.459309341755322</c:v>
                </c:pt>
                <c:pt idx="47">
                  <c:v>48.444440104166667</c:v>
                </c:pt>
                <c:pt idx="48">
                  <c:v>48.426446906887755</c:v>
                </c:pt>
                <c:pt idx="49">
                  <c:v>48.425629687500006</c:v>
                </c:pt>
                <c:pt idx="50">
                  <c:v>48.450475643382354</c:v>
                </c:pt>
                <c:pt idx="51">
                  <c:v>48.464227764423079</c:v>
                </c:pt>
                <c:pt idx="52">
                  <c:v>48.513068248820751</c:v>
                </c:pt>
                <c:pt idx="53">
                  <c:v>48.462877604166657</c:v>
                </c:pt>
                <c:pt idx="54">
                  <c:v>48.510199573863616</c:v>
                </c:pt>
                <c:pt idx="55">
                  <c:v>48.500295758928551</c:v>
                </c:pt>
                <c:pt idx="56">
                  <c:v>48.493146244517519</c:v>
                </c:pt>
                <c:pt idx="57">
                  <c:v>48.492153825431018</c:v>
                </c:pt>
                <c:pt idx="58">
                  <c:v>48.513011784957605</c:v>
                </c:pt>
                <c:pt idx="59">
                  <c:v>48.525721354166642</c:v>
                </c:pt>
                <c:pt idx="60">
                  <c:v>48.504243724385226</c:v>
                </c:pt>
                <c:pt idx="61">
                  <c:v>48.490878276209664</c:v>
                </c:pt>
                <c:pt idx="62">
                  <c:v>48.474762524801577</c:v>
                </c:pt>
                <c:pt idx="63">
                  <c:v>48.474619140624995</c:v>
                </c:pt>
                <c:pt idx="64">
                  <c:v>48.488744591346148</c:v>
                </c:pt>
                <c:pt idx="65">
                  <c:v>48.474151278409074</c:v>
                </c:pt>
                <c:pt idx="66">
                  <c:v>48.432232392723868</c:v>
                </c:pt>
                <c:pt idx="67">
                  <c:v>48.475958180147046</c:v>
                </c:pt>
                <c:pt idx="68">
                  <c:v>48.512184669384048</c:v>
                </c:pt>
                <c:pt idx="69">
                  <c:v>48.510376116071427</c:v>
                </c:pt>
                <c:pt idx="70">
                  <c:v>48.51298470510563</c:v>
                </c:pt>
                <c:pt idx="71">
                  <c:v>48.527187499999997</c:v>
                </c:pt>
                <c:pt idx="72">
                  <c:v>48.490003745719171</c:v>
                </c:pt>
                <c:pt idx="73">
                  <c:v>48.450484586148633</c:v>
                </c:pt>
                <c:pt idx="74">
                  <c:v>48.494952604166656</c:v>
                </c:pt>
                <c:pt idx="75">
                  <c:v>48.476408305921041</c:v>
                </c:pt>
                <c:pt idx="76">
                  <c:v>48.459124898538946</c:v>
                </c:pt>
                <c:pt idx="77">
                  <c:v>48.456479366987153</c:v>
                </c:pt>
                <c:pt idx="78">
                  <c:v>48.480103342563268</c:v>
                </c:pt>
                <c:pt idx="79">
                  <c:v>48.480886718749971</c:v>
                </c:pt>
                <c:pt idx="80">
                  <c:v>48.465142264660464</c:v>
                </c:pt>
                <c:pt idx="81">
                  <c:v>48.486611089938997</c:v>
                </c:pt>
                <c:pt idx="82">
                  <c:v>48.496237292921663</c:v>
                </c:pt>
                <c:pt idx="83">
                  <c:v>48.493491443452363</c:v>
                </c:pt>
                <c:pt idx="84">
                  <c:v>48.534894761029392</c:v>
                </c:pt>
                <c:pt idx="85">
                  <c:v>48.515019077034871</c:v>
                </c:pt>
                <c:pt idx="86">
                  <c:v>48.564335937499983</c:v>
                </c:pt>
                <c:pt idx="87">
                  <c:v>48.589350142045447</c:v>
                </c:pt>
                <c:pt idx="88">
                  <c:v>48.58669197682584</c:v>
                </c:pt>
                <c:pt idx="89">
                  <c:v>48.570981770833328</c:v>
                </c:pt>
                <c:pt idx="90">
                  <c:v>48.585067393543959</c:v>
                </c:pt>
                <c:pt idx="91">
                  <c:v>48.581129415760863</c:v>
                </c:pt>
                <c:pt idx="92">
                  <c:v>48.612790238575251</c:v>
                </c:pt>
                <c:pt idx="93">
                  <c:v>48.596330618351047</c:v>
                </c:pt>
                <c:pt idx="94">
                  <c:v>48.572954358552614</c:v>
                </c:pt>
                <c:pt idx="95">
                  <c:v>48.58360677083332</c:v>
                </c:pt>
                <c:pt idx="96">
                  <c:v>48.590534391108243</c:v>
                </c:pt>
                <c:pt idx="97">
                  <c:v>48.600965401785714</c:v>
                </c:pt>
                <c:pt idx="98">
                  <c:v>48.617650331439393</c:v>
                </c:pt>
                <c:pt idx="99">
                  <c:v>48.616829687499994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E8E-9140-92E9-31FA8D60BE9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u15mo!$AE$5:$AE$104</c:f>
              <c:numCache>
                <c:formatCode>General</c:formatCode>
                <c:ptCount val="100"/>
                <c:pt idx="0">
                  <c:v>50.585585937500127</c:v>
                </c:pt>
                <c:pt idx="1">
                  <c:v>48.515585937499964</c:v>
                </c:pt>
                <c:pt idx="2">
                  <c:v>48.532252604166537</c:v>
                </c:pt>
                <c:pt idx="3">
                  <c:v>48.330585937500018</c:v>
                </c:pt>
                <c:pt idx="4">
                  <c:v>48.115023437499893</c:v>
                </c:pt>
                <c:pt idx="5">
                  <c:v>47.912981770833234</c:v>
                </c:pt>
                <c:pt idx="6">
                  <c:v>48.321523437499891</c:v>
                </c:pt>
                <c:pt idx="7">
                  <c:v>48.489179687499927</c:v>
                </c:pt>
                <c:pt idx="8">
                  <c:v>48.59878038194443</c:v>
                </c:pt>
                <c:pt idx="9">
                  <c:v>48.422460937499999</c:v>
                </c:pt>
                <c:pt idx="10">
                  <c:v>48.436125710227273</c:v>
                </c:pt>
                <c:pt idx="11">
                  <c:v>48.162747395833321</c:v>
                </c:pt>
                <c:pt idx="12">
                  <c:v>48.228350360576947</c:v>
                </c:pt>
                <c:pt idx="13">
                  <c:v>48.281523437499992</c:v>
                </c:pt>
                <c:pt idx="14">
                  <c:v>48.499127604166674</c:v>
                </c:pt>
                <c:pt idx="15">
                  <c:v>48.504531250000014</c:v>
                </c:pt>
                <c:pt idx="16">
                  <c:v>48.601063878676463</c:v>
                </c:pt>
                <c:pt idx="17">
                  <c:v>48.791158854166646</c:v>
                </c:pt>
                <c:pt idx="18">
                  <c:v>48.788612253289465</c:v>
                </c:pt>
                <c:pt idx="19">
                  <c:v>48.860460937500008</c:v>
                </c:pt>
                <c:pt idx="20">
                  <c:v>48.832133556547646</c:v>
                </c:pt>
                <c:pt idx="21">
                  <c:v>48.605472301136409</c:v>
                </c:pt>
                <c:pt idx="22">
                  <c:v>48.693303328804397</c:v>
                </c:pt>
                <c:pt idx="23">
                  <c:v>48.807447916666696</c:v>
                </c:pt>
                <c:pt idx="24">
                  <c:v>48.830173437500036</c:v>
                </c:pt>
                <c:pt idx="25">
                  <c:v>48.679227764423104</c:v>
                </c:pt>
                <c:pt idx="26">
                  <c:v>48.63464843750004</c:v>
                </c:pt>
                <c:pt idx="27">
                  <c:v>48.612896205357174</c:v>
                </c:pt>
                <c:pt idx="28">
                  <c:v>48.575402747844848</c:v>
                </c:pt>
                <c:pt idx="29">
                  <c:v>48.635315104166693</c:v>
                </c:pt>
                <c:pt idx="30">
                  <c:v>48.661362147177442</c:v>
                </c:pt>
                <c:pt idx="31">
                  <c:v>48.695244140625022</c:v>
                </c:pt>
                <c:pt idx="32">
                  <c:v>48.654563210227288</c:v>
                </c:pt>
                <c:pt idx="33">
                  <c:v>48.659804687499992</c:v>
                </c:pt>
                <c:pt idx="34">
                  <c:v>48.682255580357129</c:v>
                </c:pt>
                <c:pt idx="35">
                  <c:v>48.6781814236111</c:v>
                </c:pt>
                <c:pt idx="36">
                  <c:v>48.649462626689171</c:v>
                </c:pt>
                <c:pt idx="37">
                  <c:v>48.649097450657884</c:v>
                </c:pt>
                <c:pt idx="38">
                  <c:v>48.615161258012812</c:v>
                </c:pt>
                <c:pt idx="39">
                  <c:v>48.467921875000002</c:v>
                </c:pt>
                <c:pt idx="40">
                  <c:v>48.507620998475623</c:v>
                </c:pt>
                <c:pt idx="41">
                  <c:v>48.495362723214299</c:v>
                </c:pt>
                <c:pt idx="42">
                  <c:v>48.558856286337232</c:v>
                </c:pt>
                <c:pt idx="43">
                  <c:v>48.498554687500018</c:v>
                </c:pt>
                <c:pt idx="44">
                  <c:v>48.448870659722232</c:v>
                </c:pt>
                <c:pt idx="45">
                  <c:v>48.489234035326106</c:v>
                </c:pt>
                <c:pt idx="46">
                  <c:v>48.459309341755322</c:v>
                </c:pt>
                <c:pt idx="47">
                  <c:v>48.444440104166667</c:v>
                </c:pt>
                <c:pt idx="48">
                  <c:v>48.426446906887755</c:v>
                </c:pt>
                <c:pt idx="49">
                  <c:v>48.425629687500006</c:v>
                </c:pt>
                <c:pt idx="50">
                  <c:v>48.450475643382354</c:v>
                </c:pt>
                <c:pt idx="51">
                  <c:v>48.464227764423079</c:v>
                </c:pt>
                <c:pt idx="52">
                  <c:v>48.513068248820751</c:v>
                </c:pt>
                <c:pt idx="53">
                  <c:v>48.462877604166657</c:v>
                </c:pt>
                <c:pt idx="54">
                  <c:v>48.510199573863616</c:v>
                </c:pt>
                <c:pt idx="55">
                  <c:v>48.500295758928551</c:v>
                </c:pt>
                <c:pt idx="56">
                  <c:v>48.493146244517519</c:v>
                </c:pt>
                <c:pt idx="57">
                  <c:v>48.492153825431018</c:v>
                </c:pt>
                <c:pt idx="58">
                  <c:v>48.513011784957605</c:v>
                </c:pt>
                <c:pt idx="59">
                  <c:v>48.525721354166642</c:v>
                </c:pt>
                <c:pt idx="60">
                  <c:v>48.504243724385226</c:v>
                </c:pt>
                <c:pt idx="61">
                  <c:v>48.490878276209664</c:v>
                </c:pt>
                <c:pt idx="62">
                  <c:v>48.474762524801577</c:v>
                </c:pt>
                <c:pt idx="63">
                  <c:v>48.474619140624995</c:v>
                </c:pt>
                <c:pt idx="64">
                  <c:v>48.488744591346148</c:v>
                </c:pt>
                <c:pt idx="65">
                  <c:v>48.474151278409074</c:v>
                </c:pt>
                <c:pt idx="66">
                  <c:v>48.432232392723868</c:v>
                </c:pt>
                <c:pt idx="67">
                  <c:v>48.475958180147046</c:v>
                </c:pt>
                <c:pt idx="68">
                  <c:v>48.512184669384048</c:v>
                </c:pt>
                <c:pt idx="69">
                  <c:v>48.510376116071427</c:v>
                </c:pt>
                <c:pt idx="70">
                  <c:v>48.51298470510563</c:v>
                </c:pt>
                <c:pt idx="71">
                  <c:v>48.527187499999997</c:v>
                </c:pt>
                <c:pt idx="72">
                  <c:v>48.490003745719171</c:v>
                </c:pt>
                <c:pt idx="73">
                  <c:v>48.450484586148633</c:v>
                </c:pt>
                <c:pt idx="74">
                  <c:v>48.494952604166656</c:v>
                </c:pt>
                <c:pt idx="75">
                  <c:v>48.476408305921041</c:v>
                </c:pt>
                <c:pt idx="76">
                  <c:v>48.459124898538946</c:v>
                </c:pt>
                <c:pt idx="77">
                  <c:v>48.456479366987153</c:v>
                </c:pt>
                <c:pt idx="78">
                  <c:v>48.480103342563268</c:v>
                </c:pt>
                <c:pt idx="79">
                  <c:v>48.480886718749971</c:v>
                </c:pt>
                <c:pt idx="80">
                  <c:v>48.465142264660464</c:v>
                </c:pt>
                <c:pt idx="81">
                  <c:v>48.486611089938997</c:v>
                </c:pt>
                <c:pt idx="82">
                  <c:v>48.496237292921663</c:v>
                </c:pt>
                <c:pt idx="83">
                  <c:v>48.493491443452363</c:v>
                </c:pt>
                <c:pt idx="84">
                  <c:v>48.534894761029392</c:v>
                </c:pt>
                <c:pt idx="85">
                  <c:v>48.515019077034871</c:v>
                </c:pt>
                <c:pt idx="86">
                  <c:v>48.564335937499983</c:v>
                </c:pt>
                <c:pt idx="87">
                  <c:v>48.589350142045447</c:v>
                </c:pt>
                <c:pt idx="88">
                  <c:v>48.58669197682584</c:v>
                </c:pt>
                <c:pt idx="89">
                  <c:v>48.570981770833328</c:v>
                </c:pt>
                <c:pt idx="90">
                  <c:v>48.585067393543959</c:v>
                </c:pt>
                <c:pt idx="91">
                  <c:v>48.581129415760863</c:v>
                </c:pt>
                <c:pt idx="92">
                  <c:v>48.612790238575251</c:v>
                </c:pt>
                <c:pt idx="93">
                  <c:v>48.596330618351047</c:v>
                </c:pt>
                <c:pt idx="94">
                  <c:v>48.572954358552614</c:v>
                </c:pt>
                <c:pt idx="95">
                  <c:v>48.58360677083332</c:v>
                </c:pt>
                <c:pt idx="96">
                  <c:v>48.590534391108243</c:v>
                </c:pt>
                <c:pt idx="97">
                  <c:v>48.600965401785714</c:v>
                </c:pt>
                <c:pt idx="98">
                  <c:v>48.617650331439393</c:v>
                </c:pt>
                <c:pt idx="99">
                  <c:v>48.616829687499994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8E-9140-92E9-31FA8D60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15343"/>
        <c:axId val="988971407"/>
      </c:scatterChart>
      <c:valAx>
        <c:axId val="9891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71407"/>
        <c:crosses val="autoZero"/>
        <c:crossBetween val="midCat"/>
      </c:valAx>
      <c:valAx>
        <c:axId val="98897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15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plotArea>
      <cx:plotAreaRegion>
        <cx:series layoutId="clusteredColumn" uniqueId="{99705F3C-73D8-0B42-9D81-A545ABF8B54E}" formatIdx="0">
          <cx:dataId val="0"/>
          <cx:layoutPr>
            <cx:binning intervalClosed="r"/>
          </cx:layoutPr>
        </cx:series>
      </cx:plotAreaRegion>
      <cx:axis id="0">
        <cx:catScaling gapWidth="0.333000004"/>
        <cx:majorGridlines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75C7A424-F6F0-794E-86B0-D5726C9E9AD3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plotArea>
      <cx:plotAreaRegion>
        <cx:series layoutId="clusteredColumn" uniqueId="{60D61197-C795-9F48-958B-9657F0FFD193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_xlchart.v1.5</cx:f>
      </cx:numDim>
    </cx:data>
  </cx:chartData>
  <cx:chart>
    <cx:plotArea>
      <cx:plotAreaRegion>
        <cx:series layoutId="clusteredColumn" uniqueId="{24A63312-DB77-6545-A730-B86AF329A988}">
          <cx:dataId val="0"/>
          <cx:layoutPr>
            <cx:binning intervalClosed="r" underflow="-10" overflow="10">
              <cx:binSize val="2"/>
            </cx:binning>
          </cx:layoutPr>
        </cx:series>
      </cx:plotAreaRegion>
      <cx:axis id="0">
        <cx:catScaling/>
        <cx:majorGridlines/>
        <cx:majorTickMarks type="in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19</xdr:row>
      <xdr:rowOff>177800</xdr:rowOff>
    </xdr:from>
    <xdr:to>
      <xdr:col>15</xdr:col>
      <xdr:colOff>501650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9ECCC-9BD3-6C43-8E5D-6163DAF8E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285750</xdr:colOff>
      <xdr:row>29</xdr:row>
      <xdr:rowOff>0</xdr:rowOff>
    </xdr:from>
    <xdr:to>
      <xdr:col>29</xdr:col>
      <xdr:colOff>730250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C73E1-6FE2-064F-AF18-8872DAFD2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31750</xdr:colOff>
      <xdr:row>12</xdr:row>
      <xdr:rowOff>12700</xdr:rowOff>
    </xdr:from>
    <xdr:to>
      <xdr:col>39</xdr:col>
      <xdr:colOff>476250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9F44D-E753-B44C-8459-23A8FE630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12</xdr:row>
      <xdr:rowOff>0</xdr:rowOff>
    </xdr:from>
    <xdr:to>
      <xdr:col>46</xdr:col>
      <xdr:colOff>444500</xdr:colOff>
      <xdr:row>25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88F2ED-3447-8744-8520-14AECD279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17</xdr:row>
      <xdr:rowOff>38100</xdr:rowOff>
    </xdr:from>
    <xdr:to>
      <xdr:col>6</xdr:col>
      <xdr:colOff>285750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3CA56-A6A1-4A46-8E12-67F1368C9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10</xdr:row>
      <xdr:rowOff>0</xdr:rowOff>
    </xdr:from>
    <xdr:to>
      <xdr:col>24</xdr:col>
      <xdr:colOff>622300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F3AA2-692F-0847-BCCB-4B6E110B6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10</xdr:row>
      <xdr:rowOff>0</xdr:rowOff>
    </xdr:from>
    <xdr:to>
      <xdr:col>19</xdr:col>
      <xdr:colOff>622300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6AC5F-976F-6047-93A9-A2E9D16C1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10</xdr:row>
      <xdr:rowOff>0</xdr:rowOff>
    </xdr:from>
    <xdr:to>
      <xdr:col>19</xdr:col>
      <xdr:colOff>622300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40DC2-4D02-F847-ADA9-73756C538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527050</xdr:colOff>
      <xdr:row>7</xdr:row>
      <xdr:rowOff>88900</xdr:rowOff>
    </xdr:from>
    <xdr:to>
      <xdr:col>28</xdr:col>
      <xdr:colOff>146050</xdr:colOff>
      <xdr:row>20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4EBC5-2E80-F047-8711-5485E4408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9</xdr:row>
      <xdr:rowOff>0</xdr:rowOff>
    </xdr:from>
    <xdr:to>
      <xdr:col>38</xdr:col>
      <xdr:colOff>444500</xdr:colOff>
      <xdr:row>22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C90E6-BA76-CA4C-99EE-9226480B8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304800</xdr:colOff>
      <xdr:row>28</xdr:row>
      <xdr:rowOff>76200</xdr:rowOff>
    </xdr:from>
    <xdr:to>
      <xdr:col>28</xdr:col>
      <xdr:colOff>749300</xdr:colOff>
      <xdr:row>41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CE4928C-07A1-094B-A4C3-9B4A3250083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91300" y="576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0</xdr:colOff>
      <xdr:row>25</xdr:row>
      <xdr:rowOff>0</xdr:rowOff>
    </xdr:from>
    <xdr:to>
      <xdr:col>39</xdr:col>
      <xdr:colOff>444500</xdr:colOff>
      <xdr:row>38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8D52D27-8BA5-5D4B-BEBF-C5B486CF4D1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67000" y="508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374650</xdr:colOff>
      <xdr:row>19</xdr:row>
      <xdr:rowOff>101600</xdr:rowOff>
    </xdr:from>
    <xdr:to>
      <xdr:col>23</xdr:col>
      <xdr:colOff>819150</xdr:colOff>
      <xdr:row>33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5060DA-C666-4A42-9262-978C9CAB7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158750</xdr:colOff>
      <xdr:row>21</xdr:row>
      <xdr:rowOff>139700</xdr:rowOff>
    </xdr:from>
    <xdr:to>
      <xdr:col>30</xdr:col>
      <xdr:colOff>101600</xdr:colOff>
      <xdr:row>36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644661-A126-0442-A47E-9398BA1DC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23</xdr:col>
      <xdr:colOff>444500</xdr:colOff>
      <xdr:row>48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688A87E-15CF-2D45-95C5-6F772EC97CB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9000" y="7150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37</xdr:row>
      <xdr:rowOff>0</xdr:rowOff>
    </xdr:from>
    <xdr:to>
      <xdr:col>31</xdr:col>
      <xdr:colOff>444500</xdr:colOff>
      <xdr:row>50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B4FA836-244C-EC4F-B12A-312A51BAB45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63000" y="7556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12700</xdr:colOff>
      <xdr:row>116</xdr:row>
      <xdr:rowOff>12700</xdr:rowOff>
    </xdr:from>
    <xdr:to>
      <xdr:col>8</xdr:col>
      <xdr:colOff>50800</xdr:colOff>
      <xdr:row>133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88697F2-8745-1340-999B-AA9FDE00F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119</xdr:row>
      <xdr:rowOff>63500</xdr:rowOff>
    </xdr:from>
    <xdr:to>
      <xdr:col>18</xdr:col>
      <xdr:colOff>698500</xdr:colOff>
      <xdr:row>132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BD8E3A-AED6-284A-91A5-8BD8C6AF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18</xdr:row>
      <xdr:rowOff>12700</xdr:rowOff>
    </xdr:from>
    <xdr:to>
      <xdr:col>16</xdr:col>
      <xdr:colOff>527050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C458B-8B9C-3345-9E8D-549EDE412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10</xdr:row>
      <xdr:rowOff>0</xdr:rowOff>
    </xdr:from>
    <xdr:to>
      <xdr:col>6</xdr:col>
      <xdr:colOff>692150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96AC9-4CA3-5046-B7C5-59367398F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11</xdr:row>
      <xdr:rowOff>88900</xdr:rowOff>
    </xdr:from>
    <xdr:to>
      <xdr:col>12</xdr:col>
      <xdr:colOff>666750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53AA8-9E85-404C-9FF1-5C8CBB3D6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774700</xdr:colOff>
      <xdr:row>26</xdr:row>
      <xdr:rowOff>38100</xdr:rowOff>
    </xdr:from>
    <xdr:to>
      <xdr:col>13</xdr:col>
      <xdr:colOff>292100</xdr:colOff>
      <xdr:row>39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7324C-815B-B34C-A775-46254E632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6</xdr:col>
      <xdr:colOff>444500</xdr:colOff>
      <xdr:row>61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7704A8-1BED-394D-AEA7-5A3124CEB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254000</xdr:colOff>
      <xdr:row>25</xdr:row>
      <xdr:rowOff>152400</xdr:rowOff>
    </xdr:from>
    <xdr:to>
      <xdr:col>21</xdr:col>
      <xdr:colOff>698500</xdr:colOff>
      <xdr:row>39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2F4E24-EF12-CB4C-BC42-7B73D3A6F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19</xdr:row>
      <xdr:rowOff>177800</xdr:rowOff>
    </xdr:from>
    <xdr:to>
      <xdr:col>6</xdr:col>
      <xdr:colOff>558800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F7204-AFAB-E342-873D-72B6E9426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20</xdr:row>
      <xdr:rowOff>63500</xdr:rowOff>
    </xdr:from>
    <xdr:to>
      <xdr:col>13</xdr:col>
      <xdr:colOff>635000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15D3E-9E3D-804F-BEA3-A8DFDA361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114300</xdr:rowOff>
    </xdr:from>
    <xdr:to>
      <xdr:col>9</xdr:col>
      <xdr:colOff>247650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CA80A-ABFC-2048-B0E1-18DE8DD8D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54B7-3CFB-9B41-B7D1-01C5BD707862}">
  <dimension ref="B3:AW76"/>
  <sheetViews>
    <sheetView tabSelected="1" workbookViewId="0">
      <selection activeCell="O13" sqref="O13"/>
    </sheetView>
  </sheetViews>
  <sheetFormatPr baseColWidth="10" defaultRowHeight="16" x14ac:dyDescent="0.2"/>
  <sheetData>
    <row r="3" spans="2:49" x14ac:dyDescent="0.2">
      <c r="B3" t="s">
        <v>0</v>
      </c>
    </row>
    <row r="4" spans="2:49" x14ac:dyDescent="0.2">
      <c r="AG4" t="s">
        <v>17</v>
      </c>
    </row>
    <row r="5" spans="2:49" x14ac:dyDescent="0.2">
      <c r="B5" t="s">
        <v>1</v>
      </c>
      <c r="P5" t="s">
        <v>23</v>
      </c>
      <c r="AM5" t="s">
        <v>24</v>
      </c>
      <c r="AW5" t="s">
        <v>24</v>
      </c>
    </row>
    <row r="6" spans="2:49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J6" t="s">
        <v>8</v>
      </c>
      <c r="L6" t="s">
        <v>4</v>
      </c>
      <c r="M6" t="s">
        <v>9</v>
      </c>
      <c r="Q6" t="s">
        <v>2</v>
      </c>
      <c r="R6" t="s">
        <v>3</v>
      </c>
      <c r="S6" t="s">
        <v>4</v>
      </c>
      <c r="T6" t="s">
        <v>5</v>
      </c>
      <c r="U6" t="s">
        <v>6</v>
      </c>
      <c r="V6" t="s">
        <v>7</v>
      </c>
      <c r="X6" t="s">
        <v>8</v>
      </c>
      <c r="Z6" t="s">
        <v>4</v>
      </c>
      <c r="AA6" t="s">
        <v>9</v>
      </c>
      <c r="AF6">
        <v>200000</v>
      </c>
      <c r="AG6">
        <v>1199.6199999999999</v>
      </c>
      <c r="AH6">
        <v>-4137.47</v>
      </c>
      <c r="AI6">
        <v>22436.2</v>
      </c>
      <c r="AJ6">
        <v>748.69299999999998</v>
      </c>
      <c r="AK6">
        <v>1025</v>
      </c>
      <c r="AL6">
        <v>0</v>
      </c>
      <c r="AM6">
        <f>AVERAGE(AH$6:AH6)</f>
        <v>-4137.47</v>
      </c>
      <c r="AO6">
        <v>400000</v>
      </c>
      <c r="AP6">
        <v>1199.43</v>
      </c>
      <c r="AQ6">
        <v>-4133.99</v>
      </c>
      <c r="AR6">
        <v>22436.2</v>
      </c>
      <c r="AS6">
        <v>-84.480999999999995</v>
      </c>
      <c r="AT6">
        <v>28.2044</v>
      </c>
      <c r="AU6">
        <v>1024</v>
      </c>
      <c r="AV6">
        <v>0</v>
      </c>
      <c r="AW6">
        <f>AVERAGE(AQ$6:AQ6)</f>
        <v>-4133.99</v>
      </c>
    </row>
    <row r="7" spans="2:49" x14ac:dyDescent="0.2">
      <c r="C7" t="s">
        <v>10</v>
      </c>
      <c r="D7">
        <v>-4134.0280000000002</v>
      </c>
      <c r="E7">
        <v>1.9888220000000001</v>
      </c>
      <c r="F7">
        <v>22435.75</v>
      </c>
      <c r="G7">
        <v>1024</v>
      </c>
      <c r="H7">
        <v>0</v>
      </c>
      <c r="L7">
        <v>0</v>
      </c>
      <c r="M7">
        <v>2.6488632812506694</v>
      </c>
      <c r="Q7" t="s">
        <v>10</v>
      </c>
      <c r="R7">
        <v>-4134.0379999999996</v>
      </c>
      <c r="S7">
        <v>-16.337614800000001</v>
      </c>
      <c r="T7">
        <v>22435.912</v>
      </c>
      <c r="U7">
        <v>1024</v>
      </c>
      <c r="V7">
        <v>0</v>
      </c>
      <c r="Z7">
        <v>0</v>
      </c>
      <c r="AA7">
        <v>2.6264535156251441</v>
      </c>
      <c r="AB7">
        <f>Z7*1000</f>
        <v>0</v>
      </c>
      <c r="AF7">
        <v>200000</v>
      </c>
      <c r="AG7">
        <v>1199.32</v>
      </c>
      <c r="AH7">
        <v>-4137.5600000000004</v>
      </c>
      <c r="AI7">
        <v>22437</v>
      </c>
      <c r="AJ7">
        <v>794.50699999999995</v>
      </c>
      <c r="AK7">
        <v>1025</v>
      </c>
      <c r="AL7">
        <v>0</v>
      </c>
      <c r="AM7">
        <f>AVERAGE(AH$6:AH7)</f>
        <v>-4137.5150000000003</v>
      </c>
      <c r="AO7">
        <v>400000</v>
      </c>
      <c r="AP7">
        <v>1199.94</v>
      </c>
      <c r="AQ7">
        <v>-4133.9399999999996</v>
      </c>
      <c r="AR7">
        <v>22437</v>
      </c>
      <c r="AS7">
        <v>-105.06100000000001</v>
      </c>
      <c r="AT7">
        <v>28.204699999999999</v>
      </c>
      <c r="AU7">
        <v>1024</v>
      </c>
      <c r="AV7">
        <v>0</v>
      </c>
      <c r="AW7">
        <f>AVERAGE(AQ$6:AQ7)</f>
        <v>-4133.9650000000001</v>
      </c>
    </row>
    <row r="8" spans="2:49" x14ac:dyDescent="0.2">
      <c r="C8" t="s">
        <v>11</v>
      </c>
      <c r="D8">
        <v>-4127.3419999999996</v>
      </c>
      <c r="E8">
        <v>-545.92769999999996</v>
      </c>
      <c r="F8">
        <v>22435.75</v>
      </c>
      <c r="G8">
        <v>1023</v>
      </c>
      <c r="H8">
        <v>0</v>
      </c>
      <c r="J8">
        <f>D8-D7*SUM(G8:H8)/SUM(G7:H7)</f>
        <v>2.6488632812506694</v>
      </c>
      <c r="L8">
        <v>1</v>
      </c>
      <c r="M8">
        <v>2.3794833984375146</v>
      </c>
      <c r="Q8" t="s">
        <v>11</v>
      </c>
      <c r="R8">
        <v>-4127.3743999999997</v>
      </c>
      <c r="S8">
        <v>-553.17873999999995</v>
      </c>
      <c r="T8">
        <v>22435.912</v>
      </c>
      <c r="U8">
        <v>1023</v>
      </c>
      <c r="V8">
        <v>0</v>
      </c>
      <c r="X8">
        <f>R8-R7*SUM(U8:V8)/SUM(U7:V7)</f>
        <v>2.6264535156251441</v>
      </c>
      <c r="Z8">
        <v>0.5</v>
      </c>
      <c r="AA8">
        <v>2.4994484375001775</v>
      </c>
      <c r="AB8">
        <f t="shared" ref="AB8:AB15" si="0">Z8*1000</f>
        <v>500</v>
      </c>
      <c r="AF8">
        <v>200000</v>
      </c>
      <c r="AG8">
        <v>1199.98</v>
      </c>
      <c r="AH8">
        <v>-4137.3900000000003</v>
      </c>
      <c r="AI8">
        <v>22436.799999999999</v>
      </c>
      <c r="AJ8">
        <v>752.31100000000004</v>
      </c>
      <c r="AK8">
        <v>1025</v>
      </c>
      <c r="AL8">
        <v>0</v>
      </c>
      <c r="AM8">
        <f>AVERAGE(AH$6:AH8)</f>
        <v>-4137.4733333333343</v>
      </c>
      <c r="AO8">
        <v>400000</v>
      </c>
      <c r="AP8">
        <v>1199.92</v>
      </c>
      <c r="AQ8">
        <v>-4134.0600000000004</v>
      </c>
      <c r="AR8">
        <v>22436.799999999999</v>
      </c>
      <c r="AS8">
        <v>-41.228999999999999</v>
      </c>
      <c r="AT8">
        <v>28.204599999999999</v>
      </c>
      <c r="AU8">
        <v>1024</v>
      </c>
      <c r="AV8">
        <v>0</v>
      </c>
      <c r="AW8">
        <f>AVERAGE(AQ$6:AQ8)</f>
        <v>-4133.9966666666669</v>
      </c>
    </row>
    <row r="9" spans="2:49" x14ac:dyDescent="0.2">
      <c r="L9">
        <v>2</v>
      </c>
      <c r="M9">
        <v>2.3522065429688155</v>
      </c>
      <c r="Z9">
        <v>1</v>
      </c>
      <c r="AA9">
        <v>2.436992578124773</v>
      </c>
      <c r="AB9">
        <f t="shared" si="0"/>
        <v>1000</v>
      </c>
      <c r="AF9">
        <v>200000</v>
      </c>
      <c r="AG9">
        <v>1199.74</v>
      </c>
      <c r="AH9">
        <v>-4137.3500000000004</v>
      </c>
      <c r="AI9">
        <v>22434.799999999999</v>
      </c>
      <c r="AJ9">
        <v>837.96299999999997</v>
      </c>
      <c r="AK9">
        <v>1025</v>
      </c>
      <c r="AL9">
        <v>0</v>
      </c>
      <c r="AM9">
        <f>AVERAGE(AH$6:AH9)</f>
        <v>-4137.442500000001</v>
      </c>
      <c r="AO9">
        <v>400000</v>
      </c>
      <c r="AP9">
        <v>1200.02</v>
      </c>
      <c r="AQ9">
        <v>-4133.88</v>
      </c>
      <c r="AR9">
        <v>22434.799999999999</v>
      </c>
      <c r="AS9">
        <v>1.29295</v>
      </c>
      <c r="AT9">
        <v>28.203800000000001</v>
      </c>
      <c r="AU9">
        <v>1024</v>
      </c>
      <c r="AV9">
        <v>0</v>
      </c>
      <c r="AW9">
        <f>AVERAGE(AQ$6:AQ9)</f>
        <v>-4133.9675000000007</v>
      </c>
    </row>
    <row r="10" spans="2:49" x14ac:dyDescent="0.2">
      <c r="C10" t="s">
        <v>12</v>
      </c>
      <c r="J10" t="s">
        <v>8</v>
      </c>
      <c r="L10">
        <v>-1</v>
      </c>
      <c r="M10">
        <v>2.7002055664052023</v>
      </c>
      <c r="Q10" t="s">
        <v>25</v>
      </c>
      <c r="X10" t="s">
        <v>8</v>
      </c>
      <c r="Z10">
        <v>1.5</v>
      </c>
      <c r="AA10">
        <v>2.4377607421874927</v>
      </c>
      <c r="AB10">
        <f t="shared" si="0"/>
        <v>1500</v>
      </c>
      <c r="AF10">
        <v>200000</v>
      </c>
      <c r="AG10">
        <v>1200.23</v>
      </c>
      <c r="AH10">
        <v>-4137.3999999999996</v>
      </c>
      <c r="AI10">
        <v>22435.5</v>
      </c>
      <c r="AJ10">
        <v>841.77800000000002</v>
      </c>
      <c r="AK10">
        <v>1025</v>
      </c>
      <c r="AL10">
        <v>0</v>
      </c>
      <c r="AM10">
        <f>AVERAGE(AH$6:AH10)</f>
        <v>-4137.4340000000011</v>
      </c>
      <c r="AO10">
        <v>400000</v>
      </c>
      <c r="AP10">
        <v>1200.26</v>
      </c>
      <c r="AQ10">
        <v>-4134.03</v>
      </c>
      <c r="AR10">
        <v>22435.5</v>
      </c>
      <c r="AS10">
        <v>-25.459</v>
      </c>
      <c r="AT10">
        <v>28.2041</v>
      </c>
      <c r="AU10">
        <v>1024</v>
      </c>
      <c r="AV10">
        <v>0</v>
      </c>
      <c r="AW10">
        <f>AVERAGE(AQ$6:AQ10)</f>
        <v>-4133.9800000000005</v>
      </c>
    </row>
    <row r="11" spans="2:49" x14ac:dyDescent="0.2">
      <c r="C11" t="s">
        <v>10</v>
      </c>
      <c r="D11">
        <v>-4136.9769999999999</v>
      </c>
      <c r="E11">
        <v>9965.7330000000002</v>
      </c>
      <c r="F11">
        <v>22159.84</v>
      </c>
      <c r="G11">
        <v>1024</v>
      </c>
      <c r="H11">
        <v>0</v>
      </c>
      <c r="L11">
        <v>-2</v>
      </c>
      <c r="M11">
        <v>2.7116391601575742</v>
      </c>
      <c r="Q11" t="s">
        <v>10</v>
      </c>
      <c r="R11">
        <v>-4135.6815999999999</v>
      </c>
      <c r="S11">
        <v>4970.0537999999997</v>
      </c>
      <c r="T11">
        <v>22295.934000000001</v>
      </c>
      <c r="U11">
        <v>1024</v>
      </c>
      <c r="V11">
        <v>0</v>
      </c>
      <c r="Z11">
        <v>2</v>
      </c>
      <c r="AA11">
        <v>2.3241304687508091</v>
      </c>
      <c r="AB11">
        <f t="shared" si="0"/>
        <v>2000</v>
      </c>
      <c r="AF11">
        <v>200000</v>
      </c>
      <c r="AG11">
        <v>1200.1600000000001</v>
      </c>
      <c r="AH11">
        <v>-4137</v>
      </c>
      <c r="AI11">
        <v>22436.1</v>
      </c>
      <c r="AJ11">
        <v>783.14700000000005</v>
      </c>
      <c r="AK11">
        <v>1025</v>
      </c>
      <c r="AL11">
        <v>0</v>
      </c>
      <c r="AM11">
        <f>AVERAGE(AH$6:AH11)</f>
        <v>-4137.3616666666676</v>
      </c>
      <c r="AO11">
        <v>400000</v>
      </c>
      <c r="AP11">
        <v>1200.27</v>
      </c>
      <c r="AQ11">
        <v>-4134.09</v>
      </c>
      <c r="AR11">
        <v>22436.1</v>
      </c>
      <c r="AS11">
        <v>-25.802399999999999</v>
      </c>
      <c r="AT11">
        <v>28.2043</v>
      </c>
      <c r="AU11">
        <v>1024</v>
      </c>
      <c r="AV11">
        <v>0</v>
      </c>
      <c r="AW11">
        <f>AVERAGE(AQ$6:AQ11)</f>
        <v>-4133.9983333333339</v>
      </c>
    </row>
    <row r="12" spans="2:49" x14ac:dyDescent="0.2">
      <c r="C12" t="s">
        <v>11</v>
      </c>
      <c r="D12">
        <v>-4130.5574999999999</v>
      </c>
      <c r="E12">
        <v>9378.8330000000005</v>
      </c>
      <c r="F12">
        <v>22159.84</v>
      </c>
      <c r="G12">
        <v>1023</v>
      </c>
      <c r="H12">
        <v>0</v>
      </c>
      <c r="J12">
        <f>D12-D11*SUM(G12:H12)/SUM(G11:H11)</f>
        <v>2.3794833984375146</v>
      </c>
      <c r="Q12" t="s">
        <v>11</v>
      </c>
      <c r="R12">
        <v>-4129.1433999999999</v>
      </c>
      <c r="S12">
        <v>4387.5280000000002</v>
      </c>
      <c r="T12">
        <v>22295.934000000001</v>
      </c>
      <c r="U12">
        <v>1023</v>
      </c>
      <c r="V12">
        <v>0</v>
      </c>
      <c r="X12">
        <f>R12-R11*SUM(U12:V12)/SUM(U11:V11)</f>
        <v>2.4994484375001775</v>
      </c>
      <c r="Z12">
        <v>-0.5</v>
      </c>
      <c r="AA12">
        <v>2.6152267578127066</v>
      </c>
      <c r="AB12">
        <f t="shared" si="0"/>
        <v>-500</v>
      </c>
      <c r="AF12">
        <v>200000</v>
      </c>
      <c r="AG12">
        <v>1199.52</v>
      </c>
      <c r="AH12">
        <v>-4137.24</v>
      </c>
      <c r="AI12">
        <v>22435.4</v>
      </c>
      <c r="AJ12">
        <v>772.92700000000002</v>
      </c>
      <c r="AK12">
        <v>1025</v>
      </c>
      <c r="AL12">
        <v>0</v>
      </c>
      <c r="AM12">
        <f>AVERAGE(AH$6:AH12)</f>
        <v>-4137.3442857142863</v>
      </c>
      <c r="AO12">
        <v>400000</v>
      </c>
      <c r="AP12">
        <v>1199.52</v>
      </c>
      <c r="AQ12">
        <v>-4134.09</v>
      </c>
      <c r="AR12">
        <v>22435.4</v>
      </c>
      <c r="AS12">
        <v>-49.641199999999998</v>
      </c>
      <c r="AT12">
        <v>28.204000000000001</v>
      </c>
      <c r="AU12">
        <v>1024</v>
      </c>
      <c r="AV12">
        <v>0</v>
      </c>
      <c r="AW12">
        <f>AVERAGE(AQ$6:AQ12)</f>
        <v>-4134.011428571429</v>
      </c>
    </row>
    <row r="13" spans="2:49" x14ac:dyDescent="0.2">
      <c r="Z13">
        <v>-1</v>
      </c>
      <c r="AA13">
        <v>2.7068988281253041</v>
      </c>
      <c r="AB13">
        <f t="shared" si="0"/>
        <v>-1000</v>
      </c>
      <c r="AF13">
        <v>200000</v>
      </c>
      <c r="AG13">
        <v>1199.82</v>
      </c>
      <c r="AH13">
        <v>-4137.43</v>
      </c>
      <c r="AI13">
        <v>22434.400000000001</v>
      </c>
      <c r="AJ13">
        <v>849.27599999999995</v>
      </c>
      <c r="AK13">
        <v>1025</v>
      </c>
      <c r="AL13">
        <v>0</v>
      </c>
      <c r="AM13">
        <f>AVERAGE(AH$6:AH13)</f>
        <v>-4137.3550000000005</v>
      </c>
      <c r="AO13">
        <v>400000</v>
      </c>
      <c r="AP13">
        <v>1200.46</v>
      </c>
      <c r="AQ13">
        <v>-4133.84</v>
      </c>
      <c r="AR13">
        <v>22434.400000000001</v>
      </c>
      <c r="AS13">
        <v>35.833100000000002</v>
      </c>
      <c r="AT13">
        <v>28.203600000000002</v>
      </c>
      <c r="AU13">
        <v>1024</v>
      </c>
      <c r="AV13">
        <v>0</v>
      </c>
      <c r="AW13">
        <f>AVERAGE(AQ$6:AQ13)</f>
        <v>-4133.99</v>
      </c>
    </row>
    <row r="14" spans="2:49" x14ac:dyDescent="0.2">
      <c r="C14" t="s">
        <v>13</v>
      </c>
      <c r="J14" t="s">
        <v>8</v>
      </c>
      <c r="L14" t="s">
        <v>4</v>
      </c>
      <c r="M14" t="s">
        <v>14</v>
      </c>
      <c r="Q14" t="s">
        <v>12</v>
      </c>
      <c r="X14" t="s">
        <v>8</v>
      </c>
      <c r="Z14">
        <v>-1.5</v>
      </c>
      <c r="AA14">
        <v>2.7242816406251222</v>
      </c>
      <c r="AB14">
        <f t="shared" si="0"/>
        <v>-1500</v>
      </c>
      <c r="AF14">
        <v>200000</v>
      </c>
      <c r="AG14">
        <v>1199.96</v>
      </c>
      <c r="AH14">
        <v>-4137.28</v>
      </c>
      <c r="AI14">
        <v>22437.4</v>
      </c>
      <c r="AJ14">
        <v>713.96100000000001</v>
      </c>
      <c r="AK14">
        <v>1025</v>
      </c>
      <c r="AL14">
        <v>0</v>
      </c>
      <c r="AM14">
        <f>AVERAGE(AH$6:AH14)</f>
        <v>-4137.3466666666673</v>
      </c>
      <c r="AO14">
        <v>400000</v>
      </c>
      <c r="AP14">
        <v>1200.1199999999999</v>
      </c>
      <c r="AQ14">
        <v>-4133.78</v>
      </c>
      <c r="AR14">
        <v>22437.4</v>
      </c>
      <c r="AS14">
        <v>-145.096</v>
      </c>
      <c r="AT14">
        <v>28.204899999999999</v>
      </c>
      <c r="AU14">
        <v>1024</v>
      </c>
      <c r="AV14">
        <v>0</v>
      </c>
      <c r="AW14">
        <f>AVERAGE(AQ$6:AQ14)</f>
        <v>-4133.9666666666662</v>
      </c>
    </row>
    <row r="15" spans="2:49" x14ac:dyDescent="0.2">
      <c r="C15" t="s">
        <v>10</v>
      </c>
      <c r="D15">
        <v>-4138.2844999999998</v>
      </c>
      <c r="E15">
        <v>19994.29</v>
      </c>
      <c r="F15">
        <v>21900.03</v>
      </c>
      <c r="G15">
        <v>1024</v>
      </c>
      <c r="H15">
        <v>0</v>
      </c>
      <c r="L15">
        <v>0</v>
      </c>
      <c r="M15">
        <v>0.7771118164064319</v>
      </c>
      <c r="Q15" t="s">
        <v>10</v>
      </c>
      <c r="R15">
        <v>-4136.9675999999999</v>
      </c>
      <c r="S15">
        <v>9973.7504000000008</v>
      </c>
      <c r="T15">
        <v>22159.776000000002</v>
      </c>
      <c r="U15">
        <v>1024</v>
      </c>
      <c r="V15">
        <v>0</v>
      </c>
      <c r="Z15">
        <v>-2</v>
      </c>
      <c r="AA15">
        <v>2.7728966796876193</v>
      </c>
      <c r="AB15">
        <f t="shared" si="0"/>
        <v>-2000</v>
      </c>
      <c r="AF15">
        <v>200000</v>
      </c>
      <c r="AG15">
        <v>1200.97</v>
      </c>
      <c r="AH15">
        <v>-4137.25</v>
      </c>
      <c r="AI15">
        <v>22436.1</v>
      </c>
      <c r="AJ15">
        <v>789.24099999999999</v>
      </c>
      <c r="AK15">
        <v>1025</v>
      </c>
      <c r="AL15">
        <v>0</v>
      </c>
      <c r="AM15">
        <f>AVERAGE(AH$6:AH15)</f>
        <v>-4137.3370000000004</v>
      </c>
      <c r="AO15">
        <v>400000</v>
      </c>
      <c r="AP15">
        <v>1200.78</v>
      </c>
      <c r="AQ15">
        <v>-4133.8900000000003</v>
      </c>
      <c r="AR15">
        <v>22436.1</v>
      </c>
      <c r="AS15">
        <v>-87.387200000000007</v>
      </c>
      <c r="AT15">
        <v>28.2043</v>
      </c>
      <c r="AU15">
        <v>1024</v>
      </c>
      <c r="AV15">
        <v>0</v>
      </c>
      <c r="AW15">
        <f>AVERAGE(AQ$6:AQ15)</f>
        <v>-4133.9589999999998</v>
      </c>
    </row>
    <row r="16" spans="2:49" x14ac:dyDescent="0.2">
      <c r="C16" t="s">
        <v>11</v>
      </c>
      <c r="D16">
        <v>-4131.8909999999996</v>
      </c>
      <c r="E16">
        <v>19320.334999999999</v>
      </c>
      <c r="F16">
        <v>21900.03</v>
      </c>
      <c r="G16">
        <v>1023</v>
      </c>
      <c r="H16">
        <v>0</v>
      </c>
      <c r="J16">
        <f>D16-D15*SUM(G16:H16)/SUM(G15:H15)</f>
        <v>2.3522065429688155</v>
      </c>
      <c r="L16">
        <v>1</v>
      </c>
      <c r="M16">
        <v>0.90752246093779831</v>
      </c>
      <c r="Q16" t="s">
        <v>11</v>
      </c>
      <c r="R16">
        <v>-4130.4906000000001</v>
      </c>
      <c r="S16">
        <v>9371.4997999999996</v>
      </c>
      <c r="T16">
        <v>22159.776000000002</v>
      </c>
      <c r="U16">
        <v>1023</v>
      </c>
      <c r="V16">
        <v>0</v>
      </c>
      <c r="X16">
        <f>R16-R15*SUM(U16:V16)/SUM(U15:V15)</f>
        <v>2.436992578124773</v>
      </c>
      <c r="AF16">
        <v>200000</v>
      </c>
      <c r="AG16">
        <v>1199.52</v>
      </c>
      <c r="AH16">
        <v>-4136.96</v>
      </c>
      <c r="AI16">
        <v>22436.7</v>
      </c>
      <c r="AJ16">
        <v>722.048</v>
      </c>
      <c r="AK16">
        <v>1025</v>
      </c>
      <c r="AL16">
        <v>0</v>
      </c>
      <c r="AM16">
        <f>AVERAGE(AH$6:AH16)</f>
        <v>-4137.3027272727277</v>
      </c>
      <c r="AO16">
        <v>400000</v>
      </c>
      <c r="AP16">
        <v>1199.32</v>
      </c>
      <c r="AQ16">
        <v>-4134.0600000000004</v>
      </c>
      <c r="AR16">
        <v>22436.7</v>
      </c>
      <c r="AS16">
        <v>-85.342600000000004</v>
      </c>
      <c r="AT16">
        <v>28.204599999999999</v>
      </c>
      <c r="AU16">
        <v>1024</v>
      </c>
      <c r="AV16">
        <v>0</v>
      </c>
      <c r="AW16">
        <f>AVERAGE(AQ$6:AQ16)</f>
        <v>-4133.9681818181816</v>
      </c>
    </row>
    <row r="17" spans="3:49" x14ac:dyDescent="0.2">
      <c r="L17">
        <v>2</v>
      </c>
      <c r="M17">
        <v>0.99881103515599534</v>
      </c>
      <c r="AF17">
        <v>200000</v>
      </c>
      <c r="AG17">
        <v>1200.54</v>
      </c>
      <c r="AH17">
        <v>-4137.16</v>
      </c>
      <c r="AI17">
        <v>22437.8</v>
      </c>
      <c r="AJ17">
        <v>717.024</v>
      </c>
      <c r="AK17">
        <v>1025</v>
      </c>
      <c r="AL17">
        <v>0</v>
      </c>
      <c r="AM17">
        <f>AVERAGE(AH$6:AH17)</f>
        <v>-4137.2908333333335</v>
      </c>
      <c r="AO17">
        <v>400000</v>
      </c>
      <c r="AP17">
        <v>1200.8</v>
      </c>
      <c r="AQ17">
        <v>-4134.1499999999996</v>
      </c>
      <c r="AR17">
        <v>22437.8</v>
      </c>
      <c r="AS17">
        <v>15.524699999999999</v>
      </c>
      <c r="AT17">
        <v>28.205100000000002</v>
      </c>
      <c r="AU17">
        <v>1024</v>
      </c>
      <c r="AV17">
        <v>0</v>
      </c>
      <c r="AW17">
        <f>AVERAGE(AQ$6:AQ17)</f>
        <v>-4133.9833333333327</v>
      </c>
    </row>
    <row r="18" spans="3:49" x14ac:dyDescent="0.2">
      <c r="C18" t="s">
        <v>15</v>
      </c>
      <c r="J18" t="s">
        <v>8</v>
      </c>
      <c r="L18">
        <v>-1</v>
      </c>
      <c r="M18">
        <v>0.78974316406220169</v>
      </c>
      <c r="Q18" t="s">
        <v>26</v>
      </c>
      <c r="X18" t="s">
        <v>8</v>
      </c>
      <c r="Z18" t="s">
        <v>4</v>
      </c>
      <c r="AA18" t="s">
        <v>14</v>
      </c>
      <c r="AF18">
        <v>200000</v>
      </c>
      <c r="AG18">
        <v>1200.1099999999999</v>
      </c>
      <c r="AH18">
        <v>-4137.37</v>
      </c>
      <c r="AI18">
        <v>22437.4</v>
      </c>
      <c r="AJ18">
        <v>767.79100000000005</v>
      </c>
      <c r="AK18">
        <v>1025</v>
      </c>
      <c r="AL18">
        <v>0</v>
      </c>
      <c r="AM18">
        <f>AVERAGE(AH$6:AH18)</f>
        <v>-4137.296923076924</v>
      </c>
      <c r="AO18">
        <v>400000</v>
      </c>
      <c r="AP18">
        <v>1200.55</v>
      </c>
      <c r="AQ18">
        <v>-4133.87</v>
      </c>
      <c r="AR18">
        <v>22437.4</v>
      </c>
      <c r="AS18">
        <v>-95.078199999999995</v>
      </c>
      <c r="AT18">
        <v>28.204899999999999</v>
      </c>
      <c r="AU18">
        <v>1024</v>
      </c>
      <c r="AV18">
        <v>0</v>
      </c>
      <c r="AW18">
        <f>AVERAGE(AQ$6:AQ18)</f>
        <v>-4133.9746153846154</v>
      </c>
    </row>
    <row r="19" spans="3:49" x14ac:dyDescent="0.2">
      <c r="C19" t="s">
        <v>10</v>
      </c>
      <c r="D19">
        <v>-4129.0694999999996</v>
      </c>
      <c r="E19">
        <v>-10007.6315</v>
      </c>
      <c r="F19">
        <v>22730.275000000001</v>
      </c>
      <c r="G19">
        <v>1024</v>
      </c>
      <c r="H19">
        <v>0</v>
      </c>
      <c r="L19">
        <v>-2</v>
      </c>
      <c r="M19">
        <v>0.6240112304685681</v>
      </c>
      <c r="Q19" t="s">
        <v>10</v>
      </c>
      <c r="R19">
        <v>-4137.8194000000003</v>
      </c>
      <c r="S19">
        <v>14988.02</v>
      </c>
      <c r="T19">
        <v>22027.714</v>
      </c>
      <c r="U19">
        <v>1024</v>
      </c>
      <c r="V19">
        <v>0</v>
      </c>
      <c r="Z19">
        <v>0</v>
      </c>
      <c r="AA19">
        <v>0.81110019531297439</v>
      </c>
      <c r="AB19">
        <f>Z19*1000</f>
        <v>0</v>
      </c>
      <c r="AF19">
        <v>200000</v>
      </c>
      <c r="AG19">
        <v>1199.3399999999999</v>
      </c>
      <c r="AH19">
        <v>-4137.26</v>
      </c>
      <c r="AI19">
        <v>22435.599999999999</v>
      </c>
      <c r="AJ19">
        <v>762.75</v>
      </c>
      <c r="AK19">
        <v>1025</v>
      </c>
      <c r="AL19">
        <v>0</v>
      </c>
      <c r="AM19">
        <f>AVERAGE(AH$6:AH19)</f>
        <v>-4137.2942857142862</v>
      </c>
      <c r="AO19">
        <v>400000</v>
      </c>
      <c r="AP19">
        <v>1199.21</v>
      </c>
      <c r="AQ19">
        <v>-4134.18</v>
      </c>
      <c r="AR19">
        <v>22435.599999999999</v>
      </c>
      <c r="AS19">
        <v>-15.9177</v>
      </c>
      <c r="AT19">
        <v>28.2041</v>
      </c>
      <c r="AU19">
        <v>1024</v>
      </c>
      <c r="AV19">
        <v>0</v>
      </c>
      <c r="AW19">
        <f>AVERAGE(AQ$6:AQ19)</f>
        <v>-4133.9892857142859</v>
      </c>
    </row>
    <row r="20" spans="3:49" x14ac:dyDescent="0.2">
      <c r="C20" t="s">
        <v>11</v>
      </c>
      <c r="D20">
        <v>-4122.3370000000004</v>
      </c>
      <c r="E20">
        <v>-10495.424999999999</v>
      </c>
      <c r="F20">
        <v>22730.275000000001</v>
      </c>
      <c r="G20">
        <v>1023</v>
      </c>
      <c r="H20">
        <v>0</v>
      </c>
      <c r="J20">
        <f>D20-D19*SUM(G20:H20)/SUM(G19:H19)</f>
        <v>2.7002055664052023</v>
      </c>
      <c r="Q20" t="s">
        <v>11</v>
      </c>
      <c r="R20">
        <v>-4131.3407999999999</v>
      </c>
      <c r="S20">
        <v>14340.608</v>
      </c>
      <c r="T20">
        <v>22027.714</v>
      </c>
      <c r="U20">
        <v>1023</v>
      </c>
      <c r="V20">
        <v>0</v>
      </c>
      <c r="X20">
        <f>R20-R19*SUM(U20:V20)/SUM(U19:V19)</f>
        <v>2.4377607421874927</v>
      </c>
      <c r="Z20">
        <v>0.5</v>
      </c>
      <c r="AA20">
        <v>0.83416484374993161</v>
      </c>
      <c r="AB20">
        <f t="shared" ref="AB20:AB27" si="1">Z20*1000</f>
        <v>500</v>
      </c>
      <c r="AF20">
        <v>200000</v>
      </c>
      <c r="AG20">
        <v>1199.52</v>
      </c>
      <c r="AH20">
        <v>-4137.47</v>
      </c>
      <c r="AI20">
        <v>22436.7</v>
      </c>
      <c r="AJ20">
        <v>769.04700000000003</v>
      </c>
      <c r="AK20">
        <v>1025</v>
      </c>
      <c r="AL20">
        <v>0</v>
      </c>
      <c r="AM20">
        <f>AVERAGE(AH$6:AH20)</f>
        <v>-4137.3060000000005</v>
      </c>
      <c r="AO20">
        <v>400000</v>
      </c>
      <c r="AP20">
        <v>1200.2</v>
      </c>
      <c r="AQ20">
        <v>-4133.8599999999997</v>
      </c>
      <c r="AR20">
        <v>22436.7</v>
      </c>
      <c r="AS20">
        <v>-103.17700000000001</v>
      </c>
      <c r="AT20">
        <v>28.204599999999999</v>
      </c>
      <c r="AU20">
        <v>1024</v>
      </c>
      <c r="AV20">
        <v>0</v>
      </c>
      <c r="AW20">
        <f>AVERAGE(AQ$6:AQ20)</f>
        <v>-4133.9806666666664</v>
      </c>
    </row>
    <row r="21" spans="3:49" x14ac:dyDescent="0.2">
      <c r="Z21">
        <v>1</v>
      </c>
      <c r="AA21">
        <v>0.88060273437531578</v>
      </c>
      <c r="AB21">
        <f t="shared" si="1"/>
        <v>1000</v>
      </c>
      <c r="AF21">
        <v>200000</v>
      </c>
      <c r="AG21">
        <v>1199.8499999999999</v>
      </c>
      <c r="AH21">
        <v>-4136.97</v>
      </c>
      <c r="AI21">
        <v>22437.200000000001</v>
      </c>
      <c r="AJ21">
        <v>720.43200000000002</v>
      </c>
      <c r="AK21">
        <v>1025</v>
      </c>
      <c r="AL21">
        <v>0</v>
      </c>
      <c r="AM21">
        <f>AVERAGE(AH$6:AH21)</f>
        <v>-4137.2850000000008</v>
      </c>
      <c r="AO21">
        <v>400000</v>
      </c>
      <c r="AP21">
        <v>1200.6300000000001</v>
      </c>
      <c r="AQ21">
        <v>-4133.9799999999996</v>
      </c>
      <c r="AR21">
        <v>22437.200000000001</v>
      </c>
      <c r="AS21">
        <v>-69.538200000000003</v>
      </c>
      <c r="AT21">
        <v>28.204799999999999</v>
      </c>
      <c r="AU21">
        <v>1024</v>
      </c>
      <c r="AV21">
        <v>0</v>
      </c>
      <c r="AW21">
        <f>AVERAGE(AQ$6:AQ21)</f>
        <v>-4133.9806250000001</v>
      </c>
    </row>
    <row r="22" spans="3:49" x14ac:dyDescent="0.2">
      <c r="C22" t="s">
        <v>16</v>
      </c>
      <c r="J22" t="s">
        <v>8</v>
      </c>
      <c r="Q22" t="s">
        <v>13</v>
      </c>
      <c r="X22" t="s">
        <v>8</v>
      </c>
      <c r="Z22">
        <v>1.5</v>
      </c>
      <c r="AA22">
        <v>0.94200996093695721</v>
      </c>
      <c r="AB22">
        <f t="shared" si="1"/>
        <v>1500</v>
      </c>
      <c r="AF22">
        <v>200000</v>
      </c>
      <c r="AG22">
        <v>1200.44</v>
      </c>
      <c r="AH22">
        <v>-4137.3900000000003</v>
      </c>
      <c r="AI22">
        <v>22435.3</v>
      </c>
      <c r="AJ22">
        <v>812.83500000000004</v>
      </c>
      <c r="AK22">
        <v>1025</v>
      </c>
      <c r="AL22">
        <v>0</v>
      </c>
      <c r="AM22">
        <f>AVERAGE(AH$6:AH22)</f>
        <v>-4137.2911764705887</v>
      </c>
      <c r="AO22">
        <v>400000</v>
      </c>
      <c r="AP22">
        <v>1200.1600000000001</v>
      </c>
      <c r="AQ22">
        <v>-4133.8900000000003</v>
      </c>
      <c r="AR22">
        <v>22435.3</v>
      </c>
      <c r="AS22">
        <v>-14.8721</v>
      </c>
      <c r="AT22">
        <v>28.204000000000001</v>
      </c>
      <c r="AU22">
        <v>1024</v>
      </c>
      <c r="AV22">
        <v>0</v>
      </c>
      <c r="AW22">
        <f>AVERAGE(AQ$6:AQ22)</f>
        <v>-4133.9752941176475</v>
      </c>
    </row>
    <row r="23" spans="3:49" x14ac:dyDescent="0.2">
      <c r="C23" t="s">
        <v>10</v>
      </c>
      <c r="D23">
        <v>-4121.4575000000004</v>
      </c>
      <c r="E23">
        <v>-20010.115000000002</v>
      </c>
      <c r="F23">
        <v>23045.48</v>
      </c>
      <c r="G23">
        <v>1024</v>
      </c>
      <c r="H23">
        <v>0</v>
      </c>
      <c r="Q23" t="s">
        <v>10</v>
      </c>
      <c r="R23">
        <v>-4138.26</v>
      </c>
      <c r="S23">
        <v>19994.002</v>
      </c>
      <c r="T23">
        <v>21899.9</v>
      </c>
      <c r="U23">
        <v>1024</v>
      </c>
      <c r="V23">
        <v>0</v>
      </c>
      <c r="Z23">
        <v>2</v>
      </c>
      <c r="AA23">
        <v>0.98288730468721042</v>
      </c>
      <c r="AB23">
        <f t="shared" si="1"/>
        <v>2000</v>
      </c>
      <c r="AF23">
        <v>200000</v>
      </c>
      <c r="AG23">
        <v>1199.75</v>
      </c>
      <c r="AH23">
        <v>-4137.28</v>
      </c>
      <c r="AI23">
        <v>22436.1</v>
      </c>
      <c r="AJ23">
        <v>770.42499999999995</v>
      </c>
      <c r="AK23">
        <v>1025</v>
      </c>
      <c r="AL23">
        <v>0</v>
      </c>
      <c r="AM23">
        <f>AVERAGE(AH$6:AH23)</f>
        <v>-4137.2905555555562</v>
      </c>
      <c r="AO23">
        <v>400000</v>
      </c>
      <c r="AP23">
        <v>1200.54</v>
      </c>
      <c r="AQ23">
        <v>-4134.3</v>
      </c>
      <c r="AR23">
        <v>22436.1</v>
      </c>
      <c r="AS23">
        <v>47.281199999999998</v>
      </c>
      <c r="AT23">
        <v>28.2043</v>
      </c>
      <c r="AU23">
        <v>1024</v>
      </c>
      <c r="AV23">
        <v>0</v>
      </c>
      <c r="AW23">
        <f>AVERAGE(AQ$6:AQ23)</f>
        <v>-4133.9933333333338</v>
      </c>
    </row>
    <row r="24" spans="3:49" x14ac:dyDescent="0.2">
      <c r="C24" t="s">
        <v>11</v>
      </c>
      <c r="D24">
        <v>-4114.7209999999995</v>
      </c>
      <c r="E24">
        <v>-20396.25</v>
      </c>
      <c r="F24">
        <v>23045.48</v>
      </c>
      <c r="G24">
        <v>1023</v>
      </c>
      <c r="H24">
        <v>0</v>
      </c>
      <c r="J24">
        <f>D24-D23*SUM(G24:H24)/SUM(G23:H23)</f>
        <v>2.7116391601575742</v>
      </c>
      <c r="Q24" t="s">
        <v>11</v>
      </c>
      <c r="R24">
        <v>-4131.8945999999996</v>
      </c>
      <c r="S24">
        <v>19325.925999999999</v>
      </c>
      <c r="T24">
        <v>21899.9</v>
      </c>
      <c r="U24">
        <v>1023</v>
      </c>
      <c r="V24">
        <v>0</v>
      </c>
      <c r="X24">
        <f>R24-R23*SUM(U24:V24)/SUM(U23:V23)</f>
        <v>2.3241304687508091</v>
      </c>
      <c r="Z24">
        <v>-0.5</v>
      </c>
      <c r="AA24">
        <v>0.86680078125027649</v>
      </c>
      <c r="AB24">
        <f t="shared" si="1"/>
        <v>-500</v>
      </c>
      <c r="AF24">
        <v>200000</v>
      </c>
      <c r="AG24">
        <v>1200.83</v>
      </c>
      <c r="AH24">
        <v>-4137.12</v>
      </c>
      <c r="AI24">
        <v>22437.7</v>
      </c>
      <c r="AJ24">
        <v>761.40200000000004</v>
      </c>
      <c r="AK24">
        <v>1025</v>
      </c>
      <c r="AL24">
        <v>0</v>
      </c>
      <c r="AM24">
        <f>AVERAGE(AH$6:AH24)</f>
        <v>-4137.2815789473689</v>
      </c>
      <c r="AO24">
        <v>400000</v>
      </c>
      <c r="AP24">
        <v>1199.58</v>
      </c>
      <c r="AQ24">
        <v>-4134.08</v>
      </c>
      <c r="AR24">
        <v>22437.7</v>
      </c>
      <c r="AS24">
        <v>-64.159199999999998</v>
      </c>
      <c r="AT24">
        <v>28.204999999999998</v>
      </c>
      <c r="AU24">
        <v>1024</v>
      </c>
      <c r="AV24">
        <v>0</v>
      </c>
      <c r="AW24">
        <f>AVERAGE(AQ$6:AQ24)</f>
        <v>-4133.9978947368427</v>
      </c>
    </row>
    <row r="25" spans="3:49" x14ac:dyDescent="0.2">
      <c r="Z25">
        <v>-1</v>
      </c>
      <c r="AA25">
        <v>0.78266855468700669</v>
      </c>
      <c r="AB25">
        <f t="shared" si="1"/>
        <v>-1000</v>
      </c>
      <c r="AF25">
        <v>200000</v>
      </c>
      <c r="AG25">
        <v>1200.03</v>
      </c>
      <c r="AH25">
        <v>-4136.8999999999996</v>
      </c>
      <c r="AI25">
        <v>22434.799999999999</v>
      </c>
      <c r="AJ25">
        <v>761.39599999999996</v>
      </c>
      <c r="AK25">
        <v>1025</v>
      </c>
      <c r="AL25">
        <v>0</v>
      </c>
      <c r="AM25">
        <f>AVERAGE(AH$6:AH25)</f>
        <v>-4137.2624999999998</v>
      </c>
      <c r="AO25">
        <v>400000</v>
      </c>
      <c r="AP25">
        <v>1200</v>
      </c>
      <c r="AQ25">
        <v>-4134.09</v>
      </c>
      <c r="AR25">
        <v>22434.799999999999</v>
      </c>
      <c r="AS25">
        <v>17.184200000000001</v>
      </c>
      <c r="AT25">
        <v>28.203800000000001</v>
      </c>
      <c r="AU25">
        <v>1024</v>
      </c>
      <c r="AV25">
        <v>0</v>
      </c>
      <c r="AW25">
        <f>AVERAGE(AQ$6:AQ25)</f>
        <v>-4134.0025000000005</v>
      </c>
    </row>
    <row r="26" spans="3:49" x14ac:dyDescent="0.2">
      <c r="C26" t="s">
        <v>17</v>
      </c>
      <c r="J26" t="s">
        <v>8</v>
      </c>
      <c r="Q26" t="s">
        <v>27</v>
      </c>
      <c r="X26" t="s">
        <v>8</v>
      </c>
      <c r="Z26">
        <v>-1.5</v>
      </c>
      <c r="AA26">
        <v>0.58524863281309081</v>
      </c>
      <c r="AB26">
        <f t="shared" si="1"/>
        <v>-1500</v>
      </c>
      <c r="AF26">
        <v>200000</v>
      </c>
      <c r="AG26">
        <v>1200.06</v>
      </c>
      <c r="AH26">
        <v>-4137.18</v>
      </c>
      <c r="AI26">
        <v>22437</v>
      </c>
      <c r="AJ26">
        <v>779.56299999999999</v>
      </c>
      <c r="AK26">
        <v>1025</v>
      </c>
      <c r="AL26">
        <v>0</v>
      </c>
      <c r="AM26">
        <f>AVERAGE(AH$6:AH26)</f>
        <v>-4137.2585714285715</v>
      </c>
      <c r="AO26">
        <v>400000</v>
      </c>
      <c r="AP26">
        <v>1199.78</v>
      </c>
      <c r="AQ26">
        <v>-4133.93</v>
      </c>
      <c r="AR26">
        <v>22437</v>
      </c>
      <c r="AS26">
        <v>-43.985999999999997</v>
      </c>
      <c r="AT26">
        <v>28.204699999999999</v>
      </c>
      <c r="AU26">
        <v>1024</v>
      </c>
      <c r="AV26">
        <v>0</v>
      </c>
      <c r="AW26">
        <f>AVERAGE(AQ$6:AQ26)</f>
        <v>-4133.9990476190478</v>
      </c>
    </row>
    <row r="27" spans="3:49" x14ac:dyDescent="0.2">
      <c r="C27" t="s">
        <v>10</v>
      </c>
      <c r="D27">
        <v>-4134.0024999999996</v>
      </c>
      <c r="E27">
        <v>-44.756282499999998</v>
      </c>
      <c r="F27">
        <v>22436.25</v>
      </c>
      <c r="G27">
        <v>1024</v>
      </c>
      <c r="H27">
        <v>0</v>
      </c>
      <c r="Q27" t="s">
        <v>10</v>
      </c>
      <c r="R27">
        <v>-4131.8126000000002</v>
      </c>
      <c r="S27">
        <v>-5023.7708000000002</v>
      </c>
      <c r="T27">
        <v>22580.534</v>
      </c>
      <c r="U27">
        <v>1024</v>
      </c>
      <c r="V27">
        <v>0</v>
      </c>
      <c r="Z27">
        <v>-2</v>
      </c>
      <c r="AA27">
        <v>0.64255117187531141</v>
      </c>
      <c r="AB27">
        <f t="shared" si="1"/>
        <v>-2000</v>
      </c>
      <c r="AF27">
        <v>200000</v>
      </c>
      <c r="AG27">
        <v>1200.1400000000001</v>
      </c>
      <c r="AH27">
        <v>-4137.1099999999997</v>
      </c>
      <c r="AI27">
        <v>22435.9</v>
      </c>
      <c r="AJ27">
        <v>794.54899999999998</v>
      </c>
      <c r="AK27">
        <v>1025</v>
      </c>
      <c r="AL27">
        <v>0</v>
      </c>
      <c r="AM27">
        <f>AVERAGE(AH$6:AH27)</f>
        <v>-4137.2518181818177</v>
      </c>
      <c r="AO27">
        <v>400000</v>
      </c>
      <c r="AP27">
        <v>1200.05</v>
      </c>
      <c r="AQ27">
        <v>-4134.03</v>
      </c>
      <c r="AR27">
        <v>22435.9</v>
      </c>
      <c r="AS27">
        <v>-2.0820599999999998</v>
      </c>
      <c r="AT27">
        <v>28.2043</v>
      </c>
      <c r="AU27">
        <v>1024</v>
      </c>
      <c r="AV27">
        <v>0</v>
      </c>
      <c r="AW27">
        <f>AVERAGE(AQ$6:AQ27)</f>
        <v>-4134.0004545454549</v>
      </c>
    </row>
    <row r="28" spans="3:49" x14ac:dyDescent="0.2">
      <c r="C28" t="s">
        <v>18</v>
      </c>
      <c r="D28">
        <v>-4137.2624999999998</v>
      </c>
      <c r="E28">
        <v>772.44770000000005</v>
      </c>
      <c r="F28">
        <v>22436.25</v>
      </c>
      <c r="G28">
        <v>1025</v>
      </c>
      <c r="H28">
        <v>0</v>
      </c>
      <c r="J28">
        <f>D28-D27*SUM(G28:H28)/SUM(G27:H27)</f>
        <v>0.7771118164064319</v>
      </c>
      <c r="Q28" t="s">
        <v>11</v>
      </c>
      <c r="R28">
        <v>-4125.1624000000002</v>
      </c>
      <c r="S28">
        <v>-5518.9570000000003</v>
      </c>
      <c r="T28">
        <v>22580.534</v>
      </c>
      <c r="U28">
        <v>1023</v>
      </c>
      <c r="V28">
        <v>0</v>
      </c>
      <c r="X28">
        <f>R28-R27*SUM(U28:V28)/SUM(U27:V27)</f>
        <v>2.6152267578127066</v>
      </c>
      <c r="AF28">
        <v>200000</v>
      </c>
      <c r="AG28">
        <v>1199.6400000000001</v>
      </c>
      <c r="AH28">
        <v>-4137.58</v>
      </c>
      <c r="AI28">
        <v>22436.1</v>
      </c>
      <c r="AJ28">
        <v>849.34900000000005</v>
      </c>
      <c r="AK28">
        <v>1025</v>
      </c>
      <c r="AL28">
        <v>0</v>
      </c>
      <c r="AM28">
        <f>AVERAGE(AH$6:AH28)</f>
        <v>-4137.2660869565216</v>
      </c>
      <c r="AO28">
        <v>400000</v>
      </c>
      <c r="AP28">
        <v>1199.67</v>
      </c>
      <c r="AQ28">
        <v>-4133.97</v>
      </c>
      <c r="AR28">
        <v>22436.1</v>
      </c>
      <c r="AS28">
        <v>-26.127500000000001</v>
      </c>
      <c r="AT28">
        <v>28.2043</v>
      </c>
      <c r="AU28">
        <v>1024</v>
      </c>
      <c r="AV28">
        <v>0</v>
      </c>
      <c r="AW28">
        <f>AVERAGE(AQ$6:AQ28)</f>
        <v>-4133.9991304347832</v>
      </c>
    </row>
    <row r="29" spans="3:49" x14ac:dyDescent="0.2">
      <c r="AF29">
        <v>200000</v>
      </c>
      <c r="AG29">
        <v>1199.55</v>
      </c>
      <c r="AH29">
        <v>-4137.2299999999996</v>
      </c>
      <c r="AI29">
        <v>22437.4</v>
      </c>
      <c r="AJ29">
        <v>736.89400000000001</v>
      </c>
      <c r="AK29">
        <v>1025</v>
      </c>
      <c r="AL29">
        <v>0</v>
      </c>
      <c r="AM29">
        <f>AVERAGE(AH$6:AH29)</f>
        <v>-4137.2645833333327</v>
      </c>
      <c r="AO29">
        <v>400000</v>
      </c>
      <c r="AP29">
        <v>1200.73</v>
      </c>
      <c r="AQ29">
        <v>-4134.1899999999996</v>
      </c>
      <c r="AR29">
        <v>22437.4</v>
      </c>
      <c r="AS29">
        <v>-40.902299999999997</v>
      </c>
      <c r="AT29">
        <v>28.204899999999999</v>
      </c>
      <c r="AU29">
        <v>1024</v>
      </c>
      <c r="AV29">
        <v>0</v>
      </c>
      <c r="AW29">
        <f>AVERAGE(AQ$6:AQ29)</f>
        <v>-4134.0070833333339</v>
      </c>
    </row>
    <row r="30" spans="3:49" x14ac:dyDescent="0.2">
      <c r="C30" t="s">
        <v>19</v>
      </c>
      <c r="J30" t="s">
        <v>8</v>
      </c>
      <c r="Q30" t="s">
        <v>15</v>
      </c>
      <c r="X30" t="s">
        <v>8</v>
      </c>
      <c r="AF30">
        <v>200000</v>
      </c>
      <c r="AG30">
        <v>1200.57</v>
      </c>
      <c r="AH30">
        <v>-4137.51</v>
      </c>
      <c r="AI30">
        <v>22435.3</v>
      </c>
      <c r="AJ30">
        <v>887.3</v>
      </c>
      <c r="AK30">
        <v>1025</v>
      </c>
      <c r="AL30">
        <v>0</v>
      </c>
      <c r="AM30">
        <f>AVERAGE(AH$6:AH30)</f>
        <v>-4137.2743999999993</v>
      </c>
      <c r="AO30">
        <v>400000</v>
      </c>
      <c r="AP30">
        <v>1199.73</v>
      </c>
      <c r="AQ30">
        <v>-4133.93</v>
      </c>
      <c r="AR30">
        <v>22435.3</v>
      </c>
      <c r="AS30">
        <v>13.653</v>
      </c>
      <c r="AT30">
        <v>28.204000000000001</v>
      </c>
      <c r="AU30">
        <v>1024</v>
      </c>
      <c r="AV30">
        <v>0</v>
      </c>
      <c r="AW30">
        <f>AVERAGE(AQ$6:AQ30)</f>
        <v>-4134.0039999999999</v>
      </c>
    </row>
    <row r="31" spans="3:49" x14ac:dyDescent="0.2">
      <c r="C31" t="s">
        <v>10</v>
      </c>
      <c r="D31">
        <v>-4136.9830000000002</v>
      </c>
      <c r="E31">
        <v>9988.4714999999997</v>
      </c>
      <c r="F31">
        <v>22159.915000000001</v>
      </c>
      <c r="G31">
        <v>1024</v>
      </c>
      <c r="H31">
        <v>0</v>
      </c>
      <c r="Q31" t="s">
        <v>10</v>
      </c>
      <c r="R31">
        <v>-4129.0763999999999</v>
      </c>
      <c r="S31">
        <v>-10012.324199999999</v>
      </c>
      <c r="T31">
        <v>22730.202000000001</v>
      </c>
      <c r="U31">
        <v>1024</v>
      </c>
      <c r="V31">
        <v>0</v>
      </c>
      <c r="AF31">
        <v>200000</v>
      </c>
      <c r="AG31">
        <v>1199.6199999999999</v>
      </c>
      <c r="AH31">
        <v>-4137.12</v>
      </c>
      <c r="AI31">
        <v>22436.2</v>
      </c>
      <c r="AJ31">
        <v>762.51199999999994</v>
      </c>
      <c r="AK31">
        <v>1025</v>
      </c>
      <c r="AL31">
        <v>0</v>
      </c>
      <c r="AM31">
        <f>AVERAGE(AH$6:AH31)</f>
        <v>-4137.2684615384605</v>
      </c>
      <c r="AO31">
        <v>400000</v>
      </c>
      <c r="AP31">
        <v>1200.79</v>
      </c>
      <c r="AQ31">
        <v>-4133.84</v>
      </c>
      <c r="AR31">
        <v>22436.2</v>
      </c>
      <c r="AS31">
        <v>-15.3117</v>
      </c>
      <c r="AT31">
        <v>28.2044</v>
      </c>
      <c r="AU31">
        <v>1024</v>
      </c>
      <c r="AV31">
        <v>0</v>
      </c>
      <c r="AW31">
        <f>AVERAGE(AQ$6:AQ31)</f>
        <v>-4133.997692307692</v>
      </c>
    </row>
    <row r="32" spans="3:49" x14ac:dyDescent="0.2">
      <c r="C32" t="s">
        <v>18</v>
      </c>
      <c r="D32">
        <v>-4140.1154999999999</v>
      </c>
      <c r="E32">
        <v>10824.525</v>
      </c>
      <c r="F32">
        <v>22159.915000000001</v>
      </c>
      <c r="G32">
        <v>1025</v>
      </c>
      <c r="H32">
        <v>0</v>
      </c>
      <c r="J32">
        <f>D32-D31*SUM(G32:H32)/SUM(G31:H31)</f>
        <v>0.90752246093779831</v>
      </c>
      <c r="Q32" t="s">
        <v>11</v>
      </c>
      <c r="R32">
        <v>-4122.3371999999999</v>
      </c>
      <c r="S32">
        <v>-10483.718000000001</v>
      </c>
      <c r="T32">
        <v>22730.202000000001</v>
      </c>
      <c r="U32">
        <v>1023</v>
      </c>
      <c r="V32">
        <v>0</v>
      </c>
      <c r="X32">
        <f>R32-R31*SUM(U32:V32)/SUM(U31:V31)</f>
        <v>2.7068988281253041</v>
      </c>
      <c r="AF32">
        <v>200000</v>
      </c>
      <c r="AG32">
        <v>1200.29</v>
      </c>
      <c r="AH32">
        <v>-4137</v>
      </c>
      <c r="AI32">
        <v>22436.9</v>
      </c>
      <c r="AJ32">
        <v>705.44299999999998</v>
      </c>
      <c r="AK32">
        <v>1025</v>
      </c>
      <c r="AL32">
        <v>0</v>
      </c>
      <c r="AM32">
        <f>AVERAGE(AH$6:AH32)</f>
        <v>-4137.258518518518</v>
      </c>
      <c r="AO32">
        <v>400000</v>
      </c>
      <c r="AP32">
        <v>1199.98</v>
      </c>
      <c r="AQ32">
        <v>-4134.3100000000004</v>
      </c>
      <c r="AR32">
        <v>22436.9</v>
      </c>
      <c r="AS32">
        <v>-50.295000000000002</v>
      </c>
      <c r="AT32">
        <v>28.204699999999999</v>
      </c>
      <c r="AU32">
        <v>1024</v>
      </c>
      <c r="AV32">
        <v>0</v>
      </c>
      <c r="AW32">
        <f>AVERAGE(AQ$6:AQ32)</f>
        <v>-4134.0092592592591</v>
      </c>
    </row>
    <row r="33" spans="3:49" x14ac:dyDescent="0.2">
      <c r="AF33">
        <v>200000</v>
      </c>
      <c r="AG33">
        <v>1199.8399999999999</v>
      </c>
      <c r="AH33">
        <v>-4136.76</v>
      </c>
      <c r="AI33">
        <v>22438.1</v>
      </c>
      <c r="AJ33">
        <v>634.03499999999997</v>
      </c>
      <c r="AK33">
        <v>1025</v>
      </c>
      <c r="AL33">
        <v>0</v>
      </c>
      <c r="AM33">
        <f>AVERAGE(AH$6:AH33)</f>
        <v>-4137.2407142857137</v>
      </c>
      <c r="AO33">
        <v>400000</v>
      </c>
      <c r="AP33">
        <v>1199.3800000000001</v>
      </c>
      <c r="AQ33">
        <v>-4133.84</v>
      </c>
      <c r="AR33">
        <v>22438.1</v>
      </c>
      <c r="AS33">
        <v>-167.68700000000001</v>
      </c>
      <c r="AT33">
        <v>28.205100000000002</v>
      </c>
      <c r="AU33">
        <v>1024</v>
      </c>
      <c r="AV33">
        <v>0</v>
      </c>
      <c r="AW33">
        <f>AVERAGE(AQ$6:AQ33)</f>
        <v>-4134.0032142857144</v>
      </c>
    </row>
    <row r="34" spans="3:49" x14ac:dyDescent="0.2">
      <c r="C34" t="s">
        <v>20</v>
      </c>
      <c r="J34" t="s">
        <v>8</v>
      </c>
      <c r="Q34" t="s">
        <v>28</v>
      </c>
      <c r="X34" t="s">
        <v>8</v>
      </c>
      <c r="AF34">
        <v>200000</v>
      </c>
      <c r="AG34">
        <v>1199.21</v>
      </c>
      <c r="AH34">
        <v>-4137.2299999999996</v>
      </c>
      <c r="AI34">
        <v>22435.1</v>
      </c>
      <c r="AJ34">
        <v>752.89</v>
      </c>
      <c r="AK34">
        <v>1025</v>
      </c>
      <c r="AL34">
        <v>0</v>
      </c>
      <c r="AM34">
        <f>AVERAGE(AH$6:AH34)</f>
        <v>-4137.2403448275854</v>
      </c>
      <c r="AO34">
        <v>400000</v>
      </c>
      <c r="AP34">
        <v>1199.28</v>
      </c>
      <c r="AQ34">
        <v>-4134.3500000000004</v>
      </c>
      <c r="AR34">
        <v>22435.1</v>
      </c>
      <c r="AS34">
        <v>5.7014500000000004</v>
      </c>
      <c r="AT34">
        <v>28.203900000000001</v>
      </c>
      <c r="AU34">
        <v>1024</v>
      </c>
      <c r="AV34">
        <v>0</v>
      </c>
      <c r="AW34">
        <f>AVERAGE(AQ$6:AQ34)</f>
        <v>-4134.0151724137932</v>
      </c>
    </row>
    <row r="35" spans="3:49" x14ac:dyDescent="0.2">
      <c r="C35" t="s">
        <v>10</v>
      </c>
      <c r="D35">
        <v>-4138.3024999999998</v>
      </c>
      <c r="E35">
        <v>20001.68</v>
      </c>
      <c r="F35">
        <v>21899.705000000002</v>
      </c>
      <c r="G35">
        <v>1024</v>
      </c>
      <c r="H35">
        <v>0</v>
      </c>
      <c r="Q35" t="s">
        <v>10</v>
      </c>
      <c r="R35">
        <v>-4125.6124</v>
      </c>
      <c r="S35">
        <v>-15010.716</v>
      </c>
      <c r="T35">
        <v>22885.024000000001</v>
      </c>
      <c r="U35">
        <v>1024</v>
      </c>
      <c r="V35">
        <v>0</v>
      </c>
      <c r="AF35">
        <v>200000</v>
      </c>
      <c r="AG35">
        <v>1200.24</v>
      </c>
      <c r="AH35">
        <v>-4137.1400000000003</v>
      </c>
      <c r="AI35">
        <v>22436.1</v>
      </c>
      <c r="AJ35">
        <v>776.68100000000004</v>
      </c>
      <c r="AK35">
        <v>1025</v>
      </c>
      <c r="AL35">
        <v>0</v>
      </c>
      <c r="AM35">
        <f>AVERAGE(AH$6:AH35)</f>
        <v>-4137.2369999999992</v>
      </c>
      <c r="AO35">
        <v>400000</v>
      </c>
      <c r="AP35">
        <v>1199.19</v>
      </c>
      <c r="AQ35">
        <v>-4134.2</v>
      </c>
      <c r="AR35">
        <v>22436.1</v>
      </c>
      <c r="AS35">
        <v>-79.432199999999995</v>
      </c>
      <c r="AT35">
        <v>28.2043</v>
      </c>
      <c r="AU35">
        <v>1024</v>
      </c>
      <c r="AV35">
        <v>0</v>
      </c>
      <c r="AW35">
        <f>AVERAGE(AQ$6:AQ35)</f>
        <v>-4134.0213333333331</v>
      </c>
    </row>
    <row r="36" spans="3:49" x14ac:dyDescent="0.2">
      <c r="C36" t="s">
        <v>18</v>
      </c>
      <c r="D36">
        <v>-4141.3450000000003</v>
      </c>
      <c r="E36">
        <v>20882.674999999999</v>
      </c>
      <c r="F36">
        <v>21899.705000000002</v>
      </c>
      <c r="G36">
        <v>1025</v>
      </c>
      <c r="H36">
        <v>0</v>
      </c>
      <c r="J36">
        <f>D36-D35*SUM(G36:H36)/SUM(G35:H35)</f>
        <v>0.99881103515599534</v>
      </c>
      <c r="Q36" t="s">
        <v>11</v>
      </c>
      <c r="R36">
        <v>-4118.8591999999999</v>
      </c>
      <c r="S36">
        <v>-15436.566000000001</v>
      </c>
      <c r="T36">
        <v>22885.024000000001</v>
      </c>
      <c r="U36">
        <v>1023</v>
      </c>
      <c r="V36">
        <v>0</v>
      </c>
      <c r="X36">
        <f>R36-R35*SUM(U36:V36)/SUM(U35:V35)</f>
        <v>2.7242816406251222</v>
      </c>
      <c r="AF36">
        <v>200000</v>
      </c>
      <c r="AG36">
        <v>1200.3399999999999</v>
      </c>
      <c r="AH36">
        <v>-4137.17</v>
      </c>
      <c r="AI36">
        <v>22436.1</v>
      </c>
      <c r="AJ36">
        <v>808.54700000000003</v>
      </c>
      <c r="AK36">
        <v>1025</v>
      </c>
      <c r="AL36">
        <v>0</v>
      </c>
      <c r="AM36">
        <f>AVERAGE(AH$6:AH36)</f>
        <v>-4137.2348387096763</v>
      </c>
      <c r="AO36">
        <v>400000</v>
      </c>
      <c r="AP36">
        <v>1200.1500000000001</v>
      </c>
      <c r="AQ36">
        <v>-4133.99</v>
      </c>
      <c r="AR36">
        <v>22436.1</v>
      </c>
      <c r="AS36">
        <v>-43.519500000000001</v>
      </c>
      <c r="AT36">
        <v>28.2044</v>
      </c>
      <c r="AU36">
        <v>1024</v>
      </c>
      <c r="AV36">
        <v>0</v>
      </c>
      <c r="AW36">
        <f>AVERAGE(AQ$6:AQ36)</f>
        <v>-4134.0203225806454</v>
      </c>
    </row>
    <row r="37" spans="3:49" x14ac:dyDescent="0.2">
      <c r="AF37">
        <v>200000</v>
      </c>
      <c r="AG37">
        <v>1200.24</v>
      </c>
      <c r="AH37">
        <v>-4137.3999999999996</v>
      </c>
      <c r="AI37">
        <v>22435.1</v>
      </c>
      <c r="AJ37">
        <v>877.29899999999998</v>
      </c>
      <c r="AK37">
        <v>1025</v>
      </c>
      <c r="AL37">
        <v>0</v>
      </c>
      <c r="AM37">
        <f>AVERAGE(AH$6:AH37)</f>
        <v>-4137.2399999999989</v>
      </c>
      <c r="AO37">
        <v>400000</v>
      </c>
      <c r="AP37">
        <v>1200.03</v>
      </c>
      <c r="AQ37">
        <v>-4134.01</v>
      </c>
      <c r="AR37">
        <v>22435.1</v>
      </c>
      <c r="AS37">
        <v>7.1546399999999997</v>
      </c>
      <c r="AT37">
        <v>28.203900000000001</v>
      </c>
      <c r="AU37">
        <v>1024</v>
      </c>
      <c r="AV37">
        <v>0</v>
      </c>
      <c r="AW37">
        <f>AVERAGE(AQ$6:AQ37)</f>
        <v>-4134.0200000000004</v>
      </c>
    </row>
    <row r="38" spans="3:49" x14ac:dyDescent="0.2">
      <c r="C38" t="s">
        <v>21</v>
      </c>
      <c r="J38" t="s">
        <v>8</v>
      </c>
      <c r="Q38" t="s">
        <v>16</v>
      </c>
      <c r="X38" t="s">
        <v>8</v>
      </c>
      <c r="AF38">
        <v>200000</v>
      </c>
      <c r="AG38">
        <v>1199.73</v>
      </c>
      <c r="AH38">
        <v>-4137.38</v>
      </c>
      <c r="AI38">
        <v>22436.2</v>
      </c>
      <c r="AJ38">
        <v>723.45799999999997</v>
      </c>
      <c r="AK38">
        <v>1025</v>
      </c>
      <c r="AL38">
        <v>0</v>
      </c>
      <c r="AM38">
        <f>AVERAGE(AH$6:AH38)</f>
        <v>-4137.2442424242417</v>
      </c>
      <c r="AO38">
        <v>400000</v>
      </c>
      <c r="AP38">
        <v>1200.32</v>
      </c>
      <c r="AQ38">
        <v>-4133.95</v>
      </c>
      <c r="AR38">
        <v>22436.2</v>
      </c>
      <c r="AS38">
        <v>-54.924799999999998</v>
      </c>
      <c r="AT38">
        <v>28.2044</v>
      </c>
      <c r="AU38">
        <v>1024</v>
      </c>
      <c r="AV38">
        <v>0</v>
      </c>
      <c r="AW38">
        <f>AVERAGE(AQ$6:AQ38)</f>
        <v>-4134.0178787878795</v>
      </c>
    </row>
    <row r="39" spans="3:49" x14ac:dyDescent="0.2">
      <c r="C39" t="s">
        <v>10</v>
      </c>
      <c r="D39">
        <v>-4129.0169999999998</v>
      </c>
      <c r="E39">
        <v>-10025.965</v>
      </c>
      <c r="F39">
        <v>22730.6</v>
      </c>
      <c r="G39">
        <v>1024</v>
      </c>
      <c r="H39">
        <v>0</v>
      </c>
      <c r="Q39" t="s">
        <v>10</v>
      </c>
      <c r="R39">
        <v>-4121.5010000000002</v>
      </c>
      <c r="S39">
        <v>-20019.707999999999</v>
      </c>
      <c r="T39">
        <v>23045.777999999998</v>
      </c>
      <c r="U39">
        <v>1024</v>
      </c>
      <c r="V39">
        <v>0</v>
      </c>
      <c r="AF39">
        <v>200000</v>
      </c>
      <c r="AG39">
        <v>1199.77</v>
      </c>
      <c r="AH39">
        <v>-4136.88</v>
      </c>
      <c r="AI39">
        <v>22434.799999999999</v>
      </c>
      <c r="AJ39">
        <v>785.91499999999996</v>
      </c>
      <c r="AK39">
        <v>1025</v>
      </c>
      <c r="AL39">
        <v>0</v>
      </c>
      <c r="AM39">
        <f>AVERAGE(AH$6:AH39)</f>
        <v>-4137.2335294117638</v>
      </c>
      <c r="AO39">
        <v>400000</v>
      </c>
      <c r="AP39">
        <v>1200.04</v>
      </c>
      <c r="AQ39">
        <v>-4134.22</v>
      </c>
      <c r="AR39">
        <v>22434.799999999999</v>
      </c>
      <c r="AS39">
        <v>63.951799999999999</v>
      </c>
      <c r="AT39">
        <v>28.203800000000001</v>
      </c>
      <c r="AU39">
        <v>1024</v>
      </c>
      <c r="AV39">
        <v>0</v>
      </c>
      <c r="AW39">
        <f>AVERAGE(AQ$6:AQ39)</f>
        <v>-4134.0238235294128</v>
      </c>
    </row>
    <row r="40" spans="3:49" x14ac:dyDescent="0.2">
      <c r="C40" t="s">
        <v>18</v>
      </c>
      <c r="D40">
        <v>-4132.2595000000001</v>
      </c>
      <c r="E40">
        <v>-9286.99</v>
      </c>
      <c r="F40">
        <v>22730.6</v>
      </c>
      <c r="G40">
        <v>1025</v>
      </c>
      <c r="H40">
        <v>0</v>
      </c>
      <c r="J40">
        <f>D40-D39*SUM(G40:H40)/SUM(G39:H39)</f>
        <v>0.78974316406220169</v>
      </c>
      <c r="Q40" t="s">
        <v>11</v>
      </c>
      <c r="R40">
        <v>-4114.7031999999999</v>
      </c>
      <c r="S40">
        <v>-20394.098000000002</v>
      </c>
      <c r="T40">
        <v>23045.777999999998</v>
      </c>
      <c r="U40">
        <v>1023</v>
      </c>
      <c r="V40">
        <v>0</v>
      </c>
      <c r="X40">
        <f>R40-R39*SUM(U40:V40)/SUM(U39:V39)</f>
        <v>2.7728966796876193</v>
      </c>
      <c r="AF40">
        <v>200000</v>
      </c>
      <c r="AG40">
        <v>1199.32</v>
      </c>
      <c r="AH40">
        <v>-4137.3100000000004</v>
      </c>
      <c r="AI40">
        <v>22436.1</v>
      </c>
      <c r="AJ40">
        <v>733.39300000000003</v>
      </c>
      <c r="AK40">
        <v>1025</v>
      </c>
      <c r="AL40">
        <v>0</v>
      </c>
      <c r="AM40">
        <f>AVERAGE(AH$6:AH40)</f>
        <v>-4137.2357142857136</v>
      </c>
      <c r="AO40">
        <v>400000</v>
      </c>
      <c r="AP40">
        <v>1200.1600000000001</v>
      </c>
      <c r="AQ40">
        <v>-4133.67</v>
      </c>
      <c r="AR40">
        <v>22436.1</v>
      </c>
      <c r="AS40">
        <v>-63.5246</v>
      </c>
      <c r="AT40">
        <v>28.2043</v>
      </c>
      <c r="AU40">
        <v>1024</v>
      </c>
      <c r="AV40">
        <v>0</v>
      </c>
      <c r="AW40">
        <f>AVERAGE(AQ$6:AQ40)</f>
        <v>-4134.0137142857157</v>
      </c>
    </row>
    <row r="41" spans="3:49" x14ac:dyDescent="0.2">
      <c r="AF41">
        <v>200000</v>
      </c>
      <c r="AG41">
        <v>1199.99</v>
      </c>
      <c r="AH41">
        <v>-4137.22</v>
      </c>
      <c r="AI41">
        <v>22436</v>
      </c>
      <c r="AJ41">
        <v>756.23699999999997</v>
      </c>
      <c r="AK41">
        <v>1025</v>
      </c>
      <c r="AL41">
        <v>0</v>
      </c>
      <c r="AM41">
        <f>AVERAGE(AH$6:AH41)</f>
        <v>-4137.2352777777769</v>
      </c>
      <c r="AO41">
        <v>400000</v>
      </c>
      <c r="AP41">
        <v>1199.8599999999999</v>
      </c>
      <c r="AQ41">
        <v>-4134.1000000000004</v>
      </c>
      <c r="AR41">
        <v>22436</v>
      </c>
      <c r="AS41">
        <v>3.4154100000000001</v>
      </c>
      <c r="AT41">
        <v>28.2043</v>
      </c>
      <c r="AU41">
        <v>1024</v>
      </c>
      <c r="AV41">
        <v>0</v>
      </c>
      <c r="AW41">
        <f>AVERAGE(AQ$6:AQ41)</f>
        <v>-4134.016111111112</v>
      </c>
    </row>
    <row r="42" spans="3:49" x14ac:dyDescent="0.2">
      <c r="C42" t="s">
        <v>22</v>
      </c>
      <c r="J42" t="s">
        <v>8</v>
      </c>
      <c r="Q42" t="s">
        <v>17</v>
      </c>
      <c r="X42" t="s">
        <v>8</v>
      </c>
      <c r="AF42">
        <v>200000</v>
      </c>
      <c r="AG42">
        <v>1199.3599999999999</v>
      </c>
      <c r="AH42">
        <v>-4137.16</v>
      </c>
      <c r="AI42">
        <v>22436.6</v>
      </c>
      <c r="AJ42">
        <v>684.81799999999998</v>
      </c>
      <c r="AK42">
        <v>1025</v>
      </c>
      <c r="AL42">
        <v>0</v>
      </c>
      <c r="AM42">
        <f>AVERAGE(AH$6:AH42)</f>
        <v>-4137.2332432432422</v>
      </c>
      <c r="AO42">
        <v>400000</v>
      </c>
      <c r="AP42">
        <v>1199.79</v>
      </c>
      <c r="AQ42">
        <v>-4134.0600000000004</v>
      </c>
      <c r="AR42">
        <v>22436.6</v>
      </c>
      <c r="AS42">
        <v>-65.727800000000002</v>
      </c>
      <c r="AT42">
        <v>28.204599999999999</v>
      </c>
      <c r="AU42">
        <v>1024</v>
      </c>
      <c r="AV42">
        <v>0</v>
      </c>
      <c r="AW42">
        <f>AVERAGE(AQ$6:AQ42)</f>
        <v>-4134.0172972972987</v>
      </c>
    </row>
    <row r="43" spans="3:49" x14ac:dyDescent="0.2">
      <c r="C43" t="s">
        <v>10</v>
      </c>
      <c r="D43">
        <v>-4121.6115</v>
      </c>
      <c r="E43">
        <v>-20012.990000000002</v>
      </c>
      <c r="F43">
        <v>23045.47</v>
      </c>
      <c r="G43">
        <v>1024</v>
      </c>
      <c r="H43">
        <v>0</v>
      </c>
      <c r="Q43" t="s">
        <v>10</v>
      </c>
      <c r="R43">
        <v>-4133.9906000000001</v>
      </c>
      <c r="S43">
        <v>-40.068098800000001</v>
      </c>
      <c r="T43">
        <v>22436.243999999999</v>
      </c>
      <c r="U43">
        <v>1024</v>
      </c>
      <c r="V43">
        <v>0</v>
      </c>
      <c r="AF43">
        <v>200000</v>
      </c>
      <c r="AG43">
        <v>1199.74</v>
      </c>
      <c r="AH43">
        <v>-4137.25</v>
      </c>
      <c r="AI43">
        <v>22437.3</v>
      </c>
      <c r="AJ43">
        <v>687.15099999999995</v>
      </c>
      <c r="AK43">
        <v>1025</v>
      </c>
      <c r="AL43">
        <v>0</v>
      </c>
      <c r="AM43">
        <f>AVERAGE(AH$6:AH43)</f>
        <v>-4137.233684210526</v>
      </c>
      <c r="AO43">
        <v>400000</v>
      </c>
      <c r="AP43">
        <v>1199.8699999999999</v>
      </c>
      <c r="AQ43">
        <v>-4133.84</v>
      </c>
      <c r="AR43">
        <v>22437.3</v>
      </c>
      <c r="AS43">
        <v>-84.7256</v>
      </c>
      <c r="AT43">
        <v>28.204799999999999</v>
      </c>
      <c r="AU43">
        <v>1024</v>
      </c>
      <c r="AV43">
        <v>0</v>
      </c>
      <c r="AW43">
        <f>AVERAGE(AQ$6:AQ43)</f>
        <v>-4134.0126315789485</v>
      </c>
    </row>
    <row r="44" spans="3:49" x14ac:dyDescent="0.2">
      <c r="C44" t="s">
        <v>18</v>
      </c>
      <c r="D44">
        <v>-4125.0124999999998</v>
      </c>
      <c r="E44">
        <v>-19292.310000000001</v>
      </c>
      <c r="F44">
        <v>23045.47</v>
      </c>
      <c r="G44">
        <v>1025</v>
      </c>
      <c r="H44">
        <v>0</v>
      </c>
      <c r="J44">
        <f>D44-D43*SUM(G44:H44)/SUM(G43:H43)</f>
        <v>0.6240112304685681</v>
      </c>
      <c r="Q44" t="s">
        <v>18</v>
      </c>
      <c r="R44">
        <v>-4137.2165999999997</v>
      </c>
      <c r="S44">
        <v>766.93510000000003</v>
      </c>
      <c r="T44">
        <v>22436.243999999999</v>
      </c>
      <c r="U44">
        <v>1025</v>
      </c>
      <c r="V44">
        <v>0</v>
      </c>
      <c r="X44">
        <f>R44-R43*SUM(U44:V44)/SUM(U43:V43)</f>
        <v>0.81110019531297439</v>
      </c>
      <c r="AF44">
        <v>200000</v>
      </c>
      <c r="AG44">
        <v>1199.97</v>
      </c>
      <c r="AH44">
        <v>-4137</v>
      </c>
      <c r="AI44">
        <v>22434.799999999999</v>
      </c>
      <c r="AJ44">
        <v>819.80499999999995</v>
      </c>
      <c r="AK44">
        <v>1025</v>
      </c>
      <c r="AL44">
        <v>0</v>
      </c>
      <c r="AM44">
        <f>AVERAGE(AH$6:AH44)</f>
        <v>-4137.2276923076915</v>
      </c>
      <c r="AO44">
        <v>400000</v>
      </c>
      <c r="AP44">
        <v>1200.8900000000001</v>
      </c>
      <c r="AQ44">
        <v>-4133.68</v>
      </c>
      <c r="AR44">
        <v>22434.799999999999</v>
      </c>
      <c r="AS44">
        <v>-7.7115</v>
      </c>
      <c r="AT44">
        <v>28.203800000000001</v>
      </c>
      <c r="AU44">
        <v>1024</v>
      </c>
      <c r="AV44">
        <v>0</v>
      </c>
      <c r="AW44">
        <f>AVERAGE(AQ$6:AQ44)</f>
        <v>-4134.0041025641031</v>
      </c>
    </row>
    <row r="45" spans="3:49" x14ac:dyDescent="0.2">
      <c r="AF45">
        <v>200000</v>
      </c>
      <c r="AG45">
        <v>1199.9000000000001</v>
      </c>
      <c r="AH45">
        <v>-4137.3500000000004</v>
      </c>
      <c r="AI45">
        <v>22435.4</v>
      </c>
      <c r="AJ45">
        <v>836.399</v>
      </c>
      <c r="AK45">
        <v>1025</v>
      </c>
      <c r="AL45">
        <v>0</v>
      </c>
      <c r="AM45">
        <f>AVERAGE(AH$6:AH45)</f>
        <v>-4137.2307499999997</v>
      </c>
      <c r="AO45">
        <v>400000</v>
      </c>
      <c r="AP45">
        <v>1199.45</v>
      </c>
      <c r="AQ45">
        <v>-4134.16</v>
      </c>
      <c r="AR45">
        <v>22435.4</v>
      </c>
      <c r="AS45">
        <v>11.6387</v>
      </c>
      <c r="AT45">
        <v>28.204000000000001</v>
      </c>
      <c r="AU45">
        <v>1024</v>
      </c>
      <c r="AV45">
        <v>0</v>
      </c>
      <c r="AW45">
        <f>AVERAGE(AQ$6:AQ45)</f>
        <v>-4134.0080000000007</v>
      </c>
    </row>
    <row r="46" spans="3:49" x14ac:dyDescent="0.2">
      <c r="Q46" t="s">
        <v>29</v>
      </c>
      <c r="X46" t="s">
        <v>8</v>
      </c>
      <c r="AF46">
        <v>200000</v>
      </c>
      <c r="AG46">
        <v>1200.1099999999999</v>
      </c>
      <c r="AH46">
        <v>-4137.09</v>
      </c>
      <c r="AI46">
        <v>22436.3</v>
      </c>
      <c r="AJ46">
        <v>724.47</v>
      </c>
      <c r="AK46">
        <v>1025</v>
      </c>
      <c r="AL46">
        <v>0</v>
      </c>
      <c r="AM46">
        <f>AVERAGE(AH$6:AH46)</f>
        <v>-4137.2273170731705</v>
      </c>
      <c r="AO46">
        <v>400000</v>
      </c>
      <c r="AP46">
        <v>1199.99</v>
      </c>
      <c r="AQ46">
        <v>-4133.87</v>
      </c>
      <c r="AR46">
        <v>22436.3</v>
      </c>
      <c r="AS46">
        <v>-48.326799999999999</v>
      </c>
      <c r="AT46">
        <v>28.2044</v>
      </c>
      <c r="AU46">
        <v>1024</v>
      </c>
      <c r="AV46">
        <v>0</v>
      </c>
      <c r="AW46">
        <f>AVERAGE(AQ$6:AQ46)</f>
        <v>-4134.0046341463421</v>
      </c>
    </row>
    <row r="47" spans="3:49" x14ac:dyDescent="0.2">
      <c r="Q47" t="s">
        <v>10</v>
      </c>
      <c r="R47">
        <v>-4135.6952000000001</v>
      </c>
      <c r="S47">
        <v>4990.1473999999998</v>
      </c>
      <c r="T47">
        <v>22295.468000000001</v>
      </c>
      <c r="U47">
        <v>1024</v>
      </c>
      <c r="V47">
        <v>0</v>
      </c>
      <c r="AF47">
        <v>200000</v>
      </c>
      <c r="AG47">
        <v>1200.26</v>
      </c>
      <c r="AH47">
        <v>-4136.88</v>
      </c>
      <c r="AI47">
        <v>22436.6</v>
      </c>
      <c r="AJ47">
        <v>725.83199999999999</v>
      </c>
      <c r="AK47">
        <v>1025</v>
      </c>
      <c r="AL47">
        <v>0</v>
      </c>
      <c r="AM47">
        <f>AVERAGE(AH$6:AH47)</f>
        <v>-4137.2190476190472</v>
      </c>
      <c r="AO47">
        <v>400000</v>
      </c>
      <c r="AP47">
        <v>1200.5</v>
      </c>
      <c r="AQ47">
        <v>-4134.28</v>
      </c>
      <c r="AR47">
        <v>22436.6</v>
      </c>
      <c r="AS47">
        <v>80.469700000000003</v>
      </c>
      <c r="AT47">
        <v>28.204599999999999</v>
      </c>
      <c r="AU47">
        <v>1024</v>
      </c>
      <c r="AV47">
        <v>0</v>
      </c>
      <c r="AW47">
        <f>AVERAGE(AQ$6:AQ47)</f>
        <v>-4134.0111904761916</v>
      </c>
    </row>
    <row r="48" spans="3:49" x14ac:dyDescent="0.2">
      <c r="Q48" t="s">
        <v>18</v>
      </c>
      <c r="R48">
        <v>-4138.8998000000001</v>
      </c>
      <c r="S48">
        <v>5801.5024000000003</v>
      </c>
      <c r="T48">
        <v>22295.468000000001</v>
      </c>
      <c r="U48">
        <v>1025</v>
      </c>
      <c r="V48">
        <v>0</v>
      </c>
      <c r="X48">
        <f>R48-R47*SUM(U48:V48)/SUM(U47:V47)</f>
        <v>0.83416484374993161</v>
      </c>
      <c r="AF48">
        <v>200000</v>
      </c>
      <c r="AG48">
        <v>1199.78</v>
      </c>
      <c r="AH48">
        <v>-4137.1400000000003</v>
      </c>
      <c r="AI48">
        <v>22438.6</v>
      </c>
      <c r="AJ48">
        <v>644.60299999999995</v>
      </c>
      <c r="AK48">
        <v>1025</v>
      </c>
      <c r="AL48">
        <v>0</v>
      </c>
      <c r="AM48">
        <f>AVERAGE(AH$6:AH48)</f>
        <v>-4137.2172093023255</v>
      </c>
      <c r="AO48">
        <v>400000</v>
      </c>
      <c r="AP48">
        <v>1200.04</v>
      </c>
      <c r="AQ48">
        <v>-4133.58</v>
      </c>
      <c r="AR48">
        <v>22438.6</v>
      </c>
      <c r="AS48">
        <v>-178.60599999999999</v>
      </c>
      <c r="AT48">
        <v>28.205400000000001</v>
      </c>
      <c r="AU48">
        <v>1024</v>
      </c>
      <c r="AV48">
        <v>0</v>
      </c>
      <c r="AW48">
        <f>AVERAGE(AQ$6:AQ48)</f>
        <v>-4134.0011627906979</v>
      </c>
    </row>
    <row r="49" spans="17:49" x14ac:dyDescent="0.2">
      <c r="AF49">
        <v>200000</v>
      </c>
      <c r="AG49">
        <v>1200.3399999999999</v>
      </c>
      <c r="AH49">
        <v>-4137.32</v>
      </c>
      <c r="AI49">
        <v>22434.1</v>
      </c>
      <c r="AJ49">
        <v>900.94</v>
      </c>
      <c r="AK49">
        <v>1025</v>
      </c>
      <c r="AL49">
        <v>0</v>
      </c>
      <c r="AM49">
        <f>AVERAGE(AH$6:AH49)</f>
        <v>-4137.2195454545454</v>
      </c>
      <c r="AO49">
        <v>400000</v>
      </c>
      <c r="AP49">
        <v>1200.3399999999999</v>
      </c>
      <c r="AQ49">
        <v>-4133.87</v>
      </c>
      <c r="AR49">
        <v>22434.1</v>
      </c>
      <c r="AS49">
        <v>98.099299999999999</v>
      </c>
      <c r="AT49">
        <v>28.203499999999998</v>
      </c>
      <c r="AU49">
        <v>1024</v>
      </c>
      <c r="AV49">
        <v>0</v>
      </c>
      <c r="AW49">
        <f>AVERAGE(AQ$6:AQ49)</f>
        <v>-4133.9981818181823</v>
      </c>
    </row>
    <row r="50" spans="17:49" x14ac:dyDescent="0.2">
      <c r="Q50" t="s">
        <v>19</v>
      </c>
      <c r="X50" t="s">
        <v>8</v>
      </c>
      <c r="AF50">
        <v>200000</v>
      </c>
      <c r="AG50">
        <v>1200.42</v>
      </c>
      <c r="AH50">
        <v>-4137.21</v>
      </c>
      <c r="AI50">
        <v>22435.8</v>
      </c>
      <c r="AJ50">
        <v>805.69</v>
      </c>
      <c r="AK50">
        <v>1025</v>
      </c>
      <c r="AL50">
        <v>0</v>
      </c>
      <c r="AM50">
        <f>AVERAGE(AH$6:AH50)</f>
        <v>-4137.2193333333335</v>
      </c>
      <c r="AO50">
        <v>400000</v>
      </c>
      <c r="AP50">
        <v>1200.3399999999999</v>
      </c>
      <c r="AQ50">
        <v>-4134.1099999999997</v>
      </c>
      <c r="AR50">
        <v>22435.8</v>
      </c>
      <c r="AS50">
        <v>4.6587199999999998</v>
      </c>
      <c r="AT50">
        <v>28.2042</v>
      </c>
      <c r="AU50">
        <v>1024</v>
      </c>
      <c r="AV50">
        <v>0</v>
      </c>
      <c r="AW50">
        <f>AVERAGE(AQ$6:AQ50)</f>
        <v>-4134.0006666666668</v>
      </c>
    </row>
    <row r="51" spans="17:49" x14ac:dyDescent="0.2">
      <c r="Q51" t="s">
        <v>10</v>
      </c>
      <c r="R51">
        <v>-4136.9628000000002</v>
      </c>
      <c r="S51">
        <v>9977.8135999999995</v>
      </c>
      <c r="T51">
        <v>22159.892</v>
      </c>
      <c r="U51">
        <v>1024</v>
      </c>
      <c r="V51">
        <v>0</v>
      </c>
      <c r="AF51">
        <v>200000</v>
      </c>
      <c r="AG51">
        <v>1200.0999999999999</v>
      </c>
      <c r="AH51">
        <v>-4137.49</v>
      </c>
      <c r="AI51">
        <v>22435.5</v>
      </c>
      <c r="AJ51">
        <v>828.09799999999996</v>
      </c>
      <c r="AK51">
        <v>1025</v>
      </c>
      <c r="AL51">
        <v>0</v>
      </c>
      <c r="AM51">
        <f>AVERAGE(AH$6:AH51)</f>
        <v>-4137.2252173913039</v>
      </c>
      <c r="AO51">
        <v>400000</v>
      </c>
      <c r="AP51">
        <v>1200.3599999999999</v>
      </c>
      <c r="AQ51">
        <v>-4133.8999999999996</v>
      </c>
      <c r="AR51">
        <v>22435.5</v>
      </c>
      <c r="AS51">
        <v>4.6201499999999998</v>
      </c>
      <c r="AT51">
        <v>28.2041</v>
      </c>
      <c r="AU51">
        <v>1024</v>
      </c>
      <c r="AV51">
        <v>0</v>
      </c>
      <c r="AW51">
        <f>AVERAGE(AQ$6:AQ51)</f>
        <v>-4133.998478260869</v>
      </c>
    </row>
    <row r="52" spans="17:49" x14ac:dyDescent="0.2">
      <c r="Q52" t="s">
        <v>18</v>
      </c>
      <c r="R52">
        <v>-4140.1221999999998</v>
      </c>
      <c r="S52">
        <v>10824.374</v>
      </c>
      <c r="T52">
        <v>22159.892</v>
      </c>
      <c r="U52">
        <v>1025</v>
      </c>
      <c r="V52">
        <v>0</v>
      </c>
      <c r="X52">
        <f>R52-R51*SUM(U52:V52)/SUM(U51:V51)</f>
        <v>0.88060273437531578</v>
      </c>
      <c r="AF52">
        <v>200000</v>
      </c>
      <c r="AG52">
        <v>1200.81</v>
      </c>
      <c r="AH52">
        <v>-4137.28</v>
      </c>
      <c r="AI52">
        <v>22437.3</v>
      </c>
      <c r="AJ52">
        <v>761.59500000000003</v>
      </c>
      <c r="AK52">
        <v>1025</v>
      </c>
      <c r="AL52">
        <v>0</v>
      </c>
      <c r="AM52">
        <f>AVERAGE(AH$6:AH52)</f>
        <v>-4137.2263829787234</v>
      </c>
      <c r="AO52">
        <v>400000</v>
      </c>
      <c r="AP52">
        <v>1199.17</v>
      </c>
      <c r="AQ52">
        <v>-4134.03</v>
      </c>
      <c r="AR52">
        <v>22437.3</v>
      </c>
      <c r="AS52">
        <v>-163.27500000000001</v>
      </c>
      <c r="AT52">
        <v>28.204799999999999</v>
      </c>
      <c r="AU52">
        <v>1024</v>
      </c>
      <c r="AV52">
        <v>0</v>
      </c>
      <c r="AW52">
        <f>AVERAGE(AQ$6:AQ52)</f>
        <v>-4133.9991489361701</v>
      </c>
    </row>
    <row r="53" spans="17:49" x14ac:dyDescent="0.2">
      <c r="AF53">
        <v>200000</v>
      </c>
      <c r="AG53">
        <v>1200.05</v>
      </c>
      <c r="AH53">
        <v>-4137.03</v>
      </c>
      <c r="AI53">
        <v>22436.2</v>
      </c>
      <c r="AJ53">
        <v>738.98199999999997</v>
      </c>
      <c r="AK53">
        <v>1025</v>
      </c>
      <c r="AL53">
        <v>0</v>
      </c>
      <c r="AM53">
        <f>AVERAGE(AH$6:AH53)</f>
        <v>-4137.222291666666</v>
      </c>
      <c r="AO53">
        <v>400000</v>
      </c>
      <c r="AP53">
        <v>1200.04</v>
      </c>
      <c r="AQ53">
        <v>-4133.93</v>
      </c>
      <c r="AR53">
        <v>22436.2</v>
      </c>
      <c r="AS53">
        <v>-54.897199999999998</v>
      </c>
      <c r="AT53">
        <v>28.2044</v>
      </c>
      <c r="AU53">
        <v>1024</v>
      </c>
      <c r="AV53">
        <v>0</v>
      </c>
      <c r="AW53">
        <f>AVERAGE(AQ$6:AQ53)</f>
        <v>-4133.9977083333333</v>
      </c>
    </row>
    <row r="54" spans="17:49" x14ac:dyDescent="0.2">
      <c r="Q54" t="s">
        <v>32</v>
      </c>
      <c r="X54" t="s">
        <v>8</v>
      </c>
      <c r="AF54">
        <v>200000</v>
      </c>
      <c r="AG54">
        <v>1199.74</v>
      </c>
      <c r="AH54">
        <v>-4137.22</v>
      </c>
      <c r="AI54">
        <v>22437.3</v>
      </c>
      <c r="AJ54">
        <v>645.827</v>
      </c>
      <c r="AK54">
        <v>1025</v>
      </c>
      <c r="AL54">
        <v>0</v>
      </c>
      <c r="AM54">
        <f>AVERAGE(AH$6:AH54)</f>
        <v>-4137.2222448979592</v>
      </c>
      <c r="AO54">
        <v>400000</v>
      </c>
      <c r="AP54">
        <v>1200.23</v>
      </c>
      <c r="AQ54">
        <v>-4133.83</v>
      </c>
      <c r="AR54">
        <v>22437.3</v>
      </c>
      <c r="AS54">
        <v>-69.730599999999995</v>
      </c>
      <c r="AT54">
        <v>28.204799999999999</v>
      </c>
      <c r="AU54">
        <v>1024</v>
      </c>
      <c r="AV54">
        <v>0</v>
      </c>
      <c r="AW54">
        <f>AVERAGE(AQ$6:AQ54)</f>
        <v>-4133.9942857142851</v>
      </c>
    </row>
    <row r="55" spans="17:49" x14ac:dyDescent="0.2">
      <c r="Q55" t="s">
        <v>10</v>
      </c>
      <c r="R55">
        <v>-4137.7893999999997</v>
      </c>
      <c r="S55">
        <v>14996.512000000001</v>
      </c>
      <c r="T55">
        <v>22027.51</v>
      </c>
      <c r="U55">
        <v>1024</v>
      </c>
      <c r="V55">
        <v>0</v>
      </c>
      <c r="AF55">
        <v>200000</v>
      </c>
      <c r="AG55">
        <v>1200.52</v>
      </c>
      <c r="AH55">
        <v>-4136.9399999999996</v>
      </c>
      <c r="AI55">
        <v>22437</v>
      </c>
      <c r="AJ55">
        <v>729.52599999999995</v>
      </c>
      <c r="AK55">
        <v>1025</v>
      </c>
      <c r="AL55">
        <v>0</v>
      </c>
      <c r="AM55">
        <f>AVERAGE(AH$6:AH55)</f>
        <v>-4137.2165999999997</v>
      </c>
      <c r="AO55">
        <v>400000</v>
      </c>
      <c r="AP55">
        <v>1200.17</v>
      </c>
      <c r="AQ55">
        <v>-4133.8100000000004</v>
      </c>
      <c r="AR55">
        <v>22437</v>
      </c>
      <c r="AS55">
        <v>-140.84899999999999</v>
      </c>
      <c r="AT55">
        <v>28.204699999999999</v>
      </c>
      <c r="AU55">
        <v>1024</v>
      </c>
      <c r="AV55">
        <v>0</v>
      </c>
      <c r="AW55">
        <f>AVERAGE(AQ$6:AQ55)</f>
        <v>-4133.9905999999992</v>
      </c>
    </row>
    <row r="56" spans="17:49" x14ac:dyDescent="0.2">
      <c r="Q56" t="s">
        <v>18</v>
      </c>
      <c r="R56">
        <v>-4140.8882000000003</v>
      </c>
      <c r="S56">
        <v>15866.114</v>
      </c>
      <c r="T56">
        <v>22027.51</v>
      </c>
      <c r="U56">
        <v>1025</v>
      </c>
      <c r="V56">
        <v>0</v>
      </c>
      <c r="X56">
        <f>R56-R55*SUM(U56:V56)/SUM(U55:V55)</f>
        <v>0.94200996093695721</v>
      </c>
    </row>
    <row r="58" spans="17:49" x14ac:dyDescent="0.2">
      <c r="Q58" t="s">
        <v>20</v>
      </c>
      <c r="X58" t="s">
        <v>8</v>
      </c>
    </row>
    <row r="59" spans="17:49" x14ac:dyDescent="0.2">
      <c r="Q59" t="s">
        <v>10</v>
      </c>
      <c r="R59">
        <v>-4138.2781999999997</v>
      </c>
      <c r="S59">
        <v>19989.948</v>
      </c>
      <c r="T59">
        <v>21900.080000000002</v>
      </c>
      <c r="U59">
        <v>1024</v>
      </c>
      <c r="V59">
        <v>0</v>
      </c>
    </row>
    <row r="60" spans="17:49" x14ac:dyDescent="0.2">
      <c r="Q60" t="s">
        <v>18</v>
      </c>
      <c r="R60">
        <v>-4141.3365999999996</v>
      </c>
      <c r="S60">
        <v>20863.756000000001</v>
      </c>
      <c r="T60">
        <v>21900.080000000002</v>
      </c>
      <c r="U60">
        <v>1025</v>
      </c>
      <c r="V60">
        <v>0</v>
      </c>
      <c r="X60">
        <f>R60-R59*SUM(U60:V60)/SUM(U59:V59)</f>
        <v>0.98288730468721042</v>
      </c>
    </row>
    <row r="62" spans="17:49" x14ac:dyDescent="0.2">
      <c r="Q62" t="s">
        <v>31</v>
      </c>
      <c r="X62" t="s">
        <v>8</v>
      </c>
    </row>
    <row r="63" spans="17:49" x14ac:dyDescent="0.2">
      <c r="Q63" t="s">
        <v>10</v>
      </c>
      <c r="R63">
        <v>-4131.8407999999999</v>
      </c>
      <c r="S63">
        <v>-5018.1030000000001</v>
      </c>
      <c r="T63">
        <v>22580.848000000002</v>
      </c>
      <c r="U63">
        <v>1024</v>
      </c>
      <c r="V63">
        <v>0</v>
      </c>
    </row>
    <row r="64" spans="17:49" x14ac:dyDescent="0.2">
      <c r="Q64" t="s">
        <v>18</v>
      </c>
      <c r="R64">
        <v>-4135.009</v>
      </c>
      <c r="S64">
        <v>-4256.1473999999998</v>
      </c>
      <c r="T64">
        <v>22580.848000000002</v>
      </c>
      <c r="U64">
        <v>1025</v>
      </c>
      <c r="V64">
        <v>0</v>
      </c>
      <c r="X64">
        <f>R64-R63*SUM(U64:V64)/SUM(U63:V63)</f>
        <v>0.86680078125027649</v>
      </c>
    </row>
    <row r="66" spans="17:24" x14ac:dyDescent="0.2">
      <c r="Q66" t="s">
        <v>21</v>
      </c>
      <c r="X66" t="s">
        <v>8</v>
      </c>
    </row>
    <row r="67" spans="17:24" x14ac:dyDescent="0.2">
      <c r="Q67" t="s">
        <v>10</v>
      </c>
      <c r="R67">
        <v>-4129.0429999999997</v>
      </c>
      <c r="S67">
        <v>-10020.27</v>
      </c>
      <c r="T67">
        <v>22730.263999999999</v>
      </c>
      <c r="U67">
        <v>1024</v>
      </c>
      <c r="V67">
        <v>0</v>
      </c>
    </row>
    <row r="68" spans="17:24" x14ac:dyDescent="0.2">
      <c r="Q68" t="s">
        <v>18</v>
      </c>
      <c r="R68">
        <v>-4132.2925999999998</v>
      </c>
      <c r="S68">
        <v>-9271.8489999999892</v>
      </c>
      <c r="T68">
        <v>22730.263999999999</v>
      </c>
      <c r="U68">
        <v>1025</v>
      </c>
      <c r="V68">
        <v>0</v>
      </c>
      <c r="X68">
        <f>R68-R67*SUM(U68:V68)/SUM(U67:V67)</f>
        <v>0.78266855468700669</v>
      </c>
    </row>
    <row r="70" spans="17:24" x14ac:dyDescent="0.2">
      <c r="Q70" t="s">
        <v>30</v>
      </c>
      <c r="X70" t="s">
        <v>8</v>
      </c>
    </row>
    <row r="71" spans="17:24" x14ac:dyDescent="0.2">
      <c r="Q71" t="s">
        <v>10</v>
      </c>
      <c r="R71">
        <v>-4125.5410000000002</v>
      </c>
      <c r="S71">
        <v>-15024.37</v>
      </c>
      <c r="T71">
        <v>22885.133999999998</v>
      </c>
      <c r="U71">
        <v>1024</v>
      </c>
      <c r="V71">
        <v>0</v>
      </c>
    </row>
    <row r="72" spans="17:24" x14ac:dyDescent="0.2">
      <c r="Q72" t="s">
        <v>18</v>
      </c>
      <c r="R72">
        <v>-4128.9845999999998</v>
      </c>
      <c r="S72">
        <v>-14280.682000000001</v>
      </c>
      <c r="T72">
        <v>22885.133999999998</v>
      </c>
      <c r="U72">
        <v>1025</v>
      </c>
      <c r="V72">
        <v>0</v>
      </c>
      <c r="X72">
        <f>R72-R71*SUM(U72:V72)/SUM(U71:V71)</f>
        <v>0.58524863281309081</v>
      </c>
    </row>
    <row r="74" spans="17:24" x14ac:dyDescent="0.2">
      <c r="Q74" t="s">
        <v>22</v>
      </c>
      <c r="X74" t="s">
        <v>8</v>
      </c>
    </row>
    <row r="75" spans="17:24" x14ac:dyDescent="0.2">
      <c r="Q75" t="s">
        <v>10</v>
      </c>
      <c r="R75">
        <v>-4121.55</v>
      </c>
      <c r="S75">
        <v>-20017.968000000001</v>
      </c>
      <c r="T75">
        <v>23045.56</v>
      </c>
      <c r="U75">
        <v>1024</v>
      </c>
      <c r="V75">
        <v>0</v>
      </c>
    </row>
    <row r="76" spans="17:24" x14ac:dyDescent="0.2">
      <c r="Q76" t="s">
        <v>18</v>
      </c>
      <c r="R76">
        <v>-4124.9323999999997</v>
      </c>
      <c r="S76">
        <v>-19293.016</v>
      </c>
      <c r="T76">
        <v>23045.56</v>
      </c>
      <c r="U76">
        <v>1025</v>
      </c>
      <c r="V76">
        <v>0</v>
      </c>
      <c r="X76">
        <f>R76-R75*SUM(U76:V76)/SUM(U75:V75)</f>
        <v>0.64255117187531141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9AB2-45F5-FC43-B5CB-ECE534E88FF1}">
  <dimension ref="A1:B23"/>
  <sheetViews>
    <sheetView workbookViewId="0">
      <selection activeCell="N16" sqref="N16"/>
    </sheetView>
  </sheetViews>
  <sheetFormatPr baseColWidth="10" defaultRowHeight="16" x14ac:dyDescent="0.2"/>
  <sheetData>
    <row r="1" spans="1:2" x14ac:dyDescent="0.2">
      <c r="A1" s="9" t="s">
        <v>77</v>
      </c>
      <c r="B1" s="9" t="s">
        <v>79</v>
      </c>
    </row>
    <row r="2" spans="1:2" x14ac:dyDescent="0.2">
      <c r="A2" s="6">
        <v>-20</v>
      </c>
      <c r="B2" s="7">
        <v>2</v>
      </c>
    </row>
    <row r="3" spans="1:2" x14ac:dyDescent="0.2">
      <c r="A3" s="6">
        <v>-18</v>
      </c>
      <c r="B3" s="7">
        <v>0</v>
      </c>
    </row>
    <row r="4" spans="1:2" x14ac:dyDescent="0.2">
      <c r="A4" s="6">
        <v>-16</v>
      </c>
      <c r="B4" s="7">
        <v>0</v>
      </c>
    </row>
    <row r="5" spans="1:2" x14ac:dyDescent="0.2">
      <c r="A5" s="6">
        <v>-14</v>
      </c>
      <c r="B5" s="7">
        <v>2</v>
      </c>
    </row>
    <row r="6" spans="1:2" x14ac:dyDescent="0.2">
      <c r="A6" s="6">
        <v>-12</v>
      </c>
      <c r="B6" s="7">
        <v>0</v>
      </c>
    </row>
    <row r="7" spans="1:2" x14ac:dyDescent="0.2">
      <c r="A7" s="6">
        <v>-10</v>
      </c>
      <c r="B7" s="7">
        <v>3</v>
      </c>
    </row>
    <row r="8" spans="1:2" x14ac:dyDescent="0.2">
      <c r="A8" s="6">
        <v>-8</v>
      </c>
      <c r="B8" s="7">
        <v>8</v>
      </c>
    </row>
    <row r="9" spans="1:2" x14ac:dyDescent="0.2">
      <c r="A9" s="6">
        <v>-6</v>
      </c>
      <c r="B9" s="7">
        <v>9</v>
      </c>
    </row>
    <row r="10" spans="1:2" x14ac:dyDescent="0.2">
      <c r="A10" s="6">
        <v>-4</v>
      </c>
      <c r="B10" s="7">
        <v>7</v>
      </c>
    </row>
    <row r="11" spans="1:2" x14ac:dyDescent="0.2">
      <c r="A11" s="6">
        <v>-2</v>
      </c>
      <c r="B11" s="7">
        <v>18</v>
      </c>
    </row>
    <row r="12" spans="1:2" x14ac:dyDescent="0.2">
      <c r="A12" s="6">
        <v>0</v>
      </c>
      <c r="B12" s="7">
        <v>18</v>
      </c>
    </row>
    <row r="13" spans="1:2" x14ac:dyDescent="0.2">
      <c r="A13" s="6">
        <v>2</v>
      </c>
      <c r="B13" s="7">
        <v>29</v>
      </c>
    </row>
    <row r="14" spans="1:2" x14ac:dyDescent="0.2">
      <c r="A14" s="6">
        <v>4</v>
      </c>
      <c r="B14" s="7">
        <v>34</v>
      </c>
    </row>
    <row r="15" spans="1:2" x14ac:dyDescent="0.2">
      <c r="A15" s="6">
        <v>6</v>
      </c>
      <c r="B15" s="7">
        <v>18</v>
      </c>
    </row>
    <row r="16" spans="1:2" x14ac:dyDescent="0.2">
      <c r="A16" s="6">
        <v>8</v>
      </c>
      <c r="B16" s="7">
        <v>20</v>
      </c>
    </row>
    <row r="17" spans="1:2" x14ac:dyDescent="0.2">
      <c r="A17" s="6">
        <v>10</v>
      </c>
      <c r="B17" s="7">
        <v>12</v>
      </c>
    </row>
    <row r="18" spans="1:2" x14ac:dyDescent="0.2">
      <c r="A18" s="6">
        <v>12</v>
      </c>
      <c r="B18" s="7">
        <v>10</v>
      </c>
    </row>
    <row r="19" spans="1:2" x14ac:dyDescent="0.2">
      <c r="A19" s="6">
        <v>14</v>
      </c>
      <c r="B19" s="7">
        <v>4</v>
      </c>
    </row>
    <row r="20" spans="1:2" x14ac:dyDescent="0.2">
      <c r="A20" s="6">
        <v>16</v>
      </c>
      <c r="B20" s="7">
        <v>3</v>
      </c>
    </row>
    <row r="21" spans="1:2" x14ac:dyDescent="0.2">
      <c r="A21" s="6">
        <v>18</v>
      </c>
      <c r="B21" s="7">
        <v>1</v>
      </c>
    </row>
    <row r="22" spans="1:2" x14ac:dyDescent="0.2">
      <c r="A22" s="6">
        <v>20</v>
      </c>
      <c r="B22" s="7">
        <v>1</v>
      </c>
    </row>
    <row r="23" spans="1:2" ht="17" thickBot="1" x14ac:dyDescent="0.25">
      <c r="A23" s="8" t="s">
        <v>78</v>
      </c>
      <c r="B23" s="8">
        <v>1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CB7C-5FA9-B744-B00E-E3F5B3278288}">
  <dimension ref="B2:X42"/>
  <sheetViews>
    <sheetView topLeftCell="F1" workbookViewId="0">
      <selection activeCell="G11" activeCellId="1" sqref="G4:I4 G11:I16"/>
    </sheetView>
  </sheetViews>
  <sheetFormatPr baseColWidth="10" defaultRowHeight="16" x14ac:dyDescent="0.2"/>
  <sheetData>
    <row r="2" spans="2:24" x14ac:dyDescent="0.2">
      <c r="B2" t="s">
        <v>33</v>
      </c>
    </row>
    <row r="4" spans="2:24" x14ac:dyDescent="0.2">
      <c r="B4" t="s">
        <v>34</v>
      </c>
      <c r="D4" t="s">
        <v>35</v>
      </c>
      <c r="G4" t="s">
        <v>4</v>
      </c>
      <c r="H4" t="s">
        <v>36</v>
      </c>
      <c r="I4" t="s">
        <v>37</v>
      </c>
      <c r="K4" t="s">
        <v>17</v>
      </c>
      <c r="Q4" t="s">
        <v>8</v>
      </c>
      <c r="R4" t="s">
        <v>39</v>
      </c>
      <c r="T4" t="s">
        <v>4</v>
      </c>
      <c r="U4" t="s">
        <v>14</v>
      </c>
      <c r="W4" t="s">
        <v>4</v>
      </c>
      <c r="X4" t="s">
        <v>9</v>
      </c>
    </row>
    <row r="5" spans="2:24" x14ac:dyDescent="0.2">
      <c r="B5" t="s">
        <v>3</v>
      </c>
      <c r="C5" t="s">
        <v>4</v>
      </c>
      <c r="D5" t="s">
        <v>3</v>
      </c>
      <c r="E5" t="s">
        <v>4</v>
      </c>
      <c r="G5">
        <v>0</v>
      </c>
      <c r="H5">
        <f>(0.0000000103365)^2-(0.000413567)*G5-(4134.04)</f>
        <v>-4134.04</v>
      </c>
      <c r="I5">
        <f>(0.00000000282935)^2-(0.000345509)*G5-(6885.72)</f>
        <v>-6885.72</v>
      </c>
      <c r="K5">
        <v>-4442.0757999999996</v>
      </c>
      <c r="L5">
        <v>-27.601463379999998</v>
      </c>
      <c r="M5">
        <v>21419.538</v>
      </c>
      <c r="N5">
        <v>902</v>
      </c>
      <c r="O5">
        <v>122</v>
      </c>
      <c r="Q5">
        <f>K5-N5*$H$12-O5*$I$12</f>
        <v>19.801075000000537</v>
      </c>
      <c r="T5">
        <v>0</v>
      </c>
      <c r="U5">
        <v>0.57341093749926131</v>
      </c>
      <c r="W5">
        <v>0</v>
      </c>
      <c r="X5">
        <v>2.0811890624991065</v>
      </c>
    </row>
    <row r="6" spans="2:24" x14ac:dyDescent="0.2">
      <c r="B6">
        <v>-4134.0379999999996</v>
      </c>
      <c r="C6">
        <v>-16.337614800000001</v>
      </c>
      <c r="D6">
        <v>-6885.6998000000003</v>
      </c>
      <c r="E6">
        <v>-39.38505704</v>
      </c>
      <c r="G6">
        <v>10000</v>
      </c>
      <c r="H6">
        <f t="shared" ref="H6:H9" si="0">(0.0000000103365)^2-(0.000413567)*G6-(4134.04)</f>
        <v>-4138.1756699999996</v>
      </c>
      <c r="I6">
        <f t="shared" ref="I6:I9" si="1">(0.00000000282935)^2-(0.000345509)*G6-(6885.72)</f>
        <v>-6889.1750900000006</v>
      </c>
      <c r="K6">
        <v>-4445.8620000000001</v>
      </c>
      <c r="L6">
        <v>994.85670000000005</v>
      </c>
      <c r="M6">
        <v>21419.538</v>
      </c>
      <c r="N6">
        <v>902.88</v>
      </c>
      <c r="O6">
        <v>122.12</v>
      </c>
      <c r="Q6">
        <f>K6-N6*$H$12-O6*$I$12</f>
        <v>20.374485937499799</v>
      </c>
      <c r="R6">
        <f>Q6-Q5</f>
        <v>0.57341093749926131</v>
      </c>
      <c r="T6">
        <v>1</v>
      </c>
      <c r="U6">
        <v>0.6727090074220996</v>
      </c>
      <c r="W6">
        <v>1</v>
      </c>
      <c r="X6">
        <v>1.9357605351553957</v>
      </c>
    </row>
    <row r="7" spans="2:24" x14ac:dyDescent="0.2">
      <c r="B7">
        <v>-4136.9675999999999</v>
      </c>
      <c r="C7">
        <v>9973.7504000000008</v>
      </c>
      <c r="G7">
        <v>20000</v>
      </c>
      <c r="H7">
        <f t="shared" si="0"/>
        <v>-4142.3113400000002</v>
      </c>
      <c r="I7">
        <f t="shared" si="1"/>
        <v>-6892.6301800000001</v>
      </c>
      <c r="T7">
        <v>2</v>
      </c>
      <c r="U7">
        <v>0.7492117421875264</v>
      </c>
      <c r="W7">
        <v>2</v>
      </c>
      <c r="X7">
        <v>1.8684367632810108</v>
      </c>
    </row>
    <row r="8" spans="2:24" x14ac:dyDescent="0.2">
      <c r="B8">
        <v>-4138.26</v>
      </c>
      <c r="C8">
        <v>19994.002</v>
      </c>
      <c r="D8">
        <v>-6891.4960000000001</v>
      </c>
      <c r="E8">
        <v>19963.150000000001</v>
      </c>
      <c r="G8">
        <v>-10000</v>
      </c>
      <c r="H8">
        <f t="shared" si="0"/>
        <v>-4129.9043300000003</v>
      </c>
      <c r="I8">
        <f t="shared" si="1"/>
        <v>-6882.2649099999999</v>
      </c>
      <c r="K8" t="s">
        <v>19</v>
      </c>
      <c r="Q8" t="s">
        <v>8</v>
      </c>
      <c r="R8" t="s">
        <v>39</v>
      </c>
      <c r="T8">
        <v>-1</v>
      </c>
      <c r="U8">
        <v>0.48945195273461195</v>
      </c>
      <c r="W8">
        <v>-1</v>
      </c>
      <c r="X8">
        <v>2.1489480472648665</v>
      </c>
    </row>
    <row r="9" spans="2:24" x14ac:dyDescent="0.2">
      <c r="B9">
        <v>-4129.0763999999999</v>
      </c>
      <c r="C9">
        <v>-10012.324199999999</v>
      </c>
      <c r="D9">
        <v>-6881.9884000000002</v>
      </c>
      <c r="E9">
        <v>-10042.6494</v>
      </c>
      <c r="G9">
        <v>-20000</v>
      </c>
      <c r="H9">
        <f t="shared" si="0"/>
        <v>-4125.7686599999997</v>
      </c>
      <c r="I9">
        <f t="shared" si="1"/>
        <v>-6878.8098200000004</v>
      </c>
      <c r="K9">
        <v>-4446.7978000000003</v>
      </c>
      <c r="L9">
        <v>9977.2379999999994</v>
      </c>
      <c r="M9">
        <v>21197.212</v>
      </c>
      <c r="N9">
        <v>902</v>
      </c>
      <c r="O9">
        <v>122</v>
      </c>
      <c r="Q9">
        <f>K9-N9*$H$13-O9*$I$13</f>
        <v>19.133660273437044</v>
      </c>
      <c r="T9">
        <v>-2</v>
      </c>
      <c r="U9">
        <v>0.41218196250031269</v>
      </c>
      <c r="W9">
        <v>-2</v>
      </c>
      <c r="X9">
        <v>2.3324477023443251</v>
      </c>
    </row>
    <row r="10" spans="2:24" x14ac:dyDescent="0.2">
      <c r="B10">
        <v>-4121.5010000000002</v>
      </c>
      <c r="C10">
        <v>-20019.707999999999</v>
      </c>
      <c r="D10">
        <v>-6877.6578</v>
      </c>
      <c r="E10">
        <v>-20026.671999999999</v>
      </c>
      <c r="K10">
        <v>-4450.3811999999998</v>
      </c>
      <c r="L10">
        <v>11068.332</v>
      </c>
      <c r="M10">
        <v>21197.212</v>
      </c>
      <c r="N10">
        <v>902.92</v>
      </c>
      <c r="O10">
        <v>122.08</v>
      </c>
      <c r="Q10">
        <f>K10-N10*$H$13-O10*$I$13</f>
        <v>19.806369280859144</v>
      </c>
      <c r="R10">
        <f>Q10-Q9</f>
        <v>0.6727090074220996</v>
      </c>
    </row>
    <row r="11" spans="2:24" x14ac:dyDescent="0.2">
      <c r="B11">
        <v>-4133.9906000000001</v>
      </c>
      <c r="C11">
        <v>-40.068098800000001</v>
      </c>
      <c r="D11">
        <v>-6885.6958000000004</v>
      </c>
      <c r="E11">
        <v>-6.8155586000000001</v>
      </c>
      <c r="H11" t="s">
        <v>38</v>
      </c>
    </row>
    <row r="12" spans="2:24" x14ac:dyDescent="0.2">
      <c r="B12">
        <v>-4136.9628000000002</v>
      </c>
      <c r="C12">
        <v>9977.8135999999995</v>
      </c>
      <c r="D12">
        <v>-6888.88</v>
      </c>
      <c r="E12">
        <v>9971.7703999999994</v>
      </c>
      <c r="G12">
        <v>0</v>
      </c>
      <c r="H12">
        <f>H5/1024</f>
        <v>-4.0371484375</v>
      </c>
      <c r="I12">
        <f>I5/1024</f>
        <v>-6.7243359375000002</v>
      </c>
      <c r="K12" t="s">
        <v>20</v>
      </c>
      <c r="Q12" t="s">
        <v>8</v>
      </c>
      <c r="R12" t="s">
        <v>39</v>
      </c>
    </row>
    <row r="13" spans="2:24" x14ac:dyDescent="0.2">
      <c r="B13">
        <v>-4138.2781999999997</v>
      </c>
      <c r="C13">
        <v>19989.948</v>
      </c>
      <c r="D13">
        <v>-6891.4942000000001</v>
      </c>
      <c r="E13">
        <v>19978.099999999999</v>
      </c>
      <c r="G13">
        <v>10000</v>
      </c>
      <c r="H13">
        <f t="shared" ref="H13:I13" si="2">H6/1024</f>
        <v>-4.0411871777343746</v>
      </c>
      <c r="I13">
        <f t="shared" si="2"/>
        <v>-6.7277100488281256</v>
      </c>
      <c r="K13">
        <v>-4449.973</v>
      </c>
      <c r="L13">
        <v>19976.77</v>
      </c>
      <c r="M13">
        <v>20988.572</v>
      </c>
      <c r="N13">
        <v>902</v>
      </c>
      <c r="O13">
        <v>122</v>
      </c>
      <c r="Q13">
        <f>K13-N13*$H$14-O13*$I$14</f>
        <v>20.013045546875333</v>
      </c>
    </row>
    <row r="14" spans="2:24" x14ac:dyDescent="0.2">
      <c r="B14">
        <v>-4129.0429999999997</v>
      </c>
      <c r="C14">
        <v>-10020.27</v>
      </c>
      <c r="D14">
        <v>-6881.9827999999998</v>
      </c>
      <c r="E14">
        <v>-10044.671200000001</v>
      </c>
      <c r="G14">
        <v>20000</v>
      </c>
      <c r="H14">
        <f t="shared" ref="H14:I14" si="3">H7/1024</f>
        <v>-4.0452259179687502</v>
      </c>
      <c r="I14">
        <f t="shared" si="3"/>
        <v>-6.7310841601562501</v>
      </c>
      <c r="K14">
        <v>-4453.5375999999997</v>
      </c>
      <c r="L14">
        <v>21128.716</v>
      </c>
      <c r="M14">
        <v>20988.572</v>
      </c>
      <c r="N14">
        <v>902.9</v>
      </c>
      <c r="O14">
        <v>122.1</v>
      </c>
      <c r="Q14">
        <f>K14-N14*$H$14-O14*$I$14</f>
        <v>20.762257289062859</v>
      </c>
      <c r="R14">
        <f>Q14-Q13</f>
        <v>0.7492117421875264</v>
      </c>
    </row>
    <row r="15" spans="2:24" x14ac:dyDescent="0.2">
      <c r="B15">
        <v>-4121.55</v>
      </c>
      <c r="C15">
        <v>-20017.968000000001</v>
      </c>
      <c r="D15">
        <v>-6877.6567999999997</v>
      </c>
      <c r="E15">
        <v>-20028.536</v>
      </c>
      <c r="G15">
        <v>-10000</v>
      </c>
      <c r="H15">
        <f t="shared" ref="H15:I15" si="4">H8/1024</f>
        <v>-4.0331096972656253</v>
      </c>
      <c r="I15">
        <f t="shared" si="4"/>
        <v>-6.7209618261718749</v>
      </c>
    </row>
    <row r="16" spans="2:24" x14ac:dyDescent="0.2">
      <c r="G16">
        <v>-20000</v>
      </c>
      <c r="H16">
        <f t="shared" ref="H16:I16" si="5">H9/1024</f>
        <v>-4.0290709570312497</v>
      </c>
      <c r="I16">
        <f t="shared" si="5"/>
        <v>-6.7175877148437504</v>
      </c>
      <c r="K16" t="s">
        <v>40</v>
      </c>
      <c r="Q16" t="s">
        <v>8</v>
      </c>
      <c r="R16" t="s">
        <v>39</v>
      </c>
    </row>
    <row r="17" spans="11:18" x14ac:dyDescent="0.2">
      <c r="K17">
        <v>-4435.7884000000004</v>
      </c>
      <c r="L17">
        <v>-10018.4576</v>
      </c>
      <c r="M17">
        <v>21658.002</v>
      </c>
      <c r="N17">
        <v>902</v>
      </c>
      <c r="O17">
        <v>122</v>
      </c>
      <c r="Q17">
        <f>K17-N17*$H$15-O17*$I$15</f>
        <v>22.033889726562506</v>
      </c>
    </row>
    <row r="18" spans="11:18" x14ac:dyDescent="0.2">
      <c r="K18">
        <v>-4439.6545999999998</v>
      </c>
      <c r="L18">
        <v>-9061.7774000000009</v>
      </c>
      <c r="M18">
        <v>21658.002</v>
      </c>
      <c r="N18">
        <v>902.88</v>
      </c>
      <c r="O18">
        <v>122.12</v>
      </c>
      <c r="Q18">
        <f>K18-N18*$H$15-O18*$I$15</f>
        <v>22.523341679297118</v>
      </c>
      <c r="R18">
        <f>Q18-Q17</f>
        <v>0.48945195273461195</v>
      </c>
    </row>
    <row r="20" spans="11:18" x14ac:dyDescent="0.2">
      <c r="K20" t="s">
        <v>41</v>
      </c>
      <c r="Q20" t="s">
        <v>8</v>
      </c>
      <c r="R20" t="s">
        <v>39</v>
      </c>
    </row>
    <row r="21" spans="11:18" x14ac:dyDescent="0.2">
      <c r="K21">
        <v>-4427.7632000000003</v>
      </c>
      <c r="L21">
        <v>-20021.544000000002</v>
      </c>
      <c r="M21">
        <v>21911.567999999999</v>
      </c>
      <c r="N21">
        <v>902</v>
      </c>
      <c r="O21">
        <v>122</v>
      </c>
      <c r="Q21">
        <f>K21-N21*$H$16-O21*$I$16</f>
        <v>26.004504453124582</v>
      </c>
    </row>
    <row r="22" spans="11:18" x14ac:dyDescent="0.2">
      <c r="K22">
        <v>-4431.5414000000001</v>
      </c>
      <c r="L22">
        <v>-19103.106</v>
      </c>
      <c r="M22">
        <v>21911.567999999999</v>
      </c>
      <c r="N22">
        <v>902.94</v>
      </c>
      <c r="O22">
        <v>122.06</v>
      </c>
      <c r="Q22">
        <f>K22-N22*$H$16-O22*$I$16</f>
        <v>26.416686415624895</v>
      </c>
      <c r="R22">
        <f>Q22-Q21</f>
        <v>0.41218196250031269</v>
      </c>
    </row>
    <row r="24" spans="11:18" x14ac:dyDescent="0.2">
      <c r="K24" t="s">
        <v>2</v>
      </c>
      <c r="Q24" t="s">
        <v>8</v>
      </c>
      <c r="R24" t="s">
        <v>39</v>
      </c>
    </row>
    <row r="25" spans="11:18" x14ac:dyDescent="0.2">
      <c r="K25">
        <v>-4442.1355999999996</v>
      </c>
      <c r="L25">
        <v>-27.3368909</v>
      </c>
      <c r="M25">
        <v>21420.205999999998</v>
      </c>
      <c r="N25">
        <v>902</v>
      </c>
      <c r="O25">
        <v>122</v>
      </c>
      <c r="Q25">
        <f>K25-N25*$H$12-O25*$I$12</f>
        <v>19.741275000000542</v>
      </c>
    </row>
    <row r="26" spans="11:18" x14ac:dyDescent="0.2">
      <c r="K26">
        <v>-4435.6948000000002</v>
      </c>
      <c r="L26">
        <v>-590.36019999999996</v>
      </c>
      <c r="M26">
        <v>21420.205999999998</v>
      </c>
      <c r="N26">
        <v>901.12</v>
      </c>
      <c r="O26">
        <v>121.88</v>
      </c>
      <c r="Q26">
        <f>K26-N26*$H$12-O26*$I$12</f>
        <v>21.822464062499648</v>
      </c>
      <c r="R26">
        <f>Q26-Q25</f>
        <v>2.0811890624991065</v>
      </c>
    </row>
    <row r="28" spans="11:18" x14ac:dyDescent="0.2">
      <c r="K28" t="s">
        <v>12</v>
      </c>
      <c r="Q28" t="s">
        <v>8</v>
      </c>
      <c r="R28" t="s">
        <v>39</v>
      </c>
    </row>
    <row r="29" spans="11:18" x14ac:dyDescent="0.2">
      <c r="K29">
        <v>-4446.9593999999997</v>
      </c>
      <c r="L29">
        <v>9979.6743999999999</v>
      </c>
      <c r="M29">
        <v>21196.491999999998</v>
      </c>
      <c r="N29">
        <v>902</v>
      </c>
      <c r="O29">
        <v>122</v>
      </c>
      <c r="Q29">
        <f>K29-N29*$H$13-O29*$I$13</f>
        <v>18.972060273437592</v>
      </c>
    </row>
    <row r="30" spans="11:18" x14ac:dyDescent="0.2">
      <c r="K30">
        <v>-4440.7138000000004</v>
      </c>
      <c r="L30">
        <v>9369.6437999999998</v>
      </c>
      <c r="M30">
        <v>21196.491999999998</v>
      </c>
      <c r="N30">
        <v>901.1</v>
      </c>
      <c r="O30">
        <v>121.9</v>
      </c>
      <c r="Q30">
        <f>K30-N30*$H$13-O30*$I$13</f>
        <v>20.907820808592987</v>
      </c>
      <c r="R30">
        <f>Q30-Q29</f>
        <v>1.9357605351553957</v>
      </c>
    </row>
    <row r="32" spans="11:18" x14ac:dyDescent="0.2">
      <c r="K32" t="s">
        <v>13</v>
      </c>
      <c r="Q32" t="s">
        <v>8</v>
      </c>
      <c r="R32" t="s">
        <v>39</v>
      </c>
    </row>
    <row r="33" spans="11:18" x14ac:dyDescent="0.2">
      <c r="K33">
        <v>-4449.9164000000001</v>
      </c>
      <c r="L33">
        <v>19986.468000000001</v>
      </c>
      <c r="M33">
        <v>20988.258000000002</v>
      </c>
      <c r="N33">
        <v>902</v>
      </c>
      <c r="O33">
        <v>122</v>
      </c>
      <c r="Q33">
        <f>K33-N33*$H$14-O33*$I$14</f>
        <v>20.069645546875222</v>
      </c>
    </row>
    <row r="34" spans="11:18" x14ac:dyDescent="0.2">
      <c r="K34">
        <v>-4443.5730000000003</v>
      </c>
      <c r="L34">
        <v>19365.23</v>
      </c>
      <c r="M34">
        <v>20988.258000000002</v>
      </c>
      <c r="N34">
        <v>901.16</v>
      </c>
      <c r="O34">
        <v>121.84</v>
      </c>
      <c r="Q34">
        <f>K34-N34*$H$14-O34*$I$14</f>
        <v>21.938082310156233</v>
      </c>
      <c r="R34">
        <f>Q34-Q33</f>
        <v>1.8684367632810108</v>
      </c>
    </row>
    <row r="36" spans="11:18" x14ac:dyDescent="0.2">
      <c r="K36" t="s">
        <v>42</v>
      </c>
      <c r="Q36" t="s">
        <v>8</v>
      </c>
      <c r="R36" t="s">
        <v>39</v>
      </c>
    </row>
    <row r="37" spans="11:18" x14ac:dyDescent="0.2">
      <c r="K37">
        <v>-4435.8059999999996</v>
      </c>
      <c r="L37">
        <v>-10021.4818</v>
      </c>
      <c r="M37">
        <v>21657.9</v>
      </c>
      <c r="N37">
        <v>902</v>
      </c>
      <c r="O37">
        <v>122</v>
      </c>
      <c r="Q37">
        <f>K37-N37*$H$15-O37*$I$15</f>
        <v>22.016289726563286</v>
      </c>
    </row>
    <row r="38" spans="11:18" x14ac:dyDescent="0.2">
      <c r="K38">
        <v>-4429.3014000000003</v>
      </c>
      <c r="L38">
        <v>-10539.89</v>
      </c>
      <c r="M38">
        <v>21657.9</v>
      </c>
      <c r="N38">
        <v>901.12</v>
      </c>
      <c r="O38">
        <v>121.88</v>
      </c>
      <c r="Q38">
        <f>K38-N38*$H$15-O38*$I$15</f>
        <v>24.165237773828153</v>
      </c>
      <c r="R38">
        <f>Q38-Q37</f>
        <v>2.1489480472648665</v>
      </c>
    </row>
    <row r="40" spans="11:18" x14ac:dyDescent="0.2">
      <c r="K40" t="s">
        <v>43</v>
      </c>
      <c r="Q40" t="s">
        <v>8</v>
      </c>
      <c r="R40" t="s">
        <v>39</v>
      </c>
    </row>
    <row r="41" spans="11:18" x14ac:dyDescent="0.2">
      <c r="K41">
        <v>-4427.6282000000001</v>
      </c>
      <c r="L41">
        <v>-20020.294000000002</v>
      </c>
      <c r="M41">
        <v>21913.342000000001</v>
      </c>
      <c r="N41">
        <v>902</v>
      </c>
      <c r="O41">
        <v>122</v>
      </c>
      <c r="Q41">
        <f>K41-N41*$H$16-O41*$I$16</f>
        <v>26.1395044531248</v>
      </c>
    </row>
    <row r="42" spans="11:18" x14ac:dyDescent="0.2">
      <c r="K42">
        <v>-4421.0515999999998</v>
      </c>
      <c r="L42">
        <v>-20493.614000000001</v>
      </c>
      <c r="M42">
        <v>21913.342000000001</v>
      </c>
      <c r="N42">
        <v>901.08</v>
      </c>
      <c r="O42">
        <v>121.92</v>
      </c>
      <c r="Q42">
        <f>K42-N42*$H$16-O42*$I$16</f>
        <v>28.471952155469126</v>
      </c>
      <c r="R42">
        <f>Q42-Q41</f>
        <v>2.3324477023443251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2BAA-A41E-6C4E-89C9-C1A8603C9A1C}">
  <dimension ref="B2:S42"/>
  <sheetViews>
    <sheetView topLeftCell="B1" workbookViewId="0">
      <selection activeCell="M26" activeCellId="1" sqref="M6 M26"/>
    </sheetView>
  </sheetViews>
  <sheetFormatPr baseColWidth="10" defaultRowHeight="16" x14ac:dyDescent="0.2"/>
  <sheetData>
    <row r="2" spans="2:19" x14ac:dyDescent="0.2">
      <c r="B2" t="s">
        <v>44</v>
      </c>
    </row>
    <row r="4" spans="2:19" x14ac:dyDescent="0.2">
      <c r="B4" t="s">
        <v>4</v>
      </c>
      <c r="C4" t="s">
        <v>36</v>
      </c>
      <c r="D4" t="s">
        <v>37</v>
      </c>
      <c r="F4" t="s">
        <v>17</v>
      </c>
      <c r="L4" t="s">
        <v>8</v>
      </c>
      <c r="M4" t="s">
        <v>39</v>
      </c>
      <c r="O4" t="s">
        <v>4</v>
      </c>
      <c r="P4" t="s">
        <v>14</v>
      </c>
      <c r="R4" t="s">
        <v>4</v>
      </c>
      <c r="S4" t="s">
        <v>9</v>
      </c>
    </row>
    <row r="5" spans="2:19" x14ac:dyDescent="0.2">
      <c r="B5">
        <v>0</v>
      </c>
      <c r="C5">
        <f>(0.0000000103365)^2-(0.000413567)*B5-(4134.04)</f>
        <v>-4134.04</v>
      </c>
      <c r="D5">
        <f>(0.00000000282935)^2-(0.000345509)*B5-(6885.72)</f>
        <v>-6885.72</v>
      </c>
      <c r="F5">
        <v>-4703.8855999999996</v>
      </c>
      <c r="G5">
        <v>-31.56059552</v>
      </c>
      <c r="H5">
        <v>20703.462</v>
      </c>
      <c r="I5">
        <v>799</v>
      </c>
      <c r="J5">
        <v>225</v>
      </c>
      <c r="L5">
        <f>F5-I5*$C$12-J5*$D$12</f>
        <v>34.771587500000351</v>
      </c>
      <c r="O5">
        <v>0</v>
      </c>
      <c r="P5">
        <v>0.29138593749917163</v>
      </c>
      <c r="R5">
        <v>0</v>
      </c>
      <c r="S5">
        <v>1.8036140625004009</v>
      </c>
    </row>
    <row r="6" spans="2:19" x14ac:dyDescent="0.2">
      <c r="B6">
        <v>10000</v>
      </c>
      <c r="C6">
        <f t="shared" ref="C6:C9" si="0">(0.0000000103365)^2-(0.000413567)*B6-(4134.04)</f>
        <v>-4138.1756699999996</v>
      </c>
      <c r="D6">
        <f t="shared" ref="D6:D9" si="1">(0.00000000282935)^2-(0.000345509)*B6-(6885.72)</f>
        <v>-6889.1750900000006</v>
      </c>
      <c r="F6">
        <v>-4708.1688000000004</v>
      </c>
      <c r="G6">
        <v>1176.83412</v>
      </c>
      <c r="H6">
        <v>20703.462</v>
      </c>
      <c r="I6">
        <v>799.8</v>
      </c>
      <c r="J6">
        <v>225.2</v>
      </c>
      <c r="L6">
        <f>F6-I6*$C$12-J6*$D$12</f>
        <v>35.062973437499522</v>
      </c>
      <c r="M6">
        <f>L6-L5</f>
        <v>0.29138593749917163</v>
      </c>
      <c r="O6">
        <v>1</v>
      </c>
      <c r="P6">
        <v>0.50987449648482652</v>
      </c>
      <c r="R6">
        <v>1</v>
      </c>
      <c r="S6">
        <v>1.5809255035158003</v>
      </c>
    </row>
    <row r="7" spans="2:19" x14ac:dyDescent="0.2">
      <c r="B7">
        <v>20000</v>
      </c>
      <c r="C7">
        <f t="shared" si="0"/>
        <v>-4142.3113400000002</v>
      </c>
      <c r="D7">
        <f t="shared" si="1"/>
        <v>-6892.6301800000001</v>
      </c>
      <c r="O7">
        <v>2</v>
      </c>
      <c r="P7">
        <v>0.55236323671874743</v>
      </c>
      <c r="R7">
        <v>2</v>
      </c>
      <c r="S7">
        <v>1.6884367632815156</v>
      </c>
    </row>
    <row r="8" spans="2:19" x14ac:dyDescent="0.2">
      <c r="B8">
        <v>-10000</v>
      </c>
      <c r="C8">
        <f t="shared" si="0"/>
        <v>-4129.9043300000003</v>
      </c>
      <c r="D8">
        <f t="shared" si="1"/>
        <v>-6882.2649099999999</v>
      </c>
      <c r="F8" t="s">
        <v>19</v>
      </c>
      <c r="L8" t="s">
        <v>8</v>
      </c>
      <c r="M8" t="s">
        <v>39</v>
      </c>
      <c r="O8">
        <v>-1</v>
      </c>
      <c r="P8">
        <v>0.12556603789084875</v>
      </c>
      <c r="R8">
        <v>-1</v>
      </c>
      <c r="S8">
        <v>1.8365628343751723</v>
      </c>
    </row>
    <row r="9" spans="2:19" x14ac:dyDescent="0.2">
      <c r="B9">
        <v>-20000</v>
      </c>
      <c r="C9">
        <f t="shared" si="0"/>
        <v>-4125.7686599999997</v>
      </c>
      <c r="D9">
        <f t="shared" si="1"/>
        <v>-6878.8098200000004</v>
      </c>
      <c r="F9">
        <v>-4709.0972000000002</v>
      </c>
      <c r="G9">
        <v>9968.2415999999994</v>
      </c>
      <c r="H9">
        <v>20518.098000000002</v>
      </c>
      <c r="I9">
        <v>799</v>
      </c>
      <c r="J9">
        <v>225</v>
      </c>
      <c r="L9">
        <f>F9-I9*$C$13-J9*$D$13</f>
        <v>33.546115996093249</v>
      </c>
      <c r="O9">
        <v>-2</v>
      </c>
      <c r="P9">
        <v>7.6122632812257507E-2</v>
      </c>
      <c r="R9">
        <v>-2</v>
      </c>
      <c r="S9">
        <v>1.8839146859374978</v>
      </c>
    </row>
    <row r="10" spans="2:19" x14ac:dyDescent="0.2">
      <c r="F10">
        <v>-4713.4881999999998</v>
      </c>
      <c r="G10">
        <v>11188.154</v>
      </c>
      <c r="H10">
        <v>20518.098000000002</v>
      </c>
      <c r="I10">
        <v>799.68</v>
      </c>
      <c r="J10">
        <v>225.32</v>
      </c>
      <c r="L10">
        <f>F10-I10*$C$13-J10*$D$13</f>
        <v>34.055990492578076</v>
      </c>
      <c r="M10">
        <f>L10-L9</f>
        <v>0.50987449648482652</v>
      </c>
    </row>
    <row r="11" spans="2:19" x14ac:dyDescent="0.2">
      <c r="C11" t="s">
        <v>38</v>
      </c>
    </row>
    <row r="12" spans="2:19" x14ac:dyDescent="0.2">
      <c r="B12">
        <v>0</v>
      </c>
      <c r="C12">
        <f>C5/1024</f>
        <v>-4.0371484375</v>
      </c>
      <c r="D12">
        <f>D5/1024</f>
        <v>-6.7243359375000002</v>
      </c>
      <c r="F12" t="s">
        <v>20</v>
      </c>
      <c r="L12" t="s">
        <v>8</v>
      </c>
      <c r="M12" t="s">
        <v>39</v>
      </c>
    </row>
    <row r="13" spans="2:19" x14ac:dyDescent="0.2">
      <c r="B13">
        <v>10000</v>
      </c>
      <c r="C13">
        <f t="shared" ref="C13:D16" si="2">C6/1024</f>
        <v>-4.0411871777343746</v>
      </c>
      <c r="D13">
        <f t="shared" si="2"/>
        <v>-6.7277100488281256</v>
      </c>
      <c r="F13">
        <v>-4712.7449999999999</v>
      </c>
      <c r="G13">
        <v>19972.351999999999</v>
      </c>
      <c r="H13">
        <v>20342.286</v>
      </c>
      <c r="I13">
        <v>799</v>
      </c>
      <c r="J13">
        <v>225</v>
      </c>
      <c r="L13">
        <f>F13-I13*$C$14-J13*$D$14</f>
        <v>33.884444492187868</v>
      </c>
    </row>
    <row r="14" spans="2:19" x14ac:dyDescent="0.2">
      <c r="B14">
        <v>20000</v>
      </c>
      <c r="C14">
        <f t="shared" si="2"/>
        <v>-4.0452259179687502</v>
      </c>
      <c r="D14">
        <f t="shared" si="2"/>
        <v>-6.7310841601562501</v>
      </c>
      <c r="F14">
        <v>-4716.6675999999998</v>
      </c>
      <c r="G14">
        <v>21315.403999999999</v>
      </c>
      <c r="H14">
        <v>20342.286</v>
      </c>
      <c r="I14">
        <v>799.84</v>
      </c>
      <c r="J14">
        <v>225.16</v>
      </c>
      <c r="L14">
        <f>F14-I14*$C$14-J14*$D$14</f>
        <v>34.436807728906615</v>
      </c>
      <c r="M14">
        <f>L14-L13</f>
        <v>0.55236323671874743</v>
      </c>
    </row>
    <row r="15" spans="2:19" x14ac:dyDescent="0.2">
      <c r="B15">
        <v>-10000</v>
      </c>
      <c r="C15">
        <f t="shared" si="2"/>
        <v>-4.0331096972656253</v>
      </c>
      <c r="D15">
        <f t="shared" si="2"/>
        <v>-6.7209618261718749</v>
      </c>
    </row>
    <row r="16" spans="2:19" x14ac:dyDescent="0.2">
      <c r="B16">
        <v>-20000</v>
      </c>
      <c r="C16">
        <f t="shared" si="2"/>
        <v>-4.0290709570312497</v>
      </c>
      <c r="D16">
        <f t="shared" si="2"/>
        <v>-6.7175877148437504</v>
      </c>
      <c r="F16" t="s">
        <v>40</v>
      </c>
      <c r="L16" t="s">
        <v>8</v>
      </c>
      <c r="M16" t="s">
        <v>39</v>
      </c>
    </row>
    <row r="17" spans="6:13" x14ac:dyDescent="0.2">
      <c r="F17">
        <v>-4697.7464</v>
      </c>
      <c r="G17">
        <v>-10022.2088</v>
      </c>
      <c r="H17">
        <v>20901.830000000002</v>
      </c>
      <c r="I17">
        <v>799</v>
      </c>
      <c r="J17">
        <v>225</v>
      </c>
      <c r="L17">
        <f>F17-I17*$C$15-J17*$D$15</f>
        <v>36.924659003906527</v>
      </c>
    </row>
    <row r="18" spans="6:13" x14ac:dyDescent="0.2">
      <c r="F18">
        <v>-4702.0839999999998</v>
      </c>
      <c r="G18">
        <v>-8900.8922000000002</v>
      </c>
      <c r="H18">
        <v>20901.830000000002</v>
      </c>
      <c r="I18">
        <v>799.84</v>
      </c>
      <c r="J18">
        <v>225.16</v>
      </c>
      <c r="L18">
        <f>F18-I18*$C$15-J18*$D$15</f>
        <v>37.050225041797376</v>
      </c>
      <c r="M18">
        <f>L18-L17</f>
        <v>0.12556603789084875</v>
      </c>
    </row>
    <row r="20" spans="6:13" x14ac:dyDescent="0.2">
      <c r="F20" t="s">
        <v>41</v>
      </c>
      <c r="L20" t="s">
        <v>8</v>
      </c>
      <c r="M20" t="s">
        <v>39</v>
      </c>
    </row>
    <row r="21" spans="6:13" x14ac:dyDescent="0.2">
      <c r="F21">
        <v>-4689.1264000000001</v>
      </c>
      <c r="G21">
        <v>-20044.076000000001</v>
      </c>
      <c r="H21">
        <v>21115.59</v>
      </c>
      <c r="I21">
        <v>799</v>
      </c>
      <c r="J21">
        <v>225</v>
      </c>
      <c r="L21">
        <f>F21-I21*$C$16-J21*$D$16</f>
        <v>41.558530507812293</v>
      </c>
    </row>
    <row r="22" spans="6:13" x14ac:dyDescent="0.2">
      <c r="F22">
        <v>-4693.3482000000004</v>
      </c>
      <c r="G22">
        <v>-18942.628000000001</v>
      </c>
      <c r="H22">
        <v>21115.59</v>
      </c>
      <c r="I22">
        <v>799.9</v>
      </c>
      <c r="J22">
        <v>225.1</v>
      </c>
      <c r="L22">
        <f>F22-I22*$C$16-J22*$D$16</f>
        <v>41.63465314062455</v>
      </c>
      <c r="M22">
        <f>L22-L21</f>
        <v>7.6122632812257507E-2</v>
      </c>
    </row>
    <row r="24" spans="6:13" x14ac:dyDescent="0.2">
      <c r="F24" t="s">
        <v>2</v>
      </c>
      <c r="L24" t="s">
        <v>8</v>
      </c>
      <c r="M24" t="s">
        <v>39</v>
      </c>
    </row>
    <row r="25" spans="6:13" x14ac:dyDescent="0.2">
      <c r="F25">
        <v>-4704.0518000000002</v>
      </c>
      <c r="G25">
        <v>-32.1472464</v>
      </c>
      <c r="H25">
        <v>20704.052</v>
      </c>
      <c r="I25">
        <v>799</v>
      </c>
      <c r="J25">
        <v>225</v>
      </c>
      <c r="L25">
        <f>F25-I25*$C$12-J25*$D$12</f>
        <v>34.605387499999779</v>
      </c>
    </row>
    <row r="26" spans="6:13" x14ac:dyDescent="0.2">
      <c r="F26">
        <v>-4697.6736000000001</v>
      </c>
      <c r="G26">
        <v>-602.34644000000003</v>
      </c>
      <c r="H26">
        <v>20704.052</v>
      </c>
      <c r="I26">
        <v>798.2</v>
      </c>
      <c r="J26">
        <v>224.8</v>
      </c>
      <c r="L26">
        <f>F26-I26*$C$12-J26*$D$12</f>
        <v>36.40900156250018</v>
      </c>
      <c r="M26">
        <f>L26-L25</f>
        <v>1.8036140625004009</v>
      </c>
    </row>
    <row r="28" spans="6:13" x14ac:dyDescent="0.2">
      <c r="F28" t="s">
        <v>12</v>
      </c>
      <c r="L28" t="s">
        <v>8</v>
      </c>
      <c r="M28" t="s">
        <v>39</v>
      </c>
    </row>
    <row r="29" spans="6:13" x14ac:dyDescent="0.2">
      <c r="F29">
        <v>-4709.0129999999999</v>
      </c>
      <c r="G29">
        <v>9987.4740000000002</v>
      </c>
      <c r="H29">
        <v>20517.5</v>
      </c>
      <c r="I29">
        <v>799</v>
      </c>
      <c r="J29">
        <v>225</v>
      </c>
      <c r="L29">
        <f>F29-I29*$C$13-J29*$D$13</f>
        <v>33.630315996093486</v>
      </c>
    </row>
    <row r="30" spans="6:13" x14ac:dyDescent="0.2">
      <c r="F30">
        <v>-4702.5312000000004</v>
      </c>
      <c r="G30">
        <v>9402.3649999999998</v>
      </c>
      <c r="H30">
        <v>20517.5</v>
      </c>
      <c r="I30">
        <v>798.32</v>
      </c>
      <c r="J30">
        <v>224.68</v>
      </c>
      <c r="L30">
        <f>F30-I30*$C$13-J30*$D$13</f>
        <v>35.211241499609287</v>
      </c>
      <c r="M30">
        <f>L30-L29</f>
        <v>1.5809255035158003</v>
      </c>
    </row>
    <row r="32" spans="6:13" x14ac:dyDescent="0.2">
      <c r="F32" t="s">
        <v>13</v>
      </c>
      <c r="L32" t="s">
        <v>8</v>
      </c>
      <c r="M32" t="s">
        <v>39</v>
      </c>
    </row>
    <row r="33" spans="6:13" x14ac:dyDescent="0.2">
      <c r="F33">
        <v>-4712.8922000000002</v>
      </c>
      <c r="G33">
        <v>19974.916000000001</v>
      </c>
      <c r="H33">
        <v>20342.036</v>
      </c>
      <c r="I33">
        <v>799</v>
      </c>
      <c r="J33">
        <v>225</v>
      </c>
      <c r="L33">
        <f>F33-I33*$C$14-J33*$D$14</f>
        <v>33.737244492187529</v>
      </c>
    </row>
    <row r="34" spans="6:13" x14ac:dyDescent="0.2">
      <c r="F34">
        <v>-4706.7287999999999</v>
      </c>
      <c r="G34">
        <v>19320.281999999999</v>
      </c>
      <c r="H34">
        <v>20342.036</v>
      </c>
      <c r="I34">
        <v>798.16</v>
      </c>
      <c r="J34">
        <v>224.84</v>
      </c>
      <c r="L34">
        <f>F34-I34*$C$14-J34*$D$14</f>
        <v>35.425681255469044</v>
      </c>
      <c r="M34">
        <f>L34-L33</f>
        <v>1.6884367632815156</v>
      </c>
    </row>
    <row r="36" spans="6:13" x14ac:dyDescent="0.2">
      <c r="F36" t="s">
        <v>42</v>
      </c>
      <c r="L36" t="s">
        <v>8</v>
      </c>
      <c r="M36" t="s">
        <v>39</v>
      </c>
    </row>
    <row r="37" spans="6:13" x14ac:dyDescent="0.2">
      <c r="F37">
        <v>-4697.6098000000002</v>
      </c>
      <c r="G37">
        <v>-10031.2952</v>
      </c>
      <c r="H37">
        <v>20901.41</v>
      </c>
      <c r="I37">
        <v>799</v>
      </c>
      <c r="J37">
        <v>225</v>
      </c>
      <c r="L37">
        <f>F37-I37*$C$15-J37*$D$15</f>
        <v>37.061259003906343</v>
      </c>
    </row>
    <row r="38" spans="6:13" x14ac:dyDescent="0.2">
      <c r="F38">
        <v>-4691.1487999999999</v>
      </c>
      <c r="G38">
        <v>-10572.932000000001</v>
      </c>
      <c r="H38">
        <v>20901.41</v>
      </c>
      <c r="I38">
        <v>798.22</v>
      </c>
      <c r="J38">
        <v>224.78</v>
      </c>
      <c r="L38">
        <f>F38-I38*$C$15-J38*$D$15</f>
        <v>38.897821838281516</v>
      </c>
      <c r="M38">
        <f>L38-L37</f>
        <v>1.8365628343751723</v>
      </c>
    </row>
    <row r="40" spans="6:13" x14ac:dyDescent="0.2">
      <c r="F40" t="s">
        <v>43</v>
      </c>
      <c r="L40" t="s">
        <v>8</v>
      </c>
      <c r="M40" t="s">
        <v>39</v>
      </c>
    </row>
    <row r="41" spans="6:13" x14ac:dyDescent="0.2">
      <c r="F41">
        <v>-4689.0857999999998</v>
      </c>
      <c r="G41">
        <v>-20016.97</v>
      </c>
      <c r="H41">
        <v>21115.348000000002</v>
      </c>
      <c r="I41">
        <v>799</v>
      </c>
      <c r="J41">
        <v>225</v>
      </c>
      <c r="L41">
        <f>F41-I41*$C$16-J41*$D$16</f>
        <v>41.599130507812561</v>
      </c>
    </row>
    <row r="42" spans="6:13" x14ac:dyDescent="0.2">
      <c r="F42">
        <v>-4682.4737999999998</v>
      </c>
      <c r="G42">
        <v>-20504.137999999999</v>
      </c>
      <c r="H42">
        <v>21115.348000000002</v>
      </c>
      <c r="I42">
        <v>798.26</v>
      </c>
      <c r="J42">
        <v>224.74</v>
      </c>
      <c r="L42">
        <f>F42-I42*$C$16-J42*$D$16</f>
        <v>43.483045193750058</v>
      </c>
      <c r="M42">
        <f>L42-L41</f>
        <v>1.8839146859374978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33A8-B7D3-0349-9A13-2F1E5EDE6924}">
  <dimension ref="B2:AQ104"/>
  <sheetViews>
    <sheetView workbookViewId="0">
      <selection activeCell="H33" sqref="H33"/>
    </sheetView>
  </sheetViews>
  <sheetFormatPr baseColWidth="10" defaultRowHeight="16" x14ac:dyDescent="0.2"/>
  <sheetData>
    <row r="2" spans="2:43" x14ac:dyDescent="0.2">
      <c r="B2" t="s">
        <v>45</v>
      </c>
    </row>
    <row r="4" spans="2:43" x14ac:dyDescent="0.2">
      <c r="B4" t="s">
        <v>4</v>
      </c>
      <c r="C4" t="s">
        <v>36</v>
      </c>
      <c r="D4" t="s">
        <v>37</v>
      </c>
      <c r="F4" t="s">
        <v>17</v>
      </c>
      <c r="L4" t="s">
        <v>8</v>
      </c>
      <c r="M4" t="s">
        <v>39</v>
      </c>
      <c r="O4" t="s">
        <v>4</v>
      </c>
      <c r="P4" t="s">
        <v>14</v>
      </c>
      <c r="R4" t="s">
        <v>4</v>
      </c>
      <c r="S4" t="s">
        <v>9</v>
      </c>
      <c r="AD4" t="s">
        <v>8</v>
      </c>
      <c r="AE4" t="s">
        <v>46</v>
      </c>
      <c r="AP4" t="s">
        <v>8</v>
      </c>
      <c r="AQ4" t="s">
        <v>46</v>
      </c>
    </row>
    <row r="5" spans="2:43" x14ac:dyDescent="0.2">
      <c r="B5">
        <v>0</v>
      </c>
      <c r="C5">
        <f>(0.0000000103365)^2-(0.000413567)*B5-(4134.04)</f>
        <v>-4134.04</v>
      </c>
      <c r="D5">
        <f>(0.00000000282935)^2-(0.000345509)*B5-(6885.72)</f>
        <v>-6885.72</v>
      </c>
      <c r="F5">
        <v>-4937.2692999999999</v>
      </c>
      <c r="G5">
        <v>-28.05028866</v>
      </c>
      <c r="H5">
        <v>20141.294000000002</v>
      </c>
      <c r="I5">
        <v>707</v>
      </c>
      <c r="J5">
        <v>317</v>
      </c>
      <c r="L5">
        <f>F5-I5*$C$12-J5*$D$12</f>
        <v>48.609137500000088</v>
      </c>
      <c r="N5">
        <f>L5/1024</f>
        <v>4.7469860839843836E-2</v>
      </c>
      <c r="O5">
        <v>0</v>
      </c>
      <c r="P5">
        <v>-4.6607812499132706E-2</v>
      </c>
      <c r="R5">
        <v>0</v>
      </c>
      <c r="S5">
        <v>1.6433515625003565</v>
      </c>
      <c r="U5">
        <v>41</v>
      </c>
      <c r="V5">
        <v>200000</v>
      </c>
      <c r="W5">
        <v>1200.55</v>
      </c>
      <c r="X5">
        <v>-4939.33</v>
      </c>
      <c r="Y5">
        <v>20142.3</v>
      </c>
      <c r="Z5">
        <v>1673.78</v>
      </c>
      <c r="AA5">
        <v>708</v>
      </c>
      <c r="AB5">
        <v>317</v>
      </c>
      <c r="AC5">
        <f>AVERAGE(X$5:X5)</f>
        <v>-4939.33</v>
      </c>
      <c r="AD5">
        <f>X5-AA5*$C$12-$D$12*AB5</f>
        <v>50.585585937500127</v>
      </c>
      <c r="AE5">
        <f>AVERAGE(AD$5:AD5)</f>
        <v>50.585585937500127</v>
      </c>
      <c r="AG5">
        <v>400000</v>
      </c>
      <c r="AH5">
        <v>1201.05</v>
      </c>
      <c r="AI5">
        <v>-4935.59</v>
      </c>
      <c r="AJ5">
        <v>20142.3</v>
      </c>
      <c r="AK5">
        <v>17.778700000000001</v>
      </c>
      <c r="AL5">
        <v>27.208400000000001</v>
      </c>
      <c r="AM5">
        <v>707</v>
      </c>
      <c r="AN5">
        <v>317</v>
      </c>
      <c r="AO5">
        <f>AVERAGE(AI$5:AI5)</f>
        <v>-4935.59</v>
      </c>
      <c r="AP5">
        <f>AI5-AM5*$C$12-$D$12*AN5</f>
        <v>50.288437499999873</v>
      </c>
      <c r="AQ5">
        <f>AVERAGE(AP$5:AP5)</f>
        <v>50.288437499999873</v>
      </c>
    </row>
    <row r="6" spans="2:43" x14ac:dyDescent="0.2">
      <c r="B6">
        <v>10000</v>
      </c>
      <c r="C6">
        <f t="shared" ref="C6:C9" si="0">(0.0000000103365)^2-(0.000413567)*B6-(4134.04)</f>
        <v>-4138.1756699999996</v>
      </c>
      <c r="D6">
        <f t="shared" ref="D6:D9" si="1">(0.00000000282935)^2-(0.000345509)*B6-(6885.72)</f>
        <v>-6889.1750900000006</v>
      </c>
      <c r="F6">
        <v>-4942.2124000000003</v>
      </c>
      <c r="G6">
        <v>1295.3134</v>
      </c>
      <c r="H6">
        <v>20141.294000000002</v>
      </c>
      <c r="I6">
        <v>707.66</v>
      </c>
      <c r="J6">
        <v>317.33999999999997</v>
      </c>
      <c r="L6">
        <f>F6-I6*$C$12-J6*$D$12</f>
        <v>48.61682968749983</v>
      </c>
      <c r="M6">
        <f>L6-(SUM(I6:J6)/SUM(I5:J5))*L5</f>
        <v>-3.9777673340104513E-2</v>
      </c>
      <c r="O6">
        <v>1</v>
      </c>
      <c r="P6">
        <v>9.5604953905876755E-2</v>
      </c>
      <c r="R6">
        <v>1</v>
      </c>
      <c r="S6">
        <v>1.6529864183603422</v>
      </c>
      <c r="U6">
        <v>42</v>
      </c>
      <c r="V6">
        <v>200000</v>
      </c>
      <c r="W6">
        <v>1200.1500000000001</v>
      </c>
      <c r="X6">
        <v>-4943.47</v>
      </c>
      <c r="Y6">
        <v>20135.900000000001</v>
      </c>
      <c r="Z6">
        <v>1254.8699999999999</v>
      </c>
      <c r="AA6">
        <v>708</v>
      </c>
      <c r="AB6">
        <v>317</v>
      </c>
      <c r="AC6">
        <f>AVERAGE(X$5:X6)</f>
        <v>-4941.3999999999996</v>
      </c>
      <c r="AD6">
        <f t="shared" ref="AD6:AD54" si="2">X6-AA6*$C$12-$D$12*AB6</f>
        <v>46.4455859374998</v>
      </c>
      <c r="AE6">
        <f>AVERAGE(AD$5:AD6)</f>
        <v>48.515585937499964</v>
      </c>
      <c r="AG6">
        <v>400000</v>
      </c>
      <c r="AH6">
        <v>1199.5999999999999</v>
      </c>
      <c r="AI6">
        <v>-4938.01</v>
      </c>
      <c r="AJ6">
        <v>20135.900000000001</v>
      </c>
      <c r="AK6">
        <v>42.828400000000002</v>
      </c>
      <c r="AL6">
        <v>27.205500000000001</v>
      </c>
      <c r="AM6">
        <v>707</v>
      </c>
      <c r="AN6">
        <v>317</v>
      </c>
      <c r="AO6">
        <f>AVERAGE(AI$5:AI6)</f>
        <v>-4936.8</v>
      </c>
      <c r="AP6">
        <f t="shared" ref="AP6:AP54" si="3">AI6-AM6*$C$12-$D$12*AN6</f>
        <v>47.8684374999998</v>
      </c>
      <c r="AQ6">
        <f>AVERAGE(AP$5:AP6)</f>
        <v>49.078437499999836</v>
      </c>
    </row>
    <row r="7" spans="2:43" x14ac:dyDescent="0.2">
      <c r="B7">
        <v>20000</v>
      </c>
      <c r="C7">
        <f t="shared" si="0"/>
        <v>-4142.3113400000002</v>
      </c>
      <c r="D7">
        <f t="shared" si="1"/>
        <v>-6892.6301800000001</v>
      </c>
      <c r="O7">
        <v>2</v>
      </c>
      <c r="P7">
        <v>0.3947833906249798</v>
      </c>
      <c r="R7">
        <v>2</v>
      </c>
      <c r="S7">
        <v>1.5651822796876331</v>
      </c>
      <c r="U7">
        <v>43</v>
      </c>
      <c r="V7">
        <v>200000</v>
      </c>
      <c r="W7">
        <v>1199.69</v>
      </c>
      <c r="X7">
        <v>-4941.3500000000004</v>
      </c>
      <c r="Y7">
        <v>20143.599999999999</v>
      </c>
      <c r="Z7">
        <v>1692.99</v>
      </c>
      <c r="AA7">
        <v>708</v>
      </c>
      <c r="AB7">
        <v>317</v>
      </c>
      <c r="AC7">
        <f>AVERAGE(X$5:X7)</f>
        <v>-4941.3833333333332</v>
      </c>
      <c r="AD7">
        <f t="shared" si="2"/>
        <v>48.565585937499691</v>
      </c>
      <c r="AE7">
        <f>AVERAGE(AD$5:AD7)</f>
        <v>48.532252604166537</v>
      </c>
      <c r="AG7">
        <v>400000</v>
      </c>
      <c r="AH7">
        <v>1200.54</v>
      </c>
      <c r="AI7">
        <v>-4937.99</v>
      </c>
      <c r="AJ7">
        <v>20143.599999999999</v>
      </c>
      <c r="AK7">
        <v>-52.660899999999998</v>
      </c>
      <c r="AL7">
        <v>27.209</v>
      </c>
      <c r="AM7">
        <v>707</v>
      </c>
      <c r="AN7">
        <v>317</v>
      </c>
      <c r="AO7">
        <f>AVERAGE(AI$5:AI7)</f>
        <v>-4937.1966666666667</v>
      </c>
      <c r="AP7">
        <f t="shared" si="3"/>
        <v>47.888437500000236</v>
      </c>
      <c r="AQ7">
        <f>AVERAGE(AP$5:AP7)</f>
        <v>48.681770833333303</v>
      </c>
    </row>
    <row r="8" spans="2:43" x14ac:dyDescent="0.2">
      <c r="B8">
        <v>-10000</v>
      </c>
      <c r="C8">
        <f t="shared" si="0"/>
        <v>-4129.9043300000003</v>
      </c>
      <c r="D8">
        <f t="shared" si="1"/>
        <v>-6882.2649099999999</v>
      </c>
      <c r="F8" t="s">
        <v>19</v>
      </c>
      <c r="L8" t="s">
        <v>8</v>
      </c>
      <c r="M8" t="s">
        <v>39</v>
      </c>
      <c r="O8">
        <v>-1</v>
      </c>
      <c r="P8">
        <v>-0.43633466406254229</v>
      </c>
      <c r="R8">
        <v>-1</v>
      </c>
      <c r="S8">
        <v>1.7250057917967752</v>
      </c>
      <c r="U8">
        <v>44</v>
      </c>
      <c r="V8">
        <v>200000</v>
      </c>
      <c r="W8">
        <v>1200.25</v>
      </c>
      <c r="X8">
        <v>-4942.1899999999996</v>
      </c>
      <c r="Y8">
        <v>20143.7</v>
      </c>
      <c r="Z8">
        <v>1596.1</v>
      </c>
      <c r="AA8">
        <v>708</v>
      </c>
      <c r="AB8">
        <v>317</v>
      </c>
      <c r="AC8">
        <f>AVERAGE(X$5:X8)</f>
        <v>-4941.585</v>
      </c>
      <c r="AD8">
        <f t="shared" si="2"/>
        <v>47.725585937500455</v>
      </c>
      <c r="AE8">
        <f>AVERAGE(AD$5:AD8)</f>
        <v>48.330585937500018</v>
      </c>
      <c r="AG8">
        <v>400000</v>
      </c>
      <c r="AH8">
        <v>1200.04</v>
      </c>
      <c r="AI8">
        <v>-4937.8100000000004</v>
      </c>
      <c r="AJ8">
        <v>20143.7</v>
      </c>
      <c r="AK8">
        <v>15.938499999999999</v>
      </c>
      <c r="AL8">
        <v>27.209</v>
      </c>
      <c r="AM8">
        <v>707</v>
      </c>
      <c r="AN8">
        <v>317</v>
      </c>
      <c r="AO8">
        <f>AVERAGE(AI$5:AI8)</f>
        <v>-4937.3500000000004</v>
      </c>
      <c r="AP8">
        <f t="shared" si="3"/>
        <v>48.068437499999618</v>
      </c>
      <c r="AQ8">
        <f>AVERAGE(AP$5:AP8)</f>
        <v>48.528437499999882</v>
      </c>
    </row>
    <row r="9" spans="2:43" x14ac:dyDescent="0.2">
      <c r="B9">
        <v>-20000</v>
      </c>
      <c r="C9">
        <f t="shared" si="0"/>
        <v>-4125.7686599999997</v>
      </c>
      <c r="D9">
        <f t="shared" si="1"/>
        <v>-6878.8098200000004</v>
      </c>
      <c r="F9">
        <v>-4942.3483999999999</v>
      </c>
      <c r="G9">
        <v>9974.2144000000008</v>
      </c>
      <c r="H9">
        <v>19981.168000000001</v>
      </c>
      <c r="I9">
        <v>707</v>
      </c>
      <c r="J9">
        <v>317</v>
      </c>
      <c r="L9">
        <f>F9-I9*$C$13-J9*$D$13</f>
        <v>47.455020136718758</v>
      </c>
      <c r="O9">
        <v>-2</v>
      </c>
      <c r="P9">
        <v>-0.49378166953101754</v>
      </c>
      <c r="R9">
        <v>-2</v>
      </c>
      <c r="S9">
        <v>1.7350553562496316</v>
      </c>
      <c r="U9">
        <v>45</v>
      </c>
      <c r="V9">
        <v>200000</v>
      </c>
      <c r="W9">
        <v>1200.26</v>
      </c>
      <c r="X9">
        <v>-4945.3500000000004</v>
      </c>
      <c r="Y9">
        <v>20133.5</v>
      </c>
      <c r="Z9">
        <v>1025.6500000000001</v>
      </c>
      <c r="AA9">
        <v>707</v>
      </c>
      <c r="AB9">
        <v>318</v>
      </c>
      <c r="AC9">
        <f>AVERAGE(X$5:X9)</f>
        <v>-4942.3380000000006</v>
      </c>
      <c r="AD9">
        <f t="shared" si="2"/>
        <v>47.2527734374994</v>
      </c>
      <c r="AE9">
        <f>AVERAGE(AD$5:AD9)</f>
        <v>48.115023437499893</v>
      </c>
      <c r="AG9">
        <v>400000</v>
      </c>
      <c r="AH9">
        <v>1200.69</v>
      </c>
      <c r="AI9">
        <v>-4938.92</v>
      </c>
      <c r="AJ9">
        <v>20133.5</v>
      </c>
      <c r="AK9">
        <v>-4.7417400000000001</v>
      </c>
      <c r="AL9">
        <v>27.2044</v>
      </c>
      <c r="AM9">
        <v>707</v>
      </c>
      <c r="AN9">
        <v>317</v>
      </c>
      <c r="AO9">
        <f>AVERAGE(AI$5:AI9)</f>
        <v>-4937.6639999999998</v>
      </c>
      <c r="AP9">
        <f t="shared" si="3"/>
        <v>46.958437499999945</v>
      </c>
      <c r="AQ9">
        <f>AVERAGE(AP$5:AP9)</f>
        <v>48.214437499999896</v>
      </c>
    </row>
    <row r="10" spans="2:43" x14ac:dyDescent="0.2">
      <c r="F10">
        <v>-4947.2074000000002</v>
      </c>
      <c r="G10">
        <v>11356.624</v>
      </c>
      <c r="H10">
        <v>19981.168000000001</v>
      </c>
      <c r="I10">
        <v>707.66</v>
      </c>
      <c r="J10">
        <v>317.33999999999997</v>
      </c>
      <c r="L10">
        <f>F10-I10*$C$13-J10*$D$13</f>
        <v>47.550625090624635</v>
      </c>
      <c r="M10">
        <f>L10-(SUM(I10:J10)/SUM(I9:J9))*L9</f>
        <v>4.9262160803614563E-2</v>
      </c>
      <c r="U10">
        <v>46</v>
      </c>
      <c r="V10">
        <v>200000</v>
      </c>
      <c r="W10">
        <v>1200.1199999999999</v>
      </c>
      <c r="X10">
        <v>-4945.7</v>
      </c>
      <c r="Y10">
        <v>20138</v>
      </c>
      <c r="Z10">
        <v>863.88800000000003</v>
      </c>
      <c r="AA10">
        <v>707</v>
      </c>
      <c r="AB10">
        <v>318</v>
      </c>
      <c r="AC10">
        <f>AVERAGE(X$5:X10)</f>
        <v>-4942.8983333333335</v>
      </c>
      <c r="AD10">
        <f t="shared" si="2"/>
        <v>46.902773437499945</v>
      </c>
      <c r="AE10">
        <f>AVERAGE(AD$5:AD10)</f>
        <v>47.912981770833234</v>
      </c>
      <c r="AG10">
        <v>400000</v>
      </c>
      <c r="AH10">
        <v>1199.02</v>
      </c>
      <c r="AI10">
        <v>-4939.3</v>
      </c>
      <c r="AJ10">
        <v>20138</v>
      </c>
      <c r="AK10">
        <v>-84.876000000000005</v>
      </c>
      <c r="AL10">
        <v>27.206499999999998</v>
      </c>
      <c r="AM10">
        <v>707</v>
      </c>
      <c r="AN10">
        <v>317</v>
      </c>
      <c r="AO10">
        <f>AVERAGE(AI$5:AI10)</f>
        <v>-4937.9366666666665</v>
      </c>
      <c r="AP10">
        <f t="shared" si="3"/>
        <v>46.578437499999836</v>
      </c>
      <c r="AQ10">
        <f>AVERAGE(AP$5:AP10)</f>
        <v>47.941770833333216</v>
      </c>
    </row>
    <row r="11" spans="2:43" x14ac:dyDescent="0.2">
      <c r="C11" t="s">
        <v>38</v>
      </c>
      <c r="U11">
        <v>47</v>
      </c>
      <c r="V11">
        <v>200000</v>
      </c>
      <c r="W11">
        <v>1200.02</v>
      </c>
      <c r="X11">
        <v>-4941.83</v>
      </c>
      <c r="Y11">
        <v>20141.599999999999</v>
      </c>
      <c r="Z11">
        <v>1256.97</v>
      </c>
      <c r="AA11">
        <v>707</v>
      </c>
      <c r="AB11">
        <v>318</v>
      </c>
      <c r="AC11">
        <f>AVERAGE(X$5:X11)</f>
        <v>-4942.7457142857147</v>
      </c>
      <c r="AD11">
        <f t="shared" si="2"/>
        <v>50.772773437499836</v>
      </c>
      <c r="AE11">
        <f>AVERAGE(AD$5:AD11)</f>
        <v>48.321523437499891</v>
      </c>
      <c r="AG11">
        <v>400000</v>
      </c>
      <c r="AH11">
        <v>1200.53</v>
      </c>
      <c r="AI11">
        <v>-4935.75</v>
      </c>
      <c r="AJ11">
        <v>20141.599999999999</v>
      </c>
      <c r="AK11">
        <v>25.551300000000001</v>
      </c>
      <c r="AL11">
        <v>27.208100000000002</v>
      </c>
      <c r="AM11">
        <v>707</v>
      </c>
      <c r="AN11">
        <v>317</v>
      </c>
      <c r="AO11">
        <f>AVERAGE(AI$5:AI11)</f>
        <v>-4937.6242857142852</v>
      </c>
      <c r="AP11">
        <f t="shared" si="3"/>
        <v>50.128437500000018</v>
      </c>
      <c r="AQ11">
        <f>AVERAGE(AP$5:AP11)</f>
        <v>48.254151785714193</v>
      </c>
    </row>
    <row r="12" spans="2:43" x14ac:dyDescent="0.2">
      <c r="B12">
        <v>0</v>
      </c>
      <c r="C12">
        <f>C5/1024</f>
        <v>-4.0371484375</v>
      </c>
      <c r="D12">
        <f>D5/1024</f>
        <v>-6.7243359375000002</v>
      </c>
      <c r="F12" t="s">
        <v>20</v>
      </c>
      <c r="L12" t="s">
        <v>8</v>
      </c>
      <c r="M12" t="s">
        <v>39</v>
      </c>
      <c r="U12">
        <v>48</v>
      </c>
      <c r="V12">
        <v>200000</v>
      </c>
      <c r="W12">
        <v>1199.93</v>
      </c>
      <c r="X12">
        <v>-4942.9399999999996</v>
      </c>
      <c r="Y12">
        <v>20153.3</v>
      </c>
      <c r="Z12">
        <v>858.35900000000004</v>
      </c>
      <c r="AA12">
        <v>707</v>
      </c>
      <c r="AB12">
        <v>318</v>
      </c>
      <c r="AC12">
        <f>AVERAGE(X$5:X12)</f>
        <v>-4942.7700000000004</v>
      </c>
      <c r="AD12">
        <f t="shared" si="2"/>
        <v>49.662773437500164</v>
      </c>
      <c r="AE12">
        <f>AVERAGE(AD$5:AD12)</f>
        <v>48.489179687499927</v>
      </c>
      <c r="AG12">
        <v>400000</v>
      </c>
      <c r="AH12">
        <v>1199.6300000000001</v>
      </c>
      <c r="AI12">
        <v>-4936.41</v>
      </c>
      <c r="AJ12">
        <v>20153.3</v>
      </c>
      <c r="AK12">
        <v>-60.751899999999999</v>
      </c>
      <c r="AL12">
        <v>27.2134</v>
      </c>
      <c r="AM12">
        <v>707</v>
      </c>
      <c r="AN12">
        <v>317</v>
      </c>
      <c r="AO12">
        <f>AVERAGE(AI$5:AI12)</f>
        <v>-4937.4724999999999</v>
      </c>
      <c r="AP12">
        <f t="shared" si="3"/>
        <v>49.468437500000164</v>
      </c>
      <c r="AQ12">
        <f>AVERAGE(AP$5:AP12)</f>
        <v>48.405937499999936</v>
      </c>
    </row>
    <row r="13" spans="2:43" x14ac:dyDescent="0.2">
      <c r="B13">
        <v>10000</v>
      </c>
      <c r="C13">
        <f t="shared" ref="C13:D16" si="4">C6/1024</f>
        <v>-4.0411871777343746</v>
      </c>
      <c r="D13">
        <f t="shared" si="4"/>
        <v>-6.7277100488281256</v>
      </c>
      <c r="F13">
        <v>-4945.9683999999997</v>
      </c>
      <c r="G13">
        <v>19967.784</v>
      </c>
      <c r="H13">
        <v>19831.617999999999</v>
      </c>
      <c r="I13">
        <v>707</v>
      </c>
      <c r="J13">
        <v>317</v>
      </c>
      <c r="L13">
        <f>F13-I13*$C$14-J13*$D$14</f>
        <v>47.760002773437918</v>
      </c>
      <c r="U13">
        <v>49</v>
      </c>
      <c r="V13">
        <v>200000</v>
      </c>
      <c r="W13">
        <v>1200.2</v>
      </c>
      <c r="X13">
        <v>-4940.4399999999996</v>
      </c>
      <c r="Y13">
        <v>20148.099999999999</v>
      </c>
      <c r="Z13">
        <v>1482.56</v>
      </c>
      <c r="AA13">
        <v>708</v>
      </c>
      <c r="AB13">
        <v>317</v>
      </c>
      <c r="AC13">
        <f>AVERAGE(X$5:X13)</f>
        <v>-4942.5111111111119</v>
      </c>
      <c r="AD13">
        <f t="shared" si="2"/>
        <v>49.475585937500455</v>
      </c>
      <c r="AE13">
        <f>AVERAGE(AD$5:AD13)</f>
        <v>48.59878038194443</v>
      </c>
      <c r="AG13">
        <v>400000</v>
      </c>
      <c r="AH13">
        <v>1200.3499999999999</v>
      </c>
      <c r="AI13">
        <v>-4936.59</v>
      </c>
      <c r="AJ13">
        <v>20148.099999999999</v>
      </c>
      <c r="AK13">
        <v>-28.604700000000001</v>
      </c>
      <c r="AL13">
        <v>27.210999999999999</v>
      </c>
      <c r="AM13">
        <v>707</v>
      </c>
      <c r="AN13">
        <v>317</v>
      </c>
      <c r="AO13">
        <f>AVERAGE(AI$5:AI13)</f>
        <v>-4937.3744444444437</v>
      </c>
      <c r="AP13">
        <f t="shared" si="3"/>
        <v>49.288437499999873</v>
      </c>
      <c r="AQ13">
        <f>AVERAGE(AP$5:AP13)</f>
        <v>48.503993055555483</v>
      </c>
    </row>
    <row r="14" spans="2:43" x14ac:dyDescent="0.2">
      <c r="B14">
        <v>20000</v>
      </c>
      <c r="C14">
        <f t="shared" si="4"/>
        <v>-4.0452259179687502</v>
      </c>
      <c r="D14">
        <f t="shared" si="4"/>
        <v>-6.7310841601562501</v>
      </c>
      <c r="F14">
        <v>-4950.4246000000003</v>
      </c>
      <c r="G14">
        <v>21490.99</v>
      </c>
      <c r="H14">
        <v>19831.617999999999</v>
      </c>
      <c r="I14">
        <v>707.7</v>
      </c>
      <c r="J14">
        <v>317.3</v>
      </c>
      <c r="L14">
        <f>F14-I14*$C$14-J14*$D$14</f>
        <v>48.154786164062898</v>
      </c>
      <c r="M14">
        <f>L14-(SUM(I14:J14)/SUM(I13:J13))*L13</f>
        <v>0.34814276291654522</v>
      </c>
      <c r="U14">
        <v>50</v>
      </c>
      <c r="V14">
        <v>200000</v>
      </c>
      <c r="W14">
        <v>1200</v>
      </c>
      <c r="X14">
        <v>-4943.08</v>
      </c>
      <c r="Y14">
        <v>20144.3</v>
      </c>
      <c r="Z14">
        <v>1411.04</v>
      </c>
      <c r="AA14">
        <v>708</v>
      </c>
      <c r="AB14">
        <v>317</v>
      </c>
      <c r="AC14">
        <f>AVERAGE(X$5:X14)</f>
        <v>-4942.5680000000011</v>
      </c>
      <c r="AD14">
        <f t="shared" si="2"/>
        <v>46.835585937500127</v>
      </c>
      <c r="AE14">
        <f>AVERAGE(AD$5:AD14)</f>
        <v>48.422460937499999</v>
      </c>
      <c r="AG14">
        <v>400000</v>
      </c>
      <c r="AH14">
        <v>1199.82</v>
      </c>
      <c r="AI14">
        <v>-4938.55</v>
      </c>
      <c r="AJ14">
        <v>20144.3</v>
      </c>
      <c r="AK14">
        <v>-74.768699999999995</v>
      </c>
      <c r="AL14">
        <v>27.209299999999999</v>
      </c>
      <c r="AM14">
        <v>707</v>
      </c>
      <c r="AN14">
        <v>317</v>
      </c>
      <c r="AO14">
        <f>AVERAGE(AI$5:AI14)</f>
        <v>-4937.4920000000002</v>
      </c>
      <c r="AP14">
        <f t="shared" si="3"/>
        <v>47.328437499999836</v>
      </c>
      <c r="AQ14">
        <f>AVERAGE(AP$5:AP14)</f>
        <v>48.386437499999921</v>
      </c>
    </row>
    <row r="15" spans="2:43" x14ac:dyDescent="0.2">
      <c r="B15">
        <v>-10000</v>
      </c>
      <c r="C15">
        <f t="shared" si="4"/>
        <v>-4.0331096972656253</v>
      </c>
      <c r="D15">
        <f t="shared" si="4"/>
        <v>-6.7209618261718749</v>
      </c>
      <c r="U15">
        <v>51</v>
      </c>
      <c r="V15">
        <v>200000</v>
      </c>
      <c r="W15">
        <v>1200.17</v>
      </c>
      <c r="X15">
        <v>-4944.03</v>
      </c>
      <c r="Y15">
        <v>20140.3</v>
      </c>
      <c r="Z15">
        <v>1166.94</v>
      </c>
      <c r="AA15">
        <v>707</v>
      </c>
      <c r="AB15">
        <v>318</v>
      </c>
      <c r="AC15">
        <f>AVERAGE(X$5:X15)</f>
        <v>-4942.7009090909096</v>
      </c>
      <c r="AD15">
        <f t="shared" si="2"/>
        <v>48.572773437500018</v>
      </c>
      <c r="AE15">
        <f>AVERAGE(AD$5:AD15)</f>
        <v>48.436125710227273</v>
      </c>
      <c r="AG15">
        <v>400000</v>
      </c>
      <c r="AH15">
        <v>1199.92</v>
      </c>
      <c r="AI15">
        <v>-4937.3599999999997</v>
      </c>
      <c r="AJ15">
        <v>20140.3</v>
      </c>
      <c r="AK15">
        <v>19.203399999999998</v>
      </c>
      <c r="AL15">
        <v>27.2075</v>
      </c>
      <c r="AM15">
        <v>707</v>
      </c>
      <c r="AN15">
        <v>317</v>
      </c>
      <c r="AO15">
        <f>AVERAGE(AI$5:AI15)</f>
        <v>-4937.4799999999996</v>
      </c>
      <c r="AP15">
        <f t="shared" si="3"/>
        <v>48.518437500000346</v>
      </c>
      <c r="AQ15">
        <f>AVERAGE(AP$5:AP15)</f>
        <v>48.398437499999957</v>
      </c>
    </row>
    <row r="16" spans="2:43" x14ac:dyDescent="0.2">
      <c r="B16">
        <v>-20000</v>
      </c>
      <c r="C16">
        <f t="shared" si="4"/>
        <v>-4.0290709570312497</v>
      </c>
      <c r="D16">
        <f t="shared" si="4"/>
        <v>-6.7175877148437504</v>
      </c>
      <c r="F16" t="s">
        <v>40</v>
      </c>
      <c r="L16" t="s">
        <v>8</v>
      </c>
      <c r="M16" t="s">
        <v>39</v>
      </c>
      <c r="V16">
        <v>200000</v>
      </c>
      <c r="W16">
        <v>1200.01</v>
      </c>
      <c r="X16">
        <v>-4944.76</v>
      </c>
      <c r="Y16">
        <v>20129.099999999999</v>
      </c>
      <c r="Z16">
        <v>1471.65</v>
      </c>
      <c r="AA16">
        <v>708</v>
      </c>
      <c r="AB16">
        <v>317</v>
      </c>
      <c r="AC16">
        <f>AVERAGE(X$5:X16)</f>
        <v>-4942.8725000000004</v>
      </c>
      <c r="AD16">
        <f t="shared" si="2"/>
        <v>45.155585937499836</v>
      </c>
      <c r="AE16">
        <f>AVERAGE(AD$5:AD16)</f>
        <v>48.162747395833321</v>
      </c>
      <c r="AG16">
        <v>400000</v>
      </c>
      <c r="AH16">
        <v>1199.8800000000001</v>
      </c>
      <c r="AI16">
        <v>-4940.72</v>
      </c>
      <c r="AJ16">
        <v>20129.099999999999</v>
      </c>
      <c r="AK16">
        <v>-21.497499999999999</v>
      </c>
      <c r="AL16">
        <v>27.202500000000001</v>
      </c>
      <c r="AM16">
        <v>707</v>
      </c>
      <c r="AN16">
        <v>317</v>
      </c>
      <c r="AO16">
        <f>AVERAGE(AI$5:AI16)</f>
        <v>-4937.75</v>
      </c>
      <c r="AP16">
        <f t="shared" si="3"/>
        <v>45.158437499999764</v>
      </c>
      <c r="AQ16">
        <f>AVERAGE(AP$5:AP16)</f>
        <v>48.12843749999994</v>
      </c>
    </row>
    <row r="17" spans="6:43" x14ac:dyDescent="0.2">
      <c r="F17">
        <v>-4930.6571999999996</v>
      </c>
      <c r="G17">
        <v>-10038.352800000001</v>
      </c>
      <c r="H17">
        <v>20311.655999999999</v>
      </c>
      <c r="I17">
        <v>707</v>
      </c>
      <c r="J17">
        <v>317</v>
      </c>
      <c r="L17">
        <f>F17-I17*$C$15-J17*$D$15</f>
        <v>51.296254863281774</v>
      </c>
      <c r="V17">
        <v>200000</v>
      </c>
      <c r="W17">
        <v>1200.75</v>
      </c>
      <c r="X17">
        <v>-4940.8999999999996</v>
      </c>
      <c r="Y17">
        <v>20149.7</v>
      </c>
      <c r="Z17">
        <v>1146.52</v>
      </c>
      <c r="AA17">
        <v>708</v>
      </c>
      <c r="AB17">
        <v>317</v>
      </c>
      <c r="AC17">
        <f>AVERAGE(X$5:X17)</f>
        <v>-4942.7207692307702</v>
      </c>
      <c r="AD17">
        <f t="shared" si="2"/>
        <v>49.015585937500418</v>
      </c>
      <c r="AE17">
        <f>AVERAGE(AD$5:AD17)</f>
        <v>48.228350360576947</v>
      </c>
      <c r="AG17">
        <v>400000</v>
      </c>
      <c r="AH17">
        <v>1200.75</v>
      </c>
      <c r="AI17">
        <v>-4936.53</v>
      </c>
      <c r="AJ17">
        <v>20149.7</v>
      </c>
      <c r="AK17">
        <v>-133.501</v>
      </c>
      <c r="AL17">
        <v>27.2117</v>
      </c>
      <c r="AM17">
        <v>707</v>
      </c>
      <c r="AN17">
        <v>317</v>
      </c>
      <c r="AO17">
        <f>AVERAGE(AI$5:AI17)</f>
        <v>-4937.6561538461538</v>
      </c>
      <c r="AP17">
        <f t="shared" si="3"/>
        <v>49.348437500000273</v>
      </c>
      <c r="AQ17">
        <f>AVERAGE(AP$5:AP17)</f>
        <v>48.222283653846119</v>
      </c>
    </row>
    <row r="18" spans="6:43" x14ac:dyDescent="0.2">
      <c r="F18">
        <v>-4935.933</v>
      </c>
      <c r="G18">
        <v>-8830.6885999999995</v>
      </c>
      <c r="H18">
        <v>20311.655999999999</v>
      </c>
      <c r="I18">
        <v>707.7</v>
      </c>
      <c r="J18">
        <v>317.3</v>
      </c>
      <c r="L18">
        <f>F18-I18*$C$15-J18*$D$15</f>
        <v>50.859920199219232</v>
      </c>
      <c r="M18">
        <f>L18-(SUM(I18:J18)/SUM(I17:J17))*L17</f>
        <v>-0.48642866295246279</v>
      </c>
      <c r="V18">
        <v>200000</v>
      </c>
      <c r="W18">
        <v>1200.1300000000001</v>
      </c>
      <c r="X18">
        <v>-4943.63</v>
      </c>
      <c r="Y18">
        <v>20144.7</v>
      </c>
      <c r="Z18">
        <v>878.21199999999999</v>
      </c>
      <c r="AA18">
        <v>707</v>
      </c>
      <c r="AB18">
        <v>318</v>
      </c>
      <c r="AC18">
        <f>AVERAGE(X$5:X18)</f>
        <v>-4942.7857142857156</v>
      </c>
      <c r="AD18">
        <f t="shared" si="2"/>
        <v>48.972773437499654</v>
      </c>
      <c r="AE18">
        <f>AVERAGE(AD$5:AD18)</f>
        <v>48.281523437499992</v>
      </c>
      <c r="AG18">
        <v>400000</v>
      </c>
      <c r="AH18">
        <v>1199.75</v>
      </c>
      <c r="AI18">
        <v>-4936.29</v>
      </c>
      <c r="AJ18">
        <v>20144.7</v>
      </c>
      <c r="AK18">
        <v>-56.466500000000003</v>
      </c>
      <c r="AL18">
        <v>27.209499999999998</v>
      </c>
      <c r="AM18">
        <v>707</v>
      </c>
      <c r="AN18">
        <v>317</v>
      </c>
      <c r="AO18">
        <f>AVERAGE(AI$5:AI18)</f>
        <v>-4937.5585714285708</v>
      </c>
      <c r="AP18">
        <f t="shared" si="3"/>
        <v>49.588437500000055</v>
      </c>
      <c r="AQ18">
        <f>AVERAGE(AP$5:AP18)</f>
        <v>48.319866071428542</v>
      </c>
    </row>
    <row r="19" spans="6:43" x14ac:dyDescent="0.2">
      <c r="V19">
        <v>200000</v>
      </c>
      <c r="W19">
        <v>1200.26</v>
      </c>
      <c r="X19">
        <v>-4938.37</v>
      </c>
      <c r="Y19">
        <v>20157.900000000001</v>
      </c>
      <c r="Z19">
        <v>1493.09</v>
      </c>
      <c r="AA19">
        <v>708</v>
      </c>
      <c r="AB19">
        <v>317</v>
      </c>
      <c r="AC19">
        <f>AVERAGE(X$5:X19)</f>
        <v>-4942.4913333333343</v>
      </c>
      <c r="AD19">
        <f t="shared" si="2"/>
        <v>51.545585937500164</v>
      </c>
      <c r="AE19">
        <f>AVERAGE(AD$5:AD19)</f>
        <v>48.499127604166674</v>
      </c>
      <c r="AG19">
        <v>400000</v>
      </c>
      <c r="AH19">
        <v>1199.5999999999999</v>
      </c>
      <c r="AI19">
        <v>-4935.09</v>
      </c>
      <c r="AJ19">
        <v>20157.900000000001</v>
      </c>
      <c r="AK19">
        <v>11.399100000000001</v>
      </c>
      <c r="AL19">
        <v>27.215399999999999</v>
      </c>
      <c r="AM19">
        <v>707</v>
      </c>
      <c r="AN19">
        <v>317</v>
      </c>
      <c r="AO19">
        <f>AVERAGE(AI$5:AI19)</f>
        <v>-4937.3939999999993</v>
      </c>
      <c r="AP19">
        <f t="shared" si="3"/>
        <v>50.788437499999873</v>
      </c>
      <c r="AQ19">
        <f>AVERAGE(AP$5:AP19)</f>
        <v>48.48443749999997</v>
      </c>
    </row>
    <row r="20" spans="6:43" x14ac:dyDescent="0.2">
      <c r="F20" t="s">
        <v>41</v>
      </c>
      <c r="L20" t="s">
        <v>8</v>
      </c>
      <c r="M20" t="s">
        <v>39</v>
      </c>
      <c r="V20">
        <v>200000</v>
      </c>
      <c r="W20">
        <v>1201.3399999999999</v>
      </c>
      <c r="X20">
        <v>-4941.33</v>
      </c>
      <c r="Y20">
        <v>20143.5</v>
      </c>
      <c r="Z20">
        <v>1212.82</v>
      </c>
      <c r="AA20">
        <v>708</v>
      </c>
      <c r="AB20">
        <v>317</v>
      </c>
      <c r="AC20">
        <f>AVERAGE(X$5:X20)</f>
        <v>-4942.4187500000007</v>
      </c>
      <c r="AD20">
        <f t="shared" si="2"/>
        <v>48.585585937500127</v>
      </c>
      <c r="AE20">
        <f>AVERAGE(AD$5:AD20)</f>
        <v>48.504531250000014</v>
      </c>
      <c r="AG20">
        <v>400000</v>
      </c>
      <c r="AH20">
        <v>1200.3900000000001</v>
      </c>
      <c r="AI20">
        <v>-4936.1099999999997</v>
      </c>
      <c r="AJ20">
        <v>20143.5</v>
      </c>
      <c r="AK20">
        <v>-87.652799999999999</v>
      </c>
      <c r="AL20">
        <v>27.2089</v>
      </c>
      <c r="AM20">
        <v>707</v>
      </c>
      <c r="AN20">
        <v>317</v>
      </c>
      <c r="AO20">
        <f>AVERAGE(AI$5:AI20)</f>
        <v>-4937.3137499999993</v>
      </c>
      <c r="AP20">
        <f t="shared" si="3"/>
        <v>49.768437500000346</v>
      </c>
      <c r="AQ20">
        <f>AVERAGE(AP$5:AP20)</f>
        <v>48.564687499999991</v>
      </c>
    </row>
    <row r="21" spans="6:43" x14ac:dyDescent="0.2">
      <c r="F21">
        <v>-4923.3616000000002</v>
      </c>
      <c r="G21">
        <v>-20039.223999999998</v>
      </c>
      <c r="H21">
        <v>20491.25</v>
      </c>
      <c r="I21">
        <v>707</v>
      </c>
      <c r="J21">
        <v>317</v>
      </c>
      <c r="L21">
        <f>F21-I21*$C$16-J21*$D$16</f>
        <v>54.666872226562191</v>
      </c>
      <c r="V21">
        <v>200000</v>
      </c>
      <c r="W21">
        <v>1200.5999999999999</v>
      </c>
      <c r="X21">
        <v>-4939.7700000000004</v>
      </c>
      <c r="Y21">
        <v>20145.7</v>
      </c>
      <c r="Z21">
        <v>1670.58</v>
      </c>
      <c r="AA21">
        <v>708</v>
      </c>
      <c r="AB21">
        <v>317</v>
      </c>
      <c r="AC21">
        <f>AVERAGE(X$5:X21)</f>
        <v>-4942.2629411764719</v>
      </c>
      <c r="AD21">
        <f t="shared" si="2"/>
        <v>50.145585937499618</v>
      </c>
      <c r="AE21">
        <f>AVERAGE(AD$5:AD21)</f>
        <v>48.601063878676463</v>
      </c>
      <c r="AG21">
        <v>400000</v>
      </c>
      <c r="AH21">
        <v>1199.5999999999999</v>
      </c>
      <c r="AI21">
        <v>-4936.3500000000004</v>
      </c>
      <c r="AJ21">
        <v>20145.7</v>
      </c>
      <c r="AK21">
        <v>-61.466500000000003</v>
      </c>
      <c r="AL21">
        <v>27.209900000000001</v>
      </c>
      <c r="AM21">
        <v>707</v>
      </c>
      <c r="AN21">
        <v>317</v>
      </c>
      <c r="AO21">
        <f>AVERAGE(AI$5:AI21)</f>
        <v>-4937.2570588235294</v>
      </c>
      <c r="AP21">
        <f t="shared" si="3"/>
        <v>49.528437499999654</v>
      </c>
      <c r="AQ21">
        <f>AVERAGE(AP$5:AP21)</f>
        <v>48.621378676470556</v>
      </c>
    </row>
    <row r="22" spans="6:43" x14ac:dyDescent="0.2">
      <c r="F22">
        <v>-4929.0673999999999</v>
      </c>
      <c r="G22">
        <v>-18920.212</v>
      </c>
      <c r="H22">
        <v>20491.25</v>
      </c>
      <c r="I22">
        <v>707.56</v>
      </c>
      <c r="J22">
        <v>317.44</v>
      </c>
      <c r="L22">
        <f>F22-I22*$C$16-J22*$D$16</f>
        <v>54.173090557031173</v>
      </c>
      <c r="M22">
        <f>L22-(SUM(I22:J22)/SUM(I21:J21))*L21</f>
        <v>-0.54716728693976791</v>
      </c>
      <c r="V22">
        <v>200000</v>
      </c>
      <c r="W22">
        <v>1199.74</v>
      </c>
      <c r="X22">
        <v>-4940.58</v>
      </c>
      <c r="Y22">
        <v>20136.7</v>
      </c>
      <c r="Z22">
        <v>1335.08</v>
      </c>
      <c r="AA22">
        <v>707</v>
      </c>
      <c r="AB22">
        <v>318</v>
      </c>
      <c r="AC22">
        <f>AVERAGE(X$5:X22)</f>
        <v>-4942.1694444444456</v>
      </c>
      <c r="AD22">
        <f t="shared" si="2"/>
        <v>52.022773437499836</v>
      </c>
      <c r="AE22">
        <f>AVERAGE(AD$5:AD22)</f>
        <v>48.791158854166646</v>
      </c>
      <c r="AG22">
        <v>400000</v>
      </c>
      <c r="AH22">
        <v>1200.29</v>
      </c>
      <c r="AI22">
        <v>-4934.6099999999997</v>
      </c>
      <c r="AJ22">
        <v>20136.7</v>
      </c>
      <c r="AK22">
        <v>53.507100000000001</v>
      </c>
      <c r="AL22">
        <v>27.2059</v>
      </c>
      <c r="AM22">
        <v>707</v>
      </c>
      <c r="AN22">
        <v>317</v>
      </c>
      <c r="AO22">
        <f>AVERAGE(AI$5:AI22)</f>
        <v>-4937.1099999999997</v>
      </c>
      <c r="AP22">
        <f t="shared" si="3"/>
        <v>51.268437500000346</v>
      </c>
      <c r="AQ22">
        <f>AVERAGE(AP$5:AP22)</f>
        <v>48.76843749999999</v>
      </c>
    </row>
    <row r="23" spans="6:43" x14ac:dyDescent="0.2">
      <c r="V23">
        <v>200000</v>
      </c>
      <c r="W23">
        <v>1200.44</v>
      </c>
      <c r="X23">
        <v>-4943.8599999999997</v>
      </c>
      <c r="Y23">
        <v>20135.3</v>
      </c>
      <c r="Z23">
        <v>1295.44</v>
      </c>
      <c r="AA23">
        <v>707</v>
      </c>
      <c r="AB23">
        <v>318</v>
      </c>
      <c r="AC23">
        <f>AVERAGE(X$5:X23)</f>
        <v>-4942.2584210526329</v>
      </c>
      <c r="AD23">
        <f t="shared" si="2"/>
        <v>48.742773437500091</v>
      </c>
      <c r="AE23">
        <f>AVERAGE(AD$5:AD23)</f>
        <v>48.788612253289465</v>
      </c>
      <c r="AG23">
        <v>400000</v>
      </c>
      <c r="AH23">
        <v>1200.24</v>
      </c>
      <c r="AI23">
        <v>-4937.84</v>
      </c>
      <c r="AJ23">
        <v>20135.3</v>
      </c>
      <c r="AK23">
        <v>-42.008600000000001</v>
      </c>
      <c r="AL23">
        <v>27.205200000000001</v>
      </c>
      <c r="AM23">
        <v>707</v>
      </c>
      <c r="AN23">
        <v>317</v>
      </c>
      <c r="AO23">
        <f>AVERAGE(AI$5:AI23)</f>
        <v>-4937.1484210526314</v>
      </c>
      <c r="AP23">
        <f t="shared" si="3"/>
        <v>48.038437499999873</v>
      </c>
      <c r="AQ23">
        <f>AVERAGE(AP$5:AP23)</f>
        <v>48.730016447368406</v>
      </c>
    </row>
    <row r="24" spans="6:43" x14ac:dyDescent="0.2">
      <c r="F24" t="s">
        <v>2</v>
      </c>
      <c r="L24" t="s">
        <v>8</v>
      </c>
      <c r="M24" t="s">
        <v>39</v>
      </c>
      <c r="V24">
        <v>200000</v>
      </c>
      <c r="W24">
        <v>1199.99</v>
      </c>
      <c r="X24">
        <v>-4939.6899999999996</v>
      </c>
      <c r="Y24">
        <v>20148.599999999999</v>
      </c>
      <c r="Z24">
        <v>1425.87</v>
      </c>
      <c r="AA24">
        <v>708</v>
      </c>
      <c r="AB24">
        <v>317</v>
      </c>
      <c r="AC24">
        <f>AVERAGE(X$5:X24)</f>
        <v>-4942.130000000001</v>
      </c>
      <c r="AD24">
        <f t="shared" si="2"/>
        <v>50.225585937500455</v>
      </c>
      <c r="AE24">
        <f>AVERAGE(AD$5:AD24)</f>
        <v>48.860460937500008</v>
      </c>
      <c r="AG24">
        <v>400000</v>
      </c>
      <c r="AH24">
        <v>1200.01</v>
      </c>
      <c r="AI24">
        <v>-4935.6499999999996</v>
      </c>
      <c r="AJ24">
        <v>20148.599999999999</v>
      </c>
      <c r="AK24">
        <v>-155.96899999999999</v>
      </c>
      <c r="AL24">
        <v>27.211200000000002</v>
      </c>
      <c r="AM24">
        <v>707</v>
      </c>
      <c r="AN24">
        <v>317</v>
      </c>
      <c r="AO24">
        <f>AVERAGE(AI$5:AI24)</f>
        <v>-4937.0734999999995</v>
      </c>
      <c r="AP24">
        <f t="shared" si="3"/>
        <v>50.228437500000382</v>
      </c>
      <c r="AQ24">
        <f>AVERAGE(AP$5:AP24)</f>
        <v>48.804937500000008</v>
      </c>
    </row>
    <row r="25" spans="6:43" x14ac:dyDescent="0.2">
      <c r="F25">
        <v>-4937.0375999999997</v>
      </c>
      <c r="G25">
        <v>-23.308127819999999</v>
      </c>
      <c r="H25">
        <v>20141.266</v>
      </c>
      <c r="I25">
        <v>707</v>
      </c>
      <c r="J25">
        <v>317</v>
      </c>
      <c r="L25">
        <f>F25-I25*$C$12-J25*$D$12</f>
        <v>48.840837500000362</v>
      </c>
      <c r="V25">
        <v>200000</v>
      </c>
      <c r="W25">
        <v>1200.24</v>
      </c>
      <c r="X25">
        <v>-4941.6499999999996</v>
      </c>
      <c r="Y25">
        <v>20145.099999999999</v>
      </c>
      <c r="Z25">
        <v>1286.06</v>
      </c>
      <c r="AA25">
        <v>708</v>
      </c>
      <c r="AB25">
        <v>317</v>
      </c>
      <c r="AC25">
        <f>AVERAGE(X$5:X25)</f>
        <v>-4942.1071428571431</v>
      </c>
      <c r="AD25">
        <f t="shared" si="2"/>
        <v>48.265585937500418</v>
      </c>
      <c r="AE25">
        <f>AVERAGE(AD$5:AD25)</f>
        <v>48.832133556547646</v>
      </c>
      <c r="AG25">
        <v>400000</v>
      </c>
      <c r="AH25">
        <v>1200.1199999999999</v>
      </c>
      <c r="AI25">
        <v>-4937.6000000000004</v>
      </c>
      <c r="AJ25">
        <v>20145.099999999999</v>
      </c>
      <c r="AK25">
        <v>-25.792200000000001</v>
      </c>
      <c r="AL25">
        <v>27.209700000000002</v>
      </c>
      <c r="AM25">
        <v>707</v>
      </c>
      <c r="AN25">
        <v>317</v>
      </c>
      <c r="AO25">
        <f>AVERAGE(AI$5:AI25)</f>
        <v>-4937.0985714285707</v>
      </c>
      <c r="AP25">
        <f t="shared" si="3"/>
        <v>48.278437499999654</v>
      </c>
      <c r="AQ25">
        <f>AVERAGE(AP$5:AP25)</f>
        <v>48.779866071428557</v>
      </c>
    </row>
    <row r="26" spans="6:43" x14ac:dyDescent="0.2">
      <c r="F26">
        <v>-4930.4971999999998</v>
      </c>
      <c r="G26">
        <v>-640.96019999999999</v>
      </c>
      <c r="H26">
        <v>20141.266</v>
      </c>
      <c r="I26">
        <v>706.32</v>
      </c>
      <c r="J26">
        <v>316.68</v>
      </c>
      <c r="L26">
        <f>F26-I26*$C$12-J26*$D$12</f>
        <v>50.484189062500718</v>
      </c>
      <c r="M26">
        <f>L26-(SUM(I26:J26)/SUM(I25:J25))*L25</f>
        <v>1.6910476928714502</v>
      </c>
      <c r="V26">
        <v>200000</v>
      </c>
      <c r="W26">
        <v>1199.81</v>
      </c>
      <c r="X26">
        <v>-4946.07</v>
      </c>
      <c r="Y26">
        <v>20110.900000000001</v>
      </c>
      <c r="Z26">
        <v>1598.61</v>
      </c>
      <c r="AA26">
        <v>708</v>
      </c>
      <c r="AB26">
        <v>317</v>
      </c>
      <c r="AC26">
        <f>AVERAGE(X$5:X26)</f>
        <v>-4942.2872727272734</v>
      </c>
      <c r="AD26">
        <f t="shared" si="2"/>
        <v>43.845585937500346</v>
      </c>
      <c r="AE26">
        <f>AVERAGE(AD$5:AD26)</f>
        <v>48.605472301136409</v>
      </c>
      <c r="AG26">
        <v>400000</v>
      </c>
      <c r="AH26">
        <v>1201.1300000000001</v>
      </c>
      <c r="AI26">
        <v>-4942.2299999999996</v>
      </c>
      <c r="AJ26">
        <v>20110.900000000001</v>
      </c>
      <c r="AK26">
        <v>60.246600000000001</v>
      </c>
      <c r="AL26">
        <v>27.194199999999999</v>
      </c>
      <c r="AM26">
        <v>707</v>
      </c>
      <c r="AN26">
        <v>317</v>
      </c>
      <c r="AO26">
        <f>AVERAGE(AI$5:AI26)</f>
        <v>-4937.3318181818177</v>
      </c>
      <c r="AP26">
        <f t="shared" si="3"/>
        <v>43.648437500000455</v>
      </c>
      <c r="AQ26">
        <f>AVERAGE(AP$5:AP26)</f>
        <v>48.546619318181826</v>
      </c>
    </row>
    <row r="27" spans="6:43" x14ac:dyDescent="0.2">
      <c r="V27">
        <v>200000</v>
      </c>
      <c r="W27">
        <v>1200.44</v>
      </c>
      <c r="X27">
        <v>-4939.29</v>
      </c>
      <c r="Y27">
        <v>20146.7</v>
      </c>
      <c r="Z27">
        <v>1345.94</v>
      </c>
      <c r="AA27">
        <v>708</v>
      </c>
      <c r="AB27">
        <v>317</v>
      </c>
      <c r="AC27">
        <f>AVERAGE(X$5:X27)</f>
        <v>-4942.1569565217387</v>
      </c>
      <c r="AD27">
        <f t="shared" si="2"/>
        <v>50.625585937500091</v>
      </c>
      <c r="AE27">
        <f>AVERAGE(AD$5:AD27)</f>
        <v>48.693303328804397</v>
      </c>
      <c r="AG27">
        <v>400000</v>
      </c>
      <c r="AH27">
        <v>1200.51</v>
      </c>
      <c r="AI27">
        <v>-4935.22</v>
      </c>
      <c r="AJ27">
        <v>20146.7</v>
      </c>
      <c r="AK27">
        <v>64.109099999999998</v>
      </c>
      <c r="AL27">
        <v>27.2104</v>
      </c>
      <c r="AM27">
        <v>707</v>
      </c>
      <c r="AN27">
        <v>317</v>
      </c>
      <c r="AO27">
        <f>AVERAGE(AI$5:AI27)</f>
        <v>-4937.24</v>
      </c>
      <c r="AP27">
        <f t="shared" si="3"/>
        <v>50.658437499999764</v>
      </c>
      <c r="AQ27">
        <f>AVERAGE(AP$5:AP27)</f>
        <v>48.638437500000002</v>
      </c>
    </row>
    <row r="28" spans="6:43" x14ac:dyDescent="0.2">
      <c r="F28" t="s">
        <v>12</v>
      </c>
      <c r="L28" t="s">
        <v>8</v>
      </c>
      <c r="M28" t="s">
        <v>39</v>
      </c>
      <c r="V28">
        <v>200000</v>
      </c>
      <c r="W28">
        <v>1200.5899999999999</v>
      </c>
      <c r="X28">
        <v>-4941.17</v>
      </c>
      <c r="Y28">
        <v>20147.7</v>
      </c>
      <c r="Z28">
        <v>911.30799999999999</v>
      </c>
      <c r="AA28">
        <v>707</v>
      </c>
      <c r="AB28">
        <v>318</v>
      </c>
      <c r="AC28">
        <f>AVERAGE(X$5:X28)</f>
        <v>-4942.1158333333333</v>
      </c>
      <c r="AD28">
        <f t="shared" si="2"/>
        <v>51.432773437499691</v>
      </c>
      <c r="AE28">
        <f>AVERAGE(AD$5:AD28)</f>
        <v>48.807447916666696</v>
      </c>
      <c r="AG28">
        <v>400000</v>
      </c>
      <c r="AH28">
        <v>1200.51</v>
      </c>
      <c r="AI28">
        <v>-4934.29</v>
      </c>
      <c r="AJ28">
        <v>20147.7</v>
      </c>
      <c r="AK28">
        <v>-3.052</v>
      </c>
      <c r="AL28">
        <v>27.210799999999999</v>
      </c>
      <c r="AM28">
        <v>707</v>
      </c>
      <c r="AN28">
        <v>317</v>
      </c>
      <c r="AO28">
        <f>AVERAGE(AI$5:AI28)</f>
        <v>-4937.1170833333326</v>
      </c>
      <c r="AP28">
        <f t="shared" si="3"/>
        <v>51.588437500000055</v>
      </c>
      <c r="AQ28">
        <f>AVERAGE(AP$5:AP28)</f>
        <v>48.761354166666671</v>
      </c>
    </row>
    <row r="29" spans="6:43" x14ac:dyDescent="0.2">
      <c r="F29">
        <v>-4941.8608000000004</v>
      </c>
      <c r="G29">
        <v>9966.9920000000002</v>
      </c>
      <c r="H29">
        <v>19982.576000000001</v>
      </c>
      <c r="I29">
        <v>707</v>
      </c>
      <c r="J29">
        <v>317</v>
      </c>
      <c r="L29">
        <f>F29-I29*$C$13-J29*$D$13</f>
        <v>47.942620136718233</v>
      </c>
      <c r="V29">
        <v>200000</v>
      </c>
      <c r="W29">
        <v>1200.1199999999999</v>
      </c>
      <c r="X29">
        <v>-4940.54</v>
      </c>
      <c r="Y29">
        <v>20148.099999999999</v>
      </c>
      <c r="Z29">
        <v>1410.64</v>
      </c>
      <c r="AA29">
        <v>708</v>
      </c>
      <c r="AB29">
        <v>317</v>
      </c>
      <c r="AC29">
        <f>AVERAGE(X$5:X29)</f>
        <v>-4942.0527999999995</v>
      </c>
      <c r="AD29">
        <f t="shared" si="2"/>
        <v>49.375585937500091</v>
      </c>
      <c r="AE29">
        <f>AVERAGE(AD$5:AD29)</f>
        <v>48.830173437500036</v>
      </c>
      <c r="AG29">
        <v>400000</v>
      </c>
      <c r="AH29">
        <v>1200.43</v>
      </c>
      <c r="AI29">
        <v>-4936.2299999999996</v>
      </c>
      <c r="AJ29">
        <v>20148.099999999999</v>
      </c>
      <c r="AK29">
        <v>31.471</v>
      </c>
      <c r="AL29">
        <v>27.210999999999999</v>
      </c>
      <c r="AM29">
        <v>707</v>
      </c>
      <c r="AN29">
        <v>317</v>
      </c>
      <c r="AO29">
        <f>AVERAGE(AI$5:AI29)</f>
        <v>-4937.0815999999995</v>
      </c>
      <c r="AP29">
        <f t="shared" si="3"/>
        <v>49.648437500000455</v>
      </c>
      <c r="AQ29">
        <f>AVERAGE(AP$5:AP29)</f>
        <v>48.796837500000017</v>
      </c>
    </row>
    <row r="30" spans="6:43" x14ac:dyDescent="0.2">
      <c r="F30">
        <v>-4935.4143999999997</v>
      </c>
      <c r="G30">
        <v>9325.5193999999992</v>
      </c>
      <c r="H30">
        <v>19982.576000000001</v>
      </c>
      <c r="I30">
        <v>706.28</v>
      </c>
      <c r="J30">
        <v>316.72000000000003</v>
      </c>
      <c r="L30">
        <f>F30-I30*$C$13-J30*$D$13</f>
        <v>49.595606555078575</v>
      </c>
      <c r="M30">
        <f>L30-(SUM(I30:J30)/SUM(I29:J29))*L29</f>
        <v>1.6998053833376048</v>
      </c>
      <c r="V30">
        <v>200000</v>
      </c>
      <c r="W30">
        <v>1200.04</v>
      </c>
      <c r="X30">
        <v>-4945.01</v>
      </c>
      <c r="Y30">
        <v>20123.2</v>
      </c>
      <c r="Z30">
        <v>1236.3699999999999</v>
      </c>
      <c r="AA30">
        <v>708</v>
      </c>
      <c r="AB30">
        <v>317</v>
      </c>
      <c r="AC30">
        <f>AVERAGE(X$5:X30)</f>
        <v>-4942.166538461538</v>
      </c>
      <c r="AD30">
        <f t="shared" si="2"/>
        <v>44.905585937499836</v>
      </c>
      <c r="AE30">
        <f>AVERAGE(AD$5:AD30)</f>
        <v>48.679227764423104</v>
      </c>
      <c r="AG30">
        <v>400000</v>
      </c>
      <c r="AH30">
        <v>1199.93</v>
      </c>
      <c r="AI30">
        <v>-4940.0200000000004</v>
      </c>
      <c r="AJ30">
        <v>20123.2</v>
      </c>
      <c r="AK30">
        <v>-102.471</v>
      </c>
      <c r="AL30">
        <v>27.1998</v>
      </c>
      <c r="AM30">
        <v>707</v>
      </c>
      <c r="AN30">
        <v>317</v>
      </c>
      <c r="AO30">
        <f>AVERAGE(AI$5:AI30)</f>
        <v>-4937.1946153846147</v>
      </c>
      <c r="AP30">
        <f t="shared" si="3"/>
        <v>45.858437499999582</v>
      </c>
      <c r="AQ30">
        <f>AVERAGE(AP$5:AP30)</f>
        <v>48.683822115384615</v>
      </c>
    </row>
    <row r="31" spans="6:43" x14ac:dyDescent="0.2">
      <c r="V31">
        <v>200000</v>
      </c>
      <c r="W31">
        <v>1199.33</v>
      </c>
      <c r="X31">
        <v>-4942.4399999999996</v>
      </c>
      <c r="Y31">
        <v>20136.7</v>
      </c>
      <c r="Z31">
        <v>1360.31</v>
      </c>
      <c r="AA31">
        <v>708</v>
      </c>
      <c r="AB31">
        <v>317</v>
      </c>
      <c r="AC31">
        <f>AVERAGE(X$5:X31)</f>
        <v>-4942.1766666666663</v>
      </c>
      <c r="AD31">
        <f t="shared" si="2"/>
        <v>47.475585937500455</v>
      </c>
      <c r="AE31">
        <f>AVERAGE(AD$5:AD31)</f>
        <v>48.63464843750004</v>
      </c>
      <c r="AG31">
        <v>400000</v>
      </c>
      <c r="AH31">
        <v>1200.0899999999999</v>
      </c>
      <c r="AI31">
        <v>-4938.62</v>
      </c>
      <c r="AJ31">
        <v>20136.7</v>
      </c>
      <c r="AK31">
        <v>-73.659800000000004</v>
      </c>
      <c r="AL31">
        <v>27.2059</v>
      </c>
      <c r="AM31">
        <v>707</v>
      </c>
      <c r="AN31">
        <v>317</v>
      </c>
      <c r="AO31">
        <f>AVERAGE(AI$5:AI31)</f>
        <v>-4937.2474074074071</v>
      </c>
      <c r="AP31">
        <f t="shared" si="3"/>
        <v>47.258437500000127</v>
      </c>
      <c r="AQ31">
        <f>AVERAGE(AP$5:AP31)</f>
        <v>48.631030092592603</v>
      </c>
    </row>
    <row r="32" spans="6:43" x14ac:dyDescent="0.2">
      <c r="F32" t="s">
        <v>13</v>
      </c>
      <c r="L32" t="s">
        <v>8</v>
      </c>
      <c r="M32" t="s">
        <v>39</v>
      </c>
      <c r="V32">
        <v>200000</v>
      </c>
      <c r="W32">
        <v>1200.18</v>
      </c>
      <c r="X32">
        <v>-4941.8900000000003</v>
      </c>
      <c r="Y32">
        <v>20138.400000000001</v>
      </c>
      <c r="Z32">
        <v>1355.07</v>
      </c>
      <c r="AA32">
        <v>708</v>
      </c>
      <c r="AB32">
        <v>317</v>
      </c>
      <c r="AC32">
        <f>AVERAGE(X$5:X32)</f>
        <v>-4942.1664285714287</v>
      </c>
      <c r="AD32">
        <f t="shared" si="2"/>
        <v>48.025585937499727</v>
      </c>
      <c r="AE32">
        <f>AVERAGE(AD$5:AD32)</f>
        <v>48.612896205357174</v>
      </c>
      <c r="AG32">
        <v>400000</v>
      </c>
      <c r="AH32">
        <v>1200.05</v>
      </c>
      <c r="AI32">
        <v>-4936.8</v>
      </c>
      <c r="AJ32">
        <v>20138.400000000001</v>
      </c>
      <c r="AK32">
        <v>-37.14</v>
      </c>
      <c r="AL32">
        <v>27.206700000000001</v>
      </c>
      <c r="AM32">
        <v>707</v>
      </c>
      <c r="AN32">
        <v>317</v>
      </c>
      <c r="AO32">
        <f>AVERAGE(AI$5:AI32)</f>
        <v>-4937.2314285714283</v>
      </c>
      <c r="AP32">
        <f t="shared" si="3"/>
        <v>49.078437499999836</v>
      </c>
      <c r="AQ32">
        <f>AVERAGE(AP$5:AP32)</f>
        <v>48.647008928571431</v>
      </c>
    </row>
    <row r="33" spans="5:43" x14ac:dyDescent="0.2">
      <c r="F33">
        <v>-4945.8771999999999</v>
      </c>
      <c r="G33">
        <v>19975.725999999999</v>
      </c>
      <c r="H33">
        <v>19831.302</v>
      </c>
      <c r="I33">
        <v>707</v>
      </c>
      <c r="J33">
        <v>317</v>
      </c>
      <c r="L33">
        <f>F33-I33*$C$14-J33*$D$14</f>
        <v>47.851202773437763</v>
      </c>
      <c r="V33">
        <v>200000</v>
      </c>
      <c r="W33">
        <v>1199.8499999999999</v>
      </c>
      <c r="X33">
        <v>-4942.3900000000003</v>
      </c>
      <c r="Y33">
        <v>20134.400000000001</v>
      </c>
      <c r="Z33">
        <v>1367.45</v>
      </c>
      <c r="AA33">
        <v>708</v>
      </c>
      <c r="AB33">
        <v>317</v>
      </c>
      <c r="AC33">
        <f>AVERAGE(X$5:X33)</f>
        <v>-4942.1741379310351</v>
      </c>
      <c r="AD33">
        <f t="shared" si="2"/>
        <v>47.525585937499727</v>
      </c>
      <c r="AE33">
        <f>AVERAGE(AD$5:AD33)</f>
        <v>48.575402747844848</v>
      </c>
      <c r="AG33">
        <v>400000</v>
      </c>
      <c r="AH33">
        <v>1199.33</v>
      </c>
      <c r="AI33">
        <v>-4938.51</v>
      </c>
      <c r="AJ33">
        <v>20134.400000000001</v>
      </c>
      <c r="AK33">
        <v>-16.103000000000002</v>
      </c>
      <c r="AL33">
        <v>27.204899999999999</v>
      </c>
      <c r="AM33">
        <v>707</v>
      </c>
      <c r="AN33">
        <v>317</v>
      </c>
      <c r="AO33">
        <f>AVERAGE(AI$5:AI33)</f>
        <v>-4937.275517241379</v>
      </c>
      <c r="AP33">
        <f t="shared" si="3"/>
        <v>47.3684374999998</v>
      </c>
      <c r="AQ33">
        <f>AVERAGE(AP$5:AP33)</f>
        <v>48.602920258620685</v>
      </c>
    </row>
    <row r="34" spans="5:43" x14ac:dyDescent="0.2">
      <c r="F34">
        <v>-4939.3536000000004</v>
      </c>
      <c r="G34">
        <v>19322.925999999999</v>
      </c>
      <c r="H34">
        <v>19831.302</v>
      </c>
      <c r="I34">
        <v>706.34</v>
      </c>
      <c r="J34">
        <v>316.66000000000003</v>
      </c>
      <c r="L34">
        <f>F34-I34*$C$14-J34*$D$14</f>
        <v>49.416385053125396</v>
      </c>
      <c r="M34">
        <f>L34-(SUM(I34:J34)/SUM(I33:J33))*L33</f>
        <v>1.6119119698960702</v>
      </c>
      <c r="V34">
        <v>200000</v>
      </c>
      <c r="W34">
        <v>1199.29</v>
      </c>
      <c r="X34">
        <v>-4942.2299999999996</v>
      </c>
      <c r="Y34">
        <v>20139.099999999999</v>
      </c>
      <c r="Z34">
        <v>1303.42</v>
      </c>
      <c r="AA34">
        <v>707</v>
      </c>
      <c r="AB34">
        <v>318</v>
      </c>
      <c r="AC34">
        <f>AVERAGE(X$5:X34)</f>
        <v>-4942.1760000000013</v>
      </c>
      <c r="AD34">
        <f t="shared" si="2"/>
        <v>50.3727734375002</v>
      </c>
      <c r="AE34">
        <f>AVERAGE(AD$5:AD34)</f>
        <v>48.635315104166693</v>
      </c>
      <c r="AG34">
        <v>400000</v>
      </c>
      <c r="AH34">
        <v>1200.82</v>
      </c>
      <c r="AI34">
        <v>-4936.1400000000003</v>
      </c>
      <c r="AJ34">
        <v>20139.099999999999</v>
      </c>
      <c r="AK34">
        <v>10.0131</v>
      </c>
      <c r="AL34">
        <v>27.207000000000001</v>
      </c>
      <c r="AM34">
        <v>707</v>
      </c>
      <c r="AN34">
        <v>317</v>
      </c>
      <c r="AO34">
        <f>AVERAGE(AI$5:AI34)</f>
        <v>-4937.2376666666669</v>
      </c>
      <c r="AP34">
        <f t="shared" si="3"/>
        <v>49.738437499999691</v>
      </c>
      <c r="AQ34">
        <f>AVERAGE(AP$5:AP34)</f>
        <v>48.64077083333332</v>
      </c>
    </row>
    <row r="35" spans="5:43" x14ac:dyDescent="0.2">
      <c r="V35">
        <v>200000</v>
      </c>
      <c r="W35">
        <v>1200.8499999999999</v>
      </c>
      <c r="X35">
        <v>-4943.16</v>
      </c>
      <c r="Y35">
        <v>20147</v>
      </c>
      <c r="Z35">
        <v>1064.6600000000001</v>
      </c>
      <c r="AA35">
        <v>707</v>
      </c>
      <c r="AB35">
        <v>318</v>
      </c>
      <c r="AC35">
        <f>AVERAGE(X$5:X35)</f>
        <v>-4942.2077419354846</v>
      </c>
      <c r="AD35">
        <f t="shared" si="2"/>
        <v>49.442773437499909</v>
      </c>
      <c r="AE35">
        <f>AVERAGE(AD$5:AD35)</f>
        <v>48.661362147177442</v>
      </c>
      <c r="AG35">
        <v>400000</v>
      </c>
      <c r="AH35">
        <v>1200.83</v>
      </c>
      <c r="AI35">
        <v>-4936.24</v>
      </c>
      <c r="AJ35">
        <v>20147</v>
      </c>
      <c r="AK35">
        <v>-29.570599999999999</v>
      </c>
      <c r="AL35">
        <v>27.2105</v>
      </c>
      <c r="AM35">
        <v>707</v>
      </c>
      <c r="AN35">
        <v>317</v>
      </c>
      <c r="AO35">
        <f>AVERAGE(AI$5:AI35)</f>
        <v>-4937.2054838709673</v>
      </c>
      <c r="AP35">
        <f t="shared" si="3"/>
        <v>49.638437500000236</v>
      </c>
      <c r="AQ35">
        <f>AVERAGE(AP$5:AP35)</f>
        <v>48.67295362903225</v>
      </c>
    </row>
    <row r="36" spans="5:43" x14ac:dyDescent="0.2">
      <c r="F36" t="s">
        <v>42</v>
      </c>
      <c r="L36" t="s">
        <v>8</v>
      </c>
      <c r="M36" t="s">
        <v>39</v>
      </c>
      <c r="V36">
        <v>200000</v>
      </c>
      <c r="W36">
        <v>1200.8499999999999</v>
      </c>
      <c r="X36">
        <v>-4940.17</v>
      </c>
      <c r="Y36">
        <v>20143.099999999999</v>
      </c>
      <c r="Z36">
        <v>1398.24</v>
      </c>
      <c r="AA36">
        <v>708</v>
      </c>
      <c r="AB36">
        <v>317</v>
      </c>
      <c r="AC36">
        <f>AVERAGE(X$5:X36)</f>
        <v>-4942.1440625000014</v>
      </c>
      <c r="AD36">
        <f t="shared" si="2"/>
        <v>49.745585937499982</v>
      </c>
      <c r="AE36">
        <f>AVERAGE(AD$5:AD36)</f>
        <v>48.695244140625022</v>
      </c>
      <c r="AG36">
        <v>400000</v>
      </c>
      <c r="AH36">
        <v>1200.04</v>
      </c>
      <c r="AI36">
        <v>-4934.96</v>
      </c>
      <c r="AJ36">
        <v>20143.099999999999</v>
      </c>
      <c r="AK36">
        <v>29.286200000000001</v>
      </c>
      <c r="AL36">
        <v>27.2088</v>
      </c>
      <c r="AM36">
        <v>707</v>
      </c>
      <c r="AN36">
        <v>317</v>
      </c>
      <c r="AO36">
        <f>AVERAGE(AI$5:AI36)</f>
        <v>-4937.1353124999996</v>
      </c>
      <c r="AP36">
        <f t="shared" si="3"/>
        <v>50.918437499999982</v>
      </c>
      <c r="AQ36">
        <f>AVERAGE(AP$5:AP36)</f>
        <v>48.743124999999992</v>
      </c>
    </row>
    <row r="37" spans="5:43" x14ac:dyDescent="0.2">
      <c r="F37">
        <v>-4930.3775999999998</v>
      </c>
      <c r="G37">
        <v>-10026.124400000001</v>
      </c>
      <c r="H37">
        <v>20312.342000000001</v>
      </c>
      <c r="I37">
        <v>707</v>
      </c>
      <c r="J37">
        <v>317</v>
      </c>
      <c r="L37">
        <f>F37-I37*$C$15-J37*$D$15</f>
        <v>51.57585486328162</v>
      </c>
      <c r="V37">
        <v>200000</v>
      </c>
      <c r="W37">
        <v>1200.44</v>
      </c>
      <c r="X37">
        <v>-4945.25</v>
      </c>
      <c r="Y37">
        <v>20141.400000000001</v>
      </c>
      <c r="Z37">
        <v>1133.97</v>
      </c>
      <c r="AA37">
        <v>707</v>
      </c>
      <c r="AB37">
        <v>318</v>
      </c>
      <c r="AC37">
        <f>AVERAGE(X$5:X37)</f>
        <v>-4942.238181818183</v>
      </c>
      <c r="AD37">
        <f t="shared" si="2"/>
        <v>47.352773437499764</v>
      </c>
      <c r="AE37">
        <f>AVERAGE(AD$5:AD37)</f>
        <v>48.654563210227288</v>
      </c>
      <c r="AG37">
        <v>400000</v>
      </c>
      <c r="AH37">
        <v>1199.6600000000001</v>
      </c>
      <c r="AI37">
        <v>-4939.08</v>
      </c>
      <c r="AJ37">
        <v>20141.400000000001</v>
      </c>
      <c r="AK37">
        <v>18.808700000000002</v>
      </c>
      <c r="AL37">
        <v>27.207999999999998</v>
      </c>
      <c r="AM37">
        <v>707</v>
      </c>
      <c r="AN37">
        <v>317</v>
      </c>
      <c r="AO37">
        <f>AVERAGE(AI$5:AI37)</f>
        <v>-4937.1942424242416</v>
      </c>
      <c r="AP37">
        <f t="shared" si="3"/>
        <v>46.798437500000091</v>
      </c>
      <c r="AQ37">
        <f>AVERAGE(AP$5:AP37)</f>
        <v>48.684195075757572</v>
      </c>
    </row>
    <row r="38" spans="5:43" x14ac:dyDescent="0.2">
      <c r="F38">
        <v>-4923.9744000000001</v>
      </c>
      <c r="G38">
        <v>-10647.492</v>
      </c>
      <c r="H38">
        <v>20312.342000000001</v>
      </c>
      <c r="I38">
        <v>706.24</v>
      </c>
      <c r="J38">
        <v>316.76</v>
      </c>
      <c r="L38">
        <f>F38-I38*$C$15-J38*$D$15</f>
        <v>53.300860655078395</v>
      </c>
      <c r="M38">
        <f>L38-(SUM(I38:J38)/SUM(I37:J37))*L37</f>
        <v>1.7753728375616973</v>
      </c>
      <c r="V38">
        <v>200000</v>
      </c>
      <c r="W38">
        <v>1200.0899999999999</v>
      </c>
      <c r="X38">
        <v>-4943.7700000000004</v>
      </c>
      <c r="Y38">
        <v>20148.7</v>
      </c>
      <c r="Z38">
        <v>1169.57</v>
      </c>
      <c r="AA38">
        <v>707</v>
      </c>
      <c r="AB38">
        <v>318</v>
      </c>
      <c r="AC38">
        <f>AVERAGE(X$5:X38)</f>
        <v>-4942.2832352941186</v>
      </c>
      <c r="AD38">
        <f t="shared" si="2"/>
        <v>48.832773437499327</v>
      </c>
      <c r="AE38">
        <f>AVERAGE(AD$5:AD38)</f>
        <v>48.659804687499992</v>
      </c>
      <c r="AG38">
        <v>400000</v>
      </c>
      <c r="AH38">
        <v>1200.3499999999999</v>
      </c>
      <c r="AI38">
        <v>-4937.8500000000004</v>
      </c>
      <c r="AJ38">
        <v>20148.7</v>
      </c>
      <c r="AK38">
        <v>-98.428600000000003</v>
      </c>
      <c r="AL38">
        <v>27.211300000000001</v>
      </c>
      <c r="AM38">
        <v>707</v>
      </c>
      <c r="AN38">
        <v>317</v>
      </c>
      <c r="AO38">
        <f>AVERAGE(AI$5:AI38)</f>
        <v>-4937.2135294117643</v>
      </c>
      <c r="AP38">
        <f t="shared" si="3"/>
        <v>48.028437499999654</v>
      </c>
      <c r="AQ38">
        <f>AVERAGE(AP$5:AP38)</f>
        <v>48.664908088235279</v>
      </c>
    </row>
    <row r="39" spans="5:43" x14ac:dyDescent="0.2">
      <c r="V39">
        <v>200000</v>
      </c>
      <c r="W39">
        <v>1200.45</v>
      </c>
      <c r="X39">
        <v>-4940.47</v>
      </c>
      <c r="Y39">
        <v>20132.099999999999</v>
      </c>
      <c r="Z39">
        <v>1588.72</v>
      </c>
      <c r="AA39">
        <v>708</v>
      </c>
      <c r="AB39">
        <v>317</v>
      </c>
      <c r="AC39">
        <f>AVERAGE(X$5:X39)</f>
        <v>-4942.2314285714292</v>
      </c>
      <c r="AD39">
        <f t="shared" si="2"/>
        <v>49.4455859374998</v>
      </c>
      <c r="AE39">
        <f>AVERAGE(AD$5:AD39)</f>
        <v>48.682255580357129</v>
      </c>
      <c r="AG39">
        <v>400000</v>
      </c>
      <c r="AH39">
        <v>1200.1099999999999</v>
      </c>
      <c r="AI39">
        <v>-4936.84</v>
      </c>
      <c r="AJ39">
        <v>20132.099999999999</v>
      </c>
      <c r="AK39">
        <v>-45.5426</v>
      </c>
      <c r="AL39">
        <v>27.203800000000001</v>
      </c>
      <c r="AM39">
        <v>707</v>
      </c>
      <c r="AN39">
        <v>317</v>
      </c>
      <c r="AO39">
        <f>AVERAGE(AI$5:AI39)</f>
        <v>-4937.2028571428564</v>
      </c>
      <c r="AP39">
        <f t="shared" si="3"/>
        <v>49.038437499999873</v>
      </c>
      <c r="AQ39">
        <f>AVERAGE(AP$5:AP39)</f>
        <v>48.675580357142842</v>
      </c>
    </row>
    <row r="40" spans="5:43" x14ac:dyDescent="0.2">
      <c r="F40" t="s">
        <v>43</v>
      </c>
      <c r="L40" t="s">
        <v>8</v>
      </c>
      <c r="M40" t="s">
        <v>39</v>
      </c>
      <c r="V40">
        <v>200000</v>
      </c>
      <c r="W40">
        <v>1199.96</v>
      </c>
      <c r="X40">
        <v>-4941.38</v>
      </c>
      <c r="Y40">
        <v>20144.2</v>
      </c>
      <c r="Z40">
        <v>1241.42</v>
      </c>
      <c r="AA40">
        <v>708</v>
      </c>
      <c r="AB40">
        <v>317</v>
      </c>
      <c r="AC40">
        <f>AVERAGE(X$5:X40)</f>
        <v>-4942.2077777777786</v>
      </c>
      <c r="AD40">
        <f t="shared" si="2"/>
        <v>48.535585937499945</v>
      </c>
      <c r="AE40">
        <f>AVERAGE(AD$5:AD40)</f>
        <v>48.6781814236111</v>
      </c>
      <c r="AG40">
        <v>400000</v>
      </c>
      <c r="AH40">
        <v>1199.8699999999999</v>
      </c>
      <c r="AI40">
        <v>-4936.4399999999996</v>
      </c>
      <c r="AJ40">
        <v>20144.2</v>
      </c>
      <c r="AK40">
        <v>-48.0381</v>
      </c>
      <c r="AL40">
        <v>27.209299999999999</v>
      </c>
      <c r="AM40">
        <v>707</v>
      </c>
      <c r="AN40">
        <v>317</v>
      </c>
      <c r="AO40">
        <f>AVERAGE(AI$5:AI40)</f>
        <v>-4937.1816666666664</v>
      </c>
      <c r="AP40">
        <f t="shared" si="3"/>
        <v>49.438437500000418</v>
      </c>
      <c r="AQ40">
        <f>AVERAGE(AP$5:AP40)</f>
        <v>48.696770833333325</v>
      </c>
    </row>
    <row r="41" spans="5:43" x14ac:dyDescent="0.2">
      <c r="F41">
        <v>-4922.7164000000002</v>
      </c>
      <c r="G41">
        <v>-20033.962</v>
      </c>
      <c r="H41">
        <v>20493.328000000001</v>
      </c>
      <c r="I41">
        <v>707</v>
      </c>
      <c r="J41">
        <v>317</v>
      </c>
      <c r="L41">
        <f>F41-I41*$C$16-J41*$D$16</f>
        <v>55.312072226562123</v>
      </c>
      <c r="V41">
        <v>200000</v>
      </c>
      <c r="W41">
        <v>1199.69</v>
      </c>
      <c r="X41">
        <v>-4942.3</v>
      </c>
      <c r="Y41">
        <v>20136.599999999999</v>
      </c>
      <c r="Z41">
        <v>1104.95</v>
      </c>
      <c r="AA41">
        <v>708</v>
      </c>
      <c r="AB41">
        <v>317</v>
      </c>
      <c r="AC41">
        <f>AVERAGE(X$5:X41)</f>
        <v>-4942.2102702702714</v>
      </c>
      <c r="AD41">
        <f t="shared" si="2"/>
        <v>47.615585937499873</v>
      </c>
      <c r="AE41">
        <f>AVERAGE(AD$5:AD41)</f>
        <v>48.649462626689171</v>
      </c>
      <c r="AG41">
        <v>400000</v>
      </c>
      <c r="AH41">
        <v>1200</v>
      </c>
      <c r="AI41">
        <v>-4937.33</v>
      </c>
      <c r="AJ41">
        <v>20136.599999999999</v>
      </c>
      <c r="AK41">
        <v>-2.7968799999999998</v>
      </c>
      <c r="AL41">
        <v>27.2058</v>
      </c>
      <c r="AM41">
        <v>707</v>
      </c>
      <c r="AN41">
        <v>317</v>
      </c>
      <c r="AO41">
        <f>AVERAGE(AI$5:AI41)</f>
        <v>-4937.1856756756752</v>
      </c>
      <c r="AP41">
        <f t="shared" si="3"/>
        <v>48.548437500000091</v>
      </c>
      <c r="AQ41">
        <f>AVERAGE(AP$5:AP41)</f>
        <v>48.692761824324322</v>
      </c>
    </row>
    <row r="42" spans="5:43" x14ac:dyDescent="0.2">
      <c r="F42">
        <v>-4916.3608000000004</v>
      </c>
      <c r="G42">
        <v>-20607.844000000001</v>
      </c>
      <c r="H42">
        <v>20493.328000000001</v>
      </c>
      <c r="I42">
        <v>706.22</v>
      </c>
      <c r="J42">
        <v>316.77999999999997</v>
      </c>
      <c r="L42">
        <f>F42-I42*$C$16-J42*$D$16</f>
        <v>57.047127582811754</v>
      </c>
      <c r="M42">
        <f>L42-(SUM(I42:J42)/SUM(I41:J41))*L41</f>
        <v>1.789071051783381</v>
      </c>
      <c r="V42">
        <v>200000</v>
      </c>
      <c r="W42">
        <v>1200.73</v>
      </c>
      <c r="X42">
        <v>-4941.28</v>
      </c>
      <c r="Y42">
        <v>20139.2</v>
      </c>
      <c r="Z42">
        <v>1545.75</v>
      </c>
      <c r="AA42">
        <v>708</v>
      </c>
      <c r="AB42">
        <v>317</v>
      </c>
      <c r="AC42">
        <f>AVERAGE(X$5:X42)</f>
        <v>-4942.185789473685</v>
      </c>
      <c r="AD42">
        <f t="shared" si="2"/>
        <v>48.635585937500309</v>
      </c>
      <c r="AE42">
        <f>AVERAGE(AD$5:AD42)</f>
        <v>48.649097450657884</v>
      </c>
      <c r="AG42">
        <v>400000</v>
      </c>
      <c r="AH42">
        <v>1199.48</v>
      </c>
      <c r="AI42">
        <v>-4937.5600000000004</v>
      </c>
      <c r="AJ42">
        <v>20139.2</v>
      </c>
      <c r="AK42">
        <v>-11.376300000000001</v>
      </c>
      <c r="AL42">
        <v>27.207000000000001</v>
      </c>
      <c r="AM42">
        <v>707</v>
      </c>
      <c r="AN42">
        <v>317</v>
      </c>
      <c r="AO42">
        <f>AVERAGE(AI$5:AI42)</f>
        <v>-4937.1955263157888</v>
      </c>
      <c r="AP42">
        <f t="shared" si="3"/>
        <v>48.318437499999618</v>
      </c>
      <c r="AQ42">
        <f>AVERAGE(AP$5:AP42)</f>
        <v>48.682911184210511</v>
      </c>
    </row>
    <row r="43" spans="5:43" x14ac:dyDescent="0.2">
      <c r="V43">
        <v>200000</v>
      </c>
      <c r="W43">
        <v>1199.8599999999999</v>
      </c>
      <c r="X43">
        <v>-4942.59</v>
      </c>
      <c r="Y43">
        <v>20140.900000000001</v>
      </c>
      <c r="Z43">
        <v>1451.29</v>
      </c>
      <c r="AA43">
        <v>708</v>
      </c>
      <c r="AB43">
        <v>317</v>
      </c>
      <c r="AC43">
        <f>AVERAGE(X$5:X43)</f>
        <v>-4942.1961538461546</v>
      </c>
      <c r="AD43">
        <f t="shared" si="2"/>
        <v>47.325585937499909</v>
      </c>
      <c r="AE43">
        <f>AVERAGE(AD$5:AD43)</f>
        <v>48.615161258012812</v>
      </c>
      <c r="AG43">
        <v>400000</v>
      </c>
      <c r="AH43">
        <v>1200.26</v>
      </c>
      <c r="AI43">
        <v>-4938.3100000000004</v>
      </c>
      <c r="AJ43">
        <v>20140.900000000001</v>
      </c>
      <c r="AK43">
        <v>-35.408099999999997</v>
      </c>
      <c r="AL43">
        <v>27.207799999999999</v>
      </c>
      <c r="AM43">
        <v>707</v>
      </c>
      <c r="AN43">
        <v>317</v>
      </c>
      <c r="AO43">
        <f>AVERAGE(AI$5:AI43)</f>
        <v>-4937.2241025641015</v>
      </c>
      <c r="AP43">
        <f t="shared" si="3"/>
        <v>47.568437499999618</v>
      </c>
      <c r="AQ43">
        <f>AVERAGE(AP$5:AP43)</f>
        <v>48.65433493589741</v>
      </c>
    </row>
    <row r="44" spans="5:43" x14ac:dyDescent="0.2">
      <c r="E44" t="s">
        <v>53</v>
      </c>
      <c r="V44">
        <v>200000</v>
      </c>
      <c r="W44">
        <v>1200.67</v>
      </c>
      <c r="X44">
        <v>-4947.1899999999996</v>
      </c>
      <c r="Y44">
        <v>20124.2</v>
      </c>
      <c r="Z44">
        <v>1072.48</v>
      </c>
      <c r="AA44">
        <v>708</v>
      </c>
      <c r="AB44">
        <v>317</v>
      </c>
      <c r="AC44">
        <f>AVERAGE(X$5:X44)</f>
        <v>-4942.3210000000008</v>
      </c>
      <c r="AD44">
        <f t="shared" si="2"/>
        <v>42.725585937500455</v>
      </c>
      <c r="AE44">
        <f>AVERAGE(AD$5:AD44)</f>
        <v>48.467921875000002</v>
      </c>
      <c r="AG44">
        <v>400000</v>
      </c>
      <c r="AH44">
        <v>1200.42</v>
      </c>
      <c r="AI44">
        <v>-4942.0200000000004</v>
      </c>
      <c r="AJ44">
        <v>20124.2</v>
      </c>
      <c r="AK44">
        <v>-27.966200000000001</v>
      </c>
      <c r="AL44">
        <v>27.200199999999999</v>
      </c>
      <c r="AM44">
        <v>707</v>
      </c>
      <c r="AN44">
        <v>317</v>
      </c>
      <c r="AO44">
        <f>AVERAGE(AI$5:AI44)</f>
        <v>-4937.3439999999991</v>
      </c>
      <c r="AP44">
        <f t="shared" si="3"/>
        <v>43.858437499999582</v>
      </c>
      <c r="AQ44">
        <f>AVERAGE(AP$5:AP44)</f>
        <v>48.534437499999967</v>
      </c>
    </row>
    <row r="45" spans="5:43" x14ac:dyDescent="0.2">
      <c r="F45" t="s">
        <v>17</v>
      </c>
      <c r="L45" t="s">
        <v>8</v>
      </c>
      <c r="M45" t="s">
        <v>39</v>
      </c>
      <c r="V45">
        <v>200000</v>
      </c>
      <c r="W45">
        <v>1200.75</v>
      </c>
      <c r="X45">
        <v>-4939.82</v>
      </c>
      <c r="Y45">
        <v>20145.8</v>
      </c>
      <c r="Z45">
        <v>1771.03</v>
      </c>
      <c r="AA45">
        <v>708</v>
      </c>
      <c r="AB45">
        <v>317</v>
      </c>
      <c r="AC45">
        <f>AVERAGE(X$5:X45)</f>
        <v>-4942.2600000000011</v>
      </c>
      <c r="AD45">
        <f t="shared" si="2"/>
        <v>50.095585937500346</v>
      </c>
      <c r="AE45">
        <f>AVERAGE(AD$5:AD45)</f>
        <v>48.507620998475623</v>
      </c>
      <c r="AG45">
        <v>400000</v>
      </c>
      <c r="AH45">
        <v>1199.79</v>
      </c>
      <c r="AI45">
        <v>-4936.57</v>
      </c>
      <c r="AJ45">
        <v>20145.8</v>
      </c>
      <c r="AK45">
        <v>-76.854299999999995</v>
      </c>
      <c r="AL45">
        <v>27.21</v>
      </c>
      <c r="AM45">
        <v>707</v>
      </c>
      <c r="AN45">
        <v>317</v>
      </c>
      <c r="AO45">
        <f>AVERAGE(AI$5:AI45)</f>
        <v>-4937.3251219512185</v>
      </c>
      <c r="AP45">
        <f t="shared" si="3"/>
        <v>49.308437500000309</v>
      </c>
      <c r="AQ45">
        <f>AVERAGE(AP$5:AP45)</f>
        <v>48.553315548780461</v>
      </c>
    </row>
    <row r="46" spans="5:43" x14ac:dyDescent="0.2">
      <c r="F46">
        <v>-9644.6686000000009</v>
      </c>
      <c r="G46">
        <v>-18.018134929999999</v>
      </c>
      <c r="H46">
        <v>39335.493000000002</v>
      </c>
      <c r="I46">
        <v>1380</v>
      </c>
      <c r="J46">
        <v>620</v>
      </c>
      <c r="L46">
        <f>F46-I46*$C$12-J46*$D$12</f>
        <v>95.684524999999667</v>
      </c>
      <c r="N46">
        <f>L46/2000</f>
        <v>4.7842262499999837E-2</v>
      </c>
      <c r="V46">
        <v>200000</v>
      </c>
      <c r="W46">
        <v>1199.82</v>
      </c>
      <c r="X46">
        <v>-4944.6099999999997</v>
      </c>
      <c r="Y46">
        <v>20140</v>
      </c>
      <c r="Z46">
        <v>736.53</v>
      </c>
      <c r="AA46">
        <v>707</v>
      </c>
      <c r="AB46">
        <v>318</v>
      </c>
      <c r="AC46">
        <f>AVERAGE(X$5:X46)</f>
        <v>-4942.3159523809527</v>
      </c>
      <c r="AD46">
        <f t="shared" si="2"/>
        <v>47.992773437500091</v>
      </c>
      <c r="AE46">
        <f>AVERAGE(AD$5:AD46)</f>
        <v>48.495362723214299</v>
      </c>
      <c r="AG46">
        <v>400000</v>
      </c>
      <c r="AH46">
        <v>1199.75</v>
      </c>
      <c r="AI46">
        <v>-4937.6099999999997</v>
      </c>
      <c r="AJ46">
        <v>20140</v>
      </c>
      <c r="AK46">
        <v>-39.221200000000003</v>
      </c>
      <c r="AL46">
        <v>27.2074</v>
      </c>
      <c r="AM46">
        <v>707</v>
      </c>
      <c r="AN46">
        <v>317</v>
      </c>
      <c r="AO46">
        <f>AVERAGE(AI$5:AI46)</f>
        <v>-4937.3319047619034</v>
      </c>
      <c r="AP46">
        <f t="shared" si="3"/>
        <v>48.268437500000346</v>
      </c>
      <c r="AQ46">
        <f>AVERAGE(AP$5:AP46)</f>
        <v>48.546532738095223</v>
      </c>
    </row>
    <row r="47" spans="5:43" x14ac:dyDescent="0.2">
      <c r="F47">
        <v>-9649.7348000000002</v>
      </c>
      <c r="G47">
        <v>654.93104000000005</v>
      </c>
      <c r="H47">
        <v>39335.493000000002</v>
      </c>
      <c r="I47">
        <v>1380.65</v>
      </c>
      <c r="J47">
        <v>620.35</v>
      </c>
      <c r="L47">
        <f>F47-I47*$C$12-J47*$D$12</f>
        <v>95.595989062500848</v>
      </c>
      <c r="M47">
        <f>L47-(SUM(I47:J47)/SUM(I46:J46))*L46</f>
        <v>-0.13637819999881629</v>
      </c>
      <c r="V47">
        <v>200000</v>
      </c>
      <c r="W47">
        <v>1200.51</v>
      </c>
      <c r="X47">
        <v>-4938.6899999999996</v>
      </c>
      <c r="Y47">
        <v>20147.3</v>
      </c>
      <c r="Z47">
        <v>1466.68</v>
      </c>
      <c r="AA47">
        <v>708</v>
      </c>
      <c r="AB47">
        <v>317</v>
      </c>
      <c r="AC47">
        <f>AVERAGE(X$5:X47)</f>
        <v>-4942.2316279069773</v>
      </c>
      <c r="AD47">
        <f t="shared" si="2"/>
        <v>51.225585937500455</v>
      </c>
      <c r="AE47">
        <f>AVERAGE(AD$5:AD47)</f>
        <v>48.558856286337232</v>
      </c>
      <c r="AG47">
        <v>400000</v>
      </c>
      <c r="AH47">
        <v>1200.5</v>
      </c>
      <c r="AI47">
        <v>-4935.2299999999996</v>
      </c>
      <c r="AJ47">
        <v>20147.3</v>
      </c>
      <c r="AK47">
        <v>-22.666699999999999</v>
      </c>
      <c r="AL47">
        <v>27.210599999999999</v>
      </c>
      <c r="AM47">
        <v>707</v>
      </c>
      <c r="AN47">
        <v>317</v>
      </c>
      <c r="AO47">
        <f>AVERAGE(AI$5:AI47)</f>
        <v>-4937.2830232558126</v>
      </c>
      <c r="AP47">
        <f t="shared" si="3"/>
        <v>50.648437500000455</v>
      </c>
      <c r="AQ47">
        <f>AVERAGE(AP$5:AP47)</f>
        <v>48.595414244186038</v>
      </c>
    </row>
    <row r="48" spans="5:43" x14ac:dyDescent="0.2">
      <c r="V48">
        <v>200000</v>
      </c>
      <c r="W48">
        <v>1199.67</v>
      </c>
      <c r="X48">
        <v>-4944.01</v>
      </c>
      <c r="Y48">
        <v>20129.900000000001</v>
      </c>
      <c r="Z48">
        <v>1159.74</v>
      </c>
      <c r="AA48">
        <v>708</v>
      </c>
      <c r="AB48">
        <v>317</v>
      </c>
      <c r="AC48">
        <f>AVERAGE(X$5:X48)</f>
        <v>-4942.2720454545461</v>
      </c>
      <c r="AD48">
        <f t="shared" si="2"/>
        <v>45.905585937499836</v>
      </c>
      <c r="AE48">
        <f>AVERAGE(AD$5:AD48)</f>
        <v>48.498554687500018</v>
      </c>
      <c r="AG48">
        <v>400000</v>
      </c>
      <c r="AH48">
        <v>1199.93</v>
      </c>
      <c r="AI48">
        <v>-4939.55</v>
      </c>
      <c r="AJ48">
        <v>20129.900000000001</v>
      </c>
      <c r="AK48">
        <v>-63.036900000000003</v>
      </c>
      <c r="AL48">
        <v>27.2028</v>
      </c>
      <c r="AM48">
        <v>707</v>
      </c>
      <c r="AN48">
        <v>317</v>
      </c>
      <c r="AO48">
        <f>AVERAGE(AI$5:AI48)</f>
        <v>-4937.3345454545442</v>
      </c>
      <c r="AP48">
        <f t="shared" si="3"/>
        <v>46.328437499999836</v>
      </c>
      <c r="AQ48">
        <f>AVERAGE(AP$5:AP48)</f>
        <v>48.543892045454534</v>
      </c>
    </row>
    <row r="49" spans="21:43" x14ac:dyDescent="0.2">
      <c r="V49">
        <v>200000</v>
      </c>
      <c r="W49">
        <v>1199.7</v>
      </c>
      <c r="X49">
        <v>-4946.34</v>
      </c>
      <c r="Y49">
        <v>20133.3</v>
      </c>
      <c r="Z49">
        <v>878.37099999999998</v>
      </c>
      <c r="AA49">
        <v>707</v>
      </c>
      <c r="AB49">
        <v>318</v>
      </c>
      <c r="AC49">
        <f>AVERAGE(X$5:X49)</f>
        <v>-4942.3624444444449</v>
      </c>
      <c r="AD49">
        <f t="shared" si="2"/>
        <v>46.262773437499618</v>
      </c>
      <c r="AE49">
        <f>AVERAGE(AD$5:AD49)</f>
        <v>48.448870659722232</v>
      </c>
      <c r="AG49">
        <v>400000</v>
      </c>
      <c r="AH49">
        <v>1199.3399999999999</v>
      </c>
      <c r="AI49">
        <v>-4939.05</v>
      </c>
      <c r="AJ49">
        <v>20133.3</v>
      </c>
      <c r="AK49">
        <v>-14.4618</v>
      </c>
      <c r="AL49">
        <v>27.2043</v>
      </c>
      <c r="AM49">
        <v>707</v>
      </c>
      <c r="AN49">
        <v>317</v>
      </c>
      <c r="AO49">
        <f>AVERAGE(AI$5:AI49)</f>
        <v>-4937.3726666666653</v>
      </c>
      <c r="AP49">
        <f t="shared" si="3"/>
        <v>46.828437499999836</v>
      </c>
      <c r="AQ49">
        <f>AVERAGE(AP$5:AP49)</f>
        <v>48.505770833333322</v>
      </c>
    </row>
    <row r="50" spans="21:43" x14ac:dyDescent="0.2">
      <c r="V50">
        <v>200000</v>
      </c>
      <c r="W50">
        <v>1200.26</v>
      </c>
      <c r="X50">
        <v>-4939.6099999999997</v>
      </c>
      <c r="Y50">
        <v>20145.7</v>
      </c>
      <c r="Z50">
        <v>1483.16</v>
      </c>
      <c r="AA50">
        <v>708</v>
      </c>
      <c r="AB50">
        <v>317</v>
      </c>
      <c r="AC50">
        <f>AVERAGE(X$5:X50)</f>
        <v>-4942.3026086956525</v>
      </c>
      <c r="AD50">
        <f t="shared" si="2"/>
        <v>50.305585937500382</v>
      </c>
      <c r="AE50">
        <f>AVERAGE(AD$5:AD50)</f>
        <v>48.489234035326106</v>
      </c>
      <c r="AG50">
        <v>400000</v>
      </c>
      <c r="AH50">
        <v>1200.5</v>
      </c>
      <c r="AI50">
        <v>-4935.04</v>
      </c>
      <c r="AJ50">
        <v>20145.7</v>
      </c>
      <c r="AK50">
        <v>-19.317599999999999</v>
      </c>
      <c r="AL50">
        <v>27.209900000000001</v>
      </c>
      <c r="AM50">
        <v>707</v>
      </c>
      <c r="AN50">
        <v>317</v>
      </c>
      <c r="AO50">
        <f>AVERAGE(AI$5:AI50)</f>
        <v>-4937.3219565217378</v>
      </c>
      <c r="AP50">
        <f t="shared" si="3"/>
        <v>50.838437500000055</v>
      </c>
      <c r="AQ50">
        <f>AVERAGE(AP$5:AP50)</f>
        <v>48.556480978260858</v>
      </c>
    </row>
    <row r="51" spans="21:43" x14ac:dyDescent="0.2">
      <c r="V51">
        <v>200000</v>
      </c>
      <c r="W51">
        <v>1200.9000000000001</v>
      </c>
      <c r="X51">
        <v>-4945.5200000000004</v>
      </c>
      <c r="Y51">
        <v>20137.900000000001</v>
      </c>
      <c r="Z51">
        <v>1000.08</v>
      </c>
      <c r="AA51">
        <v>707</v>
      </c>
      <c r="AB51">
        <v>318</v>
      </c>
      <c r="AC51">
        <f>AVERAGE(X$5:X51)</f>
        <v>-4942.3710638297871</v>
      </c>
      <c r="AD51">
        <f t="shared" si="2"/>
        <v>47.082773437499327</v>
      </c>
      <c r="AE51">
        <f>AVERAGE(AD$5:AD51)</f>
        <v>48.459309341755322</v>
      </c>
      <c r="AG51">
        <v>400000</v>
      </c>
      <c r="AH51">
        <v>1200.01</v>
      </c>
      <c r="AI51">
        <v>-4937.92</v>
      </c>
      <c r="AJ51">
        <v>20137.900000000001</v>
      </c>
      <c r="AK51">
        <v>27.993600000000001</v>
      </c>
      <c r="AL51">
        <v>27.206399999999999</v>
      </c>
      <c r="AM51">
        <v>707</v>
      </c>
      <c r="AN51">
        <v>317</v>
      </c>
      <c r="AO51">
        <f>AVERAGE(AI$5:AI51)</f>
        <v>-4937.3346808510632</v>
      </c>
      <c r="AP51">
        <f t="shared" si="3"/>
        <v>47.958437499999945</v>
      </c>
      <c r="AQ51">
        <f>AVERAGE(AP$5:AP51)</f>
        <v>48.54375664893616</v>
      </c>
    </row>
    <row r="52" spans="21:43" x14ac:dyDescent="0.2">
      <c r="V52">
        <v>200000</v>
      </c>
      <c r="W52">
        <v>1200.79</v>
      </c>
      <c r="X52">
        <v>-4942.17</v>
      </c>
      <c r="Y52">
        <v>20140</v>
      </c>
      <c r="Z52">
        <v>1630.44</v>
      </c>
      <c r="AA52">
        <v>708</v>
      </c>
      <c r="AB52">
        <v>317</v>
      </c>
      <c r="AC52">
        <f>AVERAGE(X$5:X52)</f>
        <v>-4942.3668750000006</v>
      </c>
      <c r="AD52">
        <f t="shared" si="2"/>
        <v>47.745585937499982</v>
      </c>
      <c r="AE52">
        <f>AVERAGE(AD$5:AD52)</f>
        <v>48.444440104166667</v>
      </c>
      <c r="AG52">
        <v>400000</v>
      </c>
      <c r="AH52">
        <v>1200.1500000000001</v>
      </c>
      <c r="AI52">
        <v>-4938.92</v>
      </c>
      <c r="AJ52">
        <v>20140</v>
      </c>
      <c r="AK52">
        <v>-13.5357</v>
      </c>
      <c r="AL52">
        <v>27.2074</v>
      </c>
      <c r="AM52">
        <v>707</v>
      </c>
      <c r="AN52">
        <v>317</v>
      </c>
      <c r="AO52">
        <f>AVERAGE(AI$5:AI52)</f>
        <v>-4937.3677083333323</v>
      </c>
      <c r="AP52">
        <f t="shared" si="3"/>
        <v>46.958437499999945</v>
      </c>
      <c r="AQ52">
        <f>AVERAGE(AP$5:AP52)</f>
        <v>48.510729166666657</v>
      </c>
    </row>
    <row r="53" spans="21:43" x14ac:dyDescent="0.2">
      <c r="V53">
        <v>200000</v>
      </c>
      <c r="W53">
        <v>1199.7</v>
      </c>
      <c r="X53">
        <v>-4945.04</v>
      </c>
      <c r="Y53">
        <v>20128.8</v>
      </c>
      <c r="Z53">
        <v>1198.3</v>
      </c>
      <c r="AA53">
        <v>707</v>
      </c>
      <c r="AB53">
        <v>318</v>
      </c>
      <c r="AC53">
        <f>AVERAGE(X$5:X53)</f>
        <v>-4942.4214285714288</v>
      </c>
      <c r="AD53">
        <f t="shared" si="2"/>
        <v>47.5627734374998</v>
      </c>
      <c r="AE53">
        <f>AVERAGE(AD$5:AD53)</f>
        <v>48.426446906887755</v>
      </c>
      <c r="AG53">
        <v>400000</v>
      </c>
      <c r="AH53">
        <v>1200.55</v>
      </c>
      <c r="AI53">
        <v>-4939.03</v>
      </c>
      <c r="AJ53">
        <v>20128.8</v>
      </c>
      <c r="AK53">
        <v>-56.668799999999997</v>
      </c>
      <c r="AL53">
        <v>27.202300000000001</v>
      </c>
      <c r="AM53">
        <v>707</v>
      </c>
      <c r="AN53">
        <v>317</v>
      </c>
      <c r="AO53">
        <f>AVERAGE(AI$5:AI53)</f>
        <v>-4937.4016326530609</v>
      </c>
      <c r="AP53">
        <f t="shared" si="3"/>
        <v>46.848437500000273</v>
      </c>
      <c r="AQ53">
        <f>AVERAGE(AP$5:AP53)</f>
        <v>48.476804846938769</v>
      </c>
    </row>
    <row r="54" spans="21:43" x14ac:dyDescent="0.2">
      <c r="V54">
        <v>200000</v>
      </c>
      <c r="W54">
        <v>1200.31</v>
      </c>
      <c r="X54">
        <v>-4941.53</v>
      </c>
      <c r="Y54">
        <v>20144.5</v>
      </c>
      <c r="Z54">
        <v>1475.51</v>
      </c>
      <c r="AA54">
        <v>708</v>
      </c>
      <c r="AB54">
        <v>317</v>
      </c>
      <c r="AC54">
        <f>AVERAGE(X$5:X54)</f>
        <v>-4942.4036000000006</v>
      </c>
      <c r="AD54">
        <f t="shared" si="2"/>
        <v>48.385585937500309</v>
      </c>
      <c r="AE54">
        <f>AVERAGE(AD$5:AD54)</f>
        <v>48.425629687500006</v>
      </c>
      <c r="AG54">
        <v>400000</v>
      </c>
      <c r="AH54">
        <v>1199.78</v>
      </c>
      <c r="AI54">
        <v>-4937.63</v>
      </c>
      <c r="AJ54">
        <v>20144.5</v>
      </c>
      <c r="AK54">
        <v>30.0732</v>
      </c>
      <c r="AL54">
        <v>27.209399999999999</v>
      </c>
      <c r="AM54">
        <v>707</v>
      </c>
      <c r="AN54">
        <v>317</v>
      </c>
      <c r="AO54">
        <f>AVERAGE(AI$5:AI54)</f>
        <v>-4937.4061999999994</v>
      </c>
      <c r="AP54">
        <f t="shared" si="3"/>
        <v>48.248437499999909</v>
      </c>
      <c r="AQ54">
        <f>AVERAGE(AP$5:AP54)</f>
        <v>48.472237499999991</v>
      </c>
    </row>
    <row r="55" spans="21:43" x14ac:dyDescent="0.2">
      <c r="U55">
        <v>51</v>
      </c>
      <c r="V55">
        <v>200000</v>
      </c>
      <c r="W55">
        <v>1199.6199999999999</v>
      </c>
      <c r="X55">
        <v>-4942.91</v>
      </c>
      <c r="Y55">
        <v>20147.2</v>
      </c>
      <c r="Z55">
        <v>1079.17</v>
      </c>
      <c r="AA55">
        <v>707</v>
      </c>
      <c r="AB55">
        <v>318</v>
      </c>
      <c r="AC55">
        <f>AVERAGE(X$5:X55)</f>
        <v>-4942.413529411765</v>
      </c>
      <c r="AD55">
        <f t="shared" ref="AD55:AD104" si="5">X55-AA55*$C$12-$D$12*AB55</f>
        <v>49.692773437499909</v>
      </c>
      <c r="AE55">
        <f>AVERAGE(AD$5:AD55)</f>
        <v>48.450475643382354</v>
      </c>
      <c r="AG55">
        <v>400000</v>
      </c>
      <c r="AH55">
        <v>1200.02</v>
      </c>
      <c r="AI55">
        <v>-4936.74</v>
      </c>
      <c r="AJ55">
        <v>20147.2</v>
      </c>
      <c r="AK55">
        <v>19.3948</v>
      </c>
      <c r="AL55">
        <v>27.210599999999999</v>
      </c>
      <c r="AM55">
        <v>707</v>
      </c>
      <c r="AN55">
        <v>317</v>
      </c>
      <c r="AO55">
        <f>AVERAGE(AI$5:AI55)</f>
        <v>-4937.3931372549014</v>
      </c>
      <c r="AP55">
        <f t="shared" ref="AP55:AP104" si="6">AI55-AM55*$C$12-$D$12*AN55</f>
        <v>49.138437500000236</v>
      </c>
      <c r="AQ55">
        <f>AVERAGE(AP$5:AP55)</f>
        <v>48.485300245098038</v>
      </c>
    </row>
    <row r="56" spans="21:43" x14ac:dyDescent="0.2">
      <c r="U56">
        <v>52</v>
      </c>
      <c r="V56">
        <v>200000</v>
      </c>
      <c r="W56">
        <v>1199.6400000000001</v>
      </c>
      <c r="X56">
        <v>-4940.75</v>
      </c>
      <c r="Y56">
        <v>20136.5</v>
      </c>
      <c r="Z56">
        <v>1355.94</v>
      </c>
      <c r="AA56">
        <v>708</v>
      </c>
      <c r="AB56">
        <v>317</v>
      </c>
      <c r="AC56">
        <f>AVERAGE(X$5:X56)</f>
        <v>-4942.3815384615391</v>
      </c>
      <c r="AD56">
        <f t="shared" si="5"/>
        <v>49.165585937500055</v>
      </c>
      <c r="AE56">
        <f>AVERAGE(AD$5:AD56)</f>
        <v>48.464227764423079</v>
      </c>
      <c r="AG56">
        <v>400000</v>
      </c>
      <c r="AH56">
        <v>1199.8499999999999</v>
      </c>
      <c r="AI56">
        <v>-4936.4799999999996</v>
      </c>
      <c r="AJ56">
        <v>20136.5</v>
      </c>
      <c r="AK56">
        <v>-77.474699999999999</v>
      </c>
      <c r="AL56">
        <v>27.2058</v>
      </c>
      <c r="AM56">
        <v>707</v>
      </c>
      <c r="AN56">
        <v>317</v>
      </c>
      <c r="AO56">
        <f>AVERAGE(AI$5:AI56)</f>
        <v>-4937.3755769230766</v>
      </c>
      <c r="AP56">
        <f t="shared" si="6"/>
        <v>49.398437500000455</v>
      </c>
      <c r="AQ56">
        <f>AVERAGE(AP$5:AP56)</f>
        <v>48.502860576923084</v>
      </c>
    </row>
    <row r="57" spans="21:43" x14ac:dyDescent="0.2">
      <c r="U57">
        <v>53</v>
      </c>
      <c r="V57">
        <v>200000</v>
      </c>
      <c r="W57">
        <v>1200.21</v>
      </c>
      <c r="X57">
        <v>-4941.55</v>
      </c>
      <c r="Y57">
        <v>20144.099999999999</v>
      </c>
      <c r="Z57">
        <v>1018.73</v>
      </c>
      <c r="AA57">
        <v>707</v>
      </c>
      <c r="AB57">
        <v>318</v>
      </c>
      <c r="AC57">
        <f>AVERAGE(X$5:X57)</f>
        <v>-4942.365849056604</v>
      </c>
      <c r="AD57">
        <f t="shared" si="5"/>
        <v>51.052773437499582</v>
      </c>
      <c r="AE57">
        <f>AVERAGE(AD$5:AD57)</f>
        <v>48.513068248820751</v>
      </c>
      <c r="AG57">
        <v>400000</v>
      </c>
      <c r="AH57">
        <v>1199.52</v>
      </c>
      <c r="AI57">
        <v>-4935.26</v>
      </c>
      <c r="AJ57">
        <v>20144.099999999999</v>
      </c>
      <c r="AK57">
        <v>-18.7011</v>
      </c>
      <c r="AL57">
        <v>27.209199999999999</v>
      </c>
      <c r="AM57">
        <v>707</v>
      </c>
      <c r="AN57">
        <v>317</v>
      </c>
      <c r="AO57">
        <f>AVERAGE(AI$5:AI57)</f>
        <v>-4937.3356603773582</v>
      </c>
      <c r="AP57">
        <f t="shared" si="6"/>
        <v>50.6184374999998</v>
      </c>
      <c r="AQ57">
        <f>AVERAGE(AP$5:AP57)</f>
        <v>48.54277712264151</v>
      </c>
    </row>
    <row r="58" spans="21:43" x14ac:dyDescent="0.2">
      <c r="U58">
        <v>54</v>
      </c>
      <c r="V58">
        <v>200000</v>
      </c>
      <c r="W58">
        <v>1200.05</v>
      </c>
      <c r="X58">
        <v>-4946.8</v>
      </c>
      <c r="Y58">
        <v>20129.2</v>
      </c>
      <c r="Z58">
        <v>788.83799999999997</v>
      </c>
      <c r="AA58">
        <v>707</v>
      </c>
      <c r="AB58">
        <v>318</v>
      </c>
      <c r="AC58">
        <f>AVERAGE(X$5:X58)</f>
        <v>-4942.4479629629632</v>
      </c>
      <c r="AD58">
        <f t="shared" si="5"/>
        <v>45.802773437499582</v>
      </c>
      <c r="AE58">
        <f>AVERAGE(AD$5:AD58)</f>
        <v>48.462877604166657</v>
      </c>
      <c r="AG58">
        <v>400000</v>
      </c>
      <c r="AH58">
        <v>1199.2</v>
      </c>
      <c r="AI58">
        <v>-4939.83</v>
      </c>
      <c r="AJ58">
        <v>20129.2</v>
      </c>
      <c r="AK58">
        <v>-171.429</v>
      </c>
      <c r="AL58">
        <v>27.202500000000001</v>
      </c>
      <c r="AM58">
        <v>707</v>
      </c>
      <c r="AN58">
        <v>317</v>
      </c>
      <c r="AO58">
        <f>AVERAGE(AI$5:AI58)</f>
        <v>-4937.3818518518519</v>
      </c>
      <c r="AP58">
        <f t="shared" si="6"/>
        <v>46.048437500000091</v>
      </c>
      <c r="AQ58">
        <f>AVERAGE(AP$5:AP58)</f>
        <v>48.496585648148148</v>
      </c>
    </row>
    <row r="59" spans="21:43" x14ac:dyDescent="0.2">
      <c r="U59">
        <v>55</v>
      </c>
      <c r="V59">
        <v>200000</v>
      </c>
      <c r="W59">
        <v>1200.3800000000001</v>
      </c>
      <c r="X59">
        <v>-4938.8500000000004</v>
      </c>
      <c r="Y59">
        <v>20143.599999999999</v>
      </c>
      <c r="Z59">
        <v>1356.18</v>
      </c>
      <c r="AA59">
        <v>708</v>
      </c>
      <c r="AB59">
        <v>317</v>
      </c>
      <c r="AC59">
        <f>AVERAGE(X$5:X59)</f>
        <v>-4942.3825454545449</v>
      </c>
      <c r="AD59">
        <f t="shared" si="5"/>
        <v>51.065585937499691</v>
      </c>
      <c r="AE59">
        <f>AVERAGE(AD$5:AD59)</f>
        <v>48.510199573863616</v>
      </c>
      <c r="AG59">
        <v>400000</v>
      </c>
      <c r="AH59">
        <v>1200.57</v>
      </c>
      <c r="AI59">
        <v>-4934.87</v>
      </c>
      <c r="AJ59">
        <v>20143.599999999999</v>
      </c>
      <c r="AK59">
        <v>42.937899999999999</v>
      </c>
      <c r="AL59">
        <v>27.209</v>
      </c>
      <c r="AM59">
        <v>707</v>
      </c>
      <c r="AN59">
        <v>317</v>
      </c>
      <c r="AO59">
        <f>AVERAGE(AI$5:AI59)</f>
        <v>-4937.336181818182</v>
      </c>
      <c r="AP59">
        <f t="shared" si="6"/>
        <v>51.008437500000127</v>
      </c>
      <c r="AQ59">
        <f>AVERAGE(AP$5:AP59)</f>
        <v>48.54225568181819</v>
      </c>
    </row>
    <row r="60" spans="21:43" x14ac:dyDescent="0.2">
      <c r="U60">
        <v>56</v>
      </c>
      <c r="V60">
        <v>200000</v>
      </c>
      <c r="W60">
        <v>1199.8</v>
      </c>
      <c r="X60">
        <v>-4941.96</v>
      </c>
      <c r="Y60">
        <v>20143.7</v>
      </c>
      <c r="Z60">
        <v>1154.02</v>
      </c>
      <c r="AA60">
        <v>708</v>
      </c>
      <c r="AB60">
        <v>317</v>
      </c>
      <c r="AC60">
        <f>AVERAGE(X$5:X60)</f>
        <v>-4942.375</v>
      </c>
      <c r="AD60">
        <f t="shared" si="5"/>
        <v>47.955585937500018</v>
      </c>
      <c r="AE60">
        <f>AVERAGE(AD$5:AD60)</f>
        <v>48.500295758928551</v>
      </c>
      <c r="AG60">
        <v>400000</v>
      </c>
      <c r="AH60">
        <v>1199.6099999999999</v>
      </c>
      <c r="AI60">
        <v>-4936.83</v>
      </c>
      <c r="AJ60">
        <v>20143.7</v>
      </c>
      <c r="AK60">
        <v>-52.5092</v>
      </c>
      <c r="AL60">
        <v>27.209</v>
      </c>
      <c r="AM60">
        <v>707</v>
      </c>
      <c r="AN60">
        <v>317</v>
      </c>
      <c r="AO60">
        <f>AVERAGE(AI$5:AI60)</f>
        <v>-4937.3271428571434</v>
      </c>
      <c r="AP60">
        <f t="shared" si="6"/>
        <v>49.048437500000091</v>
      </c>
      <c r="AQ60">
        <f>AVERAGE(AP$5:AP60)</f>
        <v>48.551294642857151</v>
      </c>
    </row>
    <row r="61" spans="21:43" x14ac:dyDescent="0.2">
      <c r="U61">
        <v>57</v>
      </c>
      <c r="V61">
        <v>200000</v>
      </c>
      <c r="W61">
        <v>1200.92</v>
      </c>
      <c r="X61">
        <v>-4944.51</v>
      </c>
      <c r="Y61">
        <v>20140.400000000001</v>
      </c>
      <c r="Z61">
        <v>1092.27</v>
      </c>
      <c r="AA61">
        <v>707</v>
      </c>
      <c r="AB61">
        <v>318</v>
      </c>
      <c r="AC61">
        <f>AVERAGE(X$5:X61)</f>
        <v>-4942.4124561403514</v>
      </c>
      <c r="AD61">
        <f t="shared" si="5"/>
        <v>48.092773437499545</v>
      </c>
      <c r="AE61">
        <f>AVERAGE(AD$5:AD61)</f>
        <v>48.493146244517519</v>
      </c>
      <c r="AG61">
        <v>400000</v>
      </c>
      <c r="AH61">
        <v>1199.8</v>
      </c>
      <c r="AI61">
        <v>-4938.3900000000003</v>
      </c>
      <c r="AJ61">
        <v>20140.400000000001</v>
      </c>
      <c r="AK61">
        <v>-73.617099999999994</v>
      </c>
      <c r="AL61">
        <v>27.2075</v>
      </c>
      <c r="AM61">
        <v>707</v>
      </c>
      <c r="AN61">
        <v>317</v>
      </c>
      <c r="AO61">
        <f>AVERAGE(AI$5:AI61)</f>
        <v>-4937.3457894736848</v>
      </c>
      <c r="AP61">
        <f t="shared" si="6"/>
        <v>47.488437499999691</v>
      </c>
      <c r="AQ61">
        <f>AVERAGE(AP$5:AP61)</f>
        <v>48.53264802631579</v>
      </c>
    </row>
    <row r="62" spans="21:43" x14ac:dyDescent="0.2">
      <c r="U62">
        <v>58</v>
      </c>
      <c r="V62">
        <v>200000</v>
      </c>
      <c r="W62">
        <v>1200.4100000000001</v>
      </c>
      <c r="X62">
        <v>-4941.4799999999996</v>
      </c>
      <c r="Y62">
        <v>20134</v>
      </c>
      <c r="Z62">
        <v>1736.87</v>
      </c>
      <c r="AA62">
        <v>708</v>
      </c>
      <c r="AB62">
        <v>317</v>
      </c>
      <c r="AC62">
        <f>AVERAGE(X$5:X62)</f>
        <v>-4942.3963793103449</v>
      </c>
      <c r="AD62">
        <f t="shared" si="5"/>
        <v>48.435585937500491</v>
      </c>
      <c r="AE62">
        <f>AVERAGE(AD$5:AD62)</f>
        <v>48.492153825431018</v>
      </c>
      <c r="AG62">
        <v>400000</v>
      </c>
      <c r="AH62">
        <v>1199.3699999999999</v>
      </c>
      <c r="AI62">
        <v>-4938.6099999999997</v>
      </c>
      <c r="AJ62">
        <v>20134</v>
      </c>
      <c r="AK62">
        <v>-26.283999999999999</v>
      </c>
      <c r="AL62">
        <v>27.204699999999999</v>
      </c>
      <c r="AM62">
        <v>707</v>
      </c>
      <c r="AN62">
        <v>317</v>
      </c>
      <c r="AO62">
        <f>AVERAGE(AI$5:AI62)</f>
        <v>-4937.3675862068967</v>
      </c>
      <c r="AP62">
        <f t="shared" si="6"/>
        <v>47.268437500000346</v>
      </c>
      <c r="AQ62">
        <f>AVERAGE(AP$5:AP62)</f>
        <v>48.510851293103457</v>
      </c>
    </row>
    <row r="63" spans="21:43" x14ac:dyDescent="0.2">
      <c r="U63">
        <v>59</v>
      </c>
      <c r="V63">
        <v>200000</v>
      </c>
      <c r="W63">
        <v>1200.68</v>
      </c>
      <c r="X63">
        <v>-4942.88</v>
      </c>
      <c r="Y63">
        <v>20147.7</v>
      </c>
      <c r="Z63">
        <v>1391.68</v>
      </c>
      <c r="AA63">
        <v>707</v>
      </c>
      <c r="AB63">
        <v>318</v>
      </c>
      <c r="AC63">
        <f>AVERAGE(X$5:X63)</f>
        <v>-4942.4045762711867</v>
      </c>
      <c r="AD63">
        <f t="shared" si="5"/>
        <v>49.722773437499654</v>
      </c>
      <c r="AE63">
        <f>AVERAGE(AD$5:AD63)</f>
        <v>48.513011784957605</v>
      </c>
      <c r="AG63">
        <v>400000</v>
      </c>
      <c r="AH63">
        <v>1200.08</v>
      </c>
      <c r="AI63">
        <v>-4937.07</v>
      </c>
      <c r="AJ63">
        <v>20147.7</v>
      </c>
      <c r="AK63">
        <v>-0.14132700000000001</v>
      </c>
      <c r="AL63">
        <v>27.210799999999999</v>
      </c>
      <c r="AM63">
        <v>707</v>
      </c>
      <c r="AN63">
        <v>317</v>
      </c>
      <c r="AO63">
        <f>AVERAGE(AI$5:AI63)</f>
        <v>-4937.3625423728818</v>
      </c>
      <c r="AP63">
        <f t="shared" si="6"/>
        <v>48.808437500000309</v>
      </c>
      <c r="AQ63">
        <f>AVERAGE(AP$5:AP63)</f>
        <v>48.515895127118654</v>
      </c>
    </row>
    <row r="64" spans="21:43" x14ac:dyDescent="0.2">
      <c r="U64">
        <v>60</v>
      </c>
      <c r="V64">
        <v>200000</v>
      </c>
      <c r="W64">
        <v>1200.3800000000001</v>
      </c>
      <c r="X64">
        <v>-4940.6400000000003</v>
      </c>
      <c r="Y64">
        <v>20148.400000000001</v>
      </c>
      <c r="Z64">
        <v>1439.25</v>
      </c>
      <c r="AA64">
        <v>708</v>
      </c>
      <c r="AB64">
        <v>317</v>
      </c>
      <c r="AC64">
        <f>AVERAGE(X$5:X64)</f>
        <v>-4942.3751666666667</v>
      </c>
      <c r="AD64">
        <f t="shared" si="5"/>
        <v>49.275585937499727</v>
      </c>
      <c r="AE64">
        <f>AVERAGE(AD$5:AD64)</f>
        <v>48.525721354166642</v>
      </c>
      <c r="AG64">
        <v>400000</v>
      </c>
      <c r="AH64">
        <v>1200.74</v>
      </c>
      <c r="AI64">
        <v>-4936.57</v>
      </c>
      <c r="AJ64">
        <v>20148.400000000001</v>
      </c>
      <c r="AK64">
        <v>-12.919</v>
      </c>
      <c r="AL64">
        <v>27.211200000000002</v>
      </c>
      <c r="AM64">
        <v>707</v>
      </c>
      <c r="AN64">
        <v>317</v>
      </c>
      <c r="AO64">
        <f>AVERAGE(AI$5:AI64)</f>
        <v>-4937.3493333333336</v>
      </c>
      <c r="AP64">
        <f t="shared" si="6"/>
        <v>49.308437500000309</v>
      </c>
      <c r="AQ64">
        <f>AVERAGE(AP$5:AP64)</f>
        <v>48.529104166666684</v>
      </c>
    </row>
    <row r="65" spans="21:43" x14ac:dyDescent="0.2">
      <c r="U65">
        <v>61</v>
      </c>
      <c r="V65">
        <v>200000</v>
      </c>
      <c r="W65">
        <v>1200.26</v>
      </c>
      <c r="X65">
        <v>-4942.7</v>
      </c>
      <c r="Y65">
        <v>20135</v>
      </c>
      <c r="Z65">
        <v>1400.39</v>
      </c>
      <c r="AA65">
        <v>708</v>
      </c>
      <c r="AB65">
        <v>317</v>
      </c>
      <c r="AC65">
        <f>AVERAGE(X$5:X65)</f>
        <v>-4942.3804918032793</v>
      </c>
      <c r="AD65">
        <f t="shared" si="5"/>
        <v>47.215585937500236</v>
      </c>
      <c r="AE65">
        <f>AVERAGE(AD$5:AD65)</f>
        <v>48.504243724385226</v>
      </c>
      <c r="AG65">
        <v>400000</v>
      </c>
      <c r="AH65">
        <v>1200.1099999999999</v>
      </c>
      <c r="AI65">
        <v>-4939.29</v>
      </c>
      <c r="AJ65">
        <v>20135</v>
      </c>
      <c r="AK65">
        <v>-60.897599999999997</v>
      </c>
      <c r="AL65">
        <v>27.205100000000002</v>
      </c>
      <c r="AM65">
        <v>707</v>
      </c>
      <c r="AN65">
        <v>317</v>
      </c>
      <c r="AO65">
        <f>AVERAGE(AI$5:AI65)</f>
        <v>-4937.3811475409839</v>
      </c>
      <c r="AP65">
        <f t="shared" si="6"/>
        <v>46.588437500000055</v>
      </c>
      <c r="AQ65">
        <f>AVERAGE(AP$5:AP65)</f>
        <v>48.497289959016413</v>
      </c>
    </row>
    <row r="66" spans="21:43" x14ac:dyDescent="0.2">
      <c r="U66">
        <v>62</v>
      </c>
      <c r="V66">
        <v>200000</v>
      </c>
      <c r="W66">
        <v>1199.96</v>
      </c>
      <c r="X66">
        <v>-4942.24</v>
      </c>
      <c r="Y66">
        <v>20134.3</v>
      </c>
      <c r="Z66">
        <v>1613.1</v>
      </c>
      <c r="AA66">
        <v>708</v>
      </c>
      <c r="AB66">
        <v>317</v>
      </c>
      <c r="AC66">
        <f>AVERAGE(X$5:X66)</f>
        <v>-4942.3782258064521</v>
      </c>
      <c r="AD66">
        <f t="shared" si="5"/>
        <v>47.675585937500273</v>
      </c>
      <c r="AE66">
        <f>AVERAGE(AD$5:AD66)</f>
        <v>48.490878276209664</v>
      </c>
      <c r="AG66">
        <v>400000</v>
      </c>
      <c r="AH66">
        <v>1200.05</v>
      </c>
      <c r="AI66">
        <v>-4938.62</v>
      </c>
      <c r="AJ66">
        <v>20134.3</v>
      </c>
      <c r="AK66">
        <v>-55.451700000000002</v>
      </c>
      <c r="AL66">
        <v>27.204799999999999</v>
      </c>
      <c r="AM66">
        <v>707</v>
      </c>
      <c r="AN66">
        <v>317</v>
      </c>
      <c r="AO66">
        <f>AVERAGE(AI$5:AI66)</f>
        <v>-4937.4011290322578</v>
      </c>
      <c r="AP66">
        <f t="shared" si="6"/>
        <v>47.258437500000127</v>
      </c>
      <c r="AQ66">
        <f>AVERAGE(AP$5:AP66)</f>
        <v>48.477308467741956</v>
      </c>
    </row>
    <row r="67" spans="21:43" x14ac:dyDescent="0.2">
      <c r="U67">
        <v>63</v>
      </c>
      <c r="V67">
        <v>200000</v>
      </c>
      <c r="W67">
        <v>1201.08</v>
      </c>
      <c r="X67">
        <v>-4942.4399999999996</v>
      </c>
      <c r="Y67">
        <v>20134.5</v>
      </c>
      <c r="Z67">
        <v>1481.65</v>
      </c>
      <c r="AA67">
        <v>708</v>
      </c>
      <c r="AB67">
        <v>317</v>
      </c>
      <c r="AC67">
        <f>AVERAGE(X$5:X67)</f>
        <v>-4942.3792063492065</v>
      </c>
      <c r="AD67">
        <f t="shared" si="5"/>
        <v>47.475585937500455</v>
      </c>
      <c r="AE67">
        <f>AVERAGE(AD$5:AD67)</f>
        <v>48.474762524801577</v>
      </c>
      <c r="AG67">
        <v>400000</v>
      </c>
      <c r="AH67">
        <v>1199.3499999999999</v>
      </c>
      <c r="AI67">
        <v>-4938.8500000000004</v>
      </c>
      <c r="AJ67">
        <v>20134.5</v>
      </c>
      <c r="AK67">
        <v>-116.446</v>
      </c>
      <c r="AL67">
        <v>27.204899999999999</v>
      </c>
      <c r="AM67">
        <v>707</v>
      </c>
      <c r="AN67">
        <v>317</v>
      </c>
      <c r="AO67">
        <f>AVERAGE(AI$5:AI67)</f>
        <v>-4937.4241269841268</v>
      </c>
      <c r="AP67">
        <f t="shared" si="6"/>
        <v>47.028437499999654</v>
      </c>
      <c r="AQ67">
        <f>AVERAGE(AP$5:AP67)</f>
        <v>48.454310515873033</v>
      </c>
    </row>
    <row r="68" spans="21:43" x14ac:dyDescent="0.2">
      <c r="U68">
        <v>64</v>
      </c>
      <c r="V68">
        <v>200000</v>
      </c>
      <c r="W68">
        <v>1200.3</v>
      </c>
      <c r="X68">
        <v>-4941.45</v>
      </c>
      <c r="Y68">
        <v>20136</v>
      </c>
      <c r="Z68">
        <v>1544.02</v>
      </c>
      <c r="AA68">
        <v>708</v>
      </c>
      <c r="AB68">
        <v>317</v>
      </c>
      <c r="AC68">
        <f>AVERAGE(X$5:X68)</f>
        <v>-4942.3646875000004</v>
      </c>
      <c r="AD68">
        <f t="shared" si="5"/>
        <v>48.465585937500236</v>
      </c>
      <c r="AE68">
        <f>AVERAGE(AD$5:AD68)</f>
        <v>48.474619140624995</v>
      </c>
      <c r="AG68">
        <v>400000</v>
      </c>
      <c r="AH68">
        <v>1199.94</v>
      </c>
      <c r="AI68">
        <v>-4937.59</v>
      </c>
      <c r="AJ68">
        <v>20136</v>
      </c>
      <c r="AK68">
        <v>-52.613700000000001</v>
      </c>
      <c r="AL68">
        <v>27.2056</v>
      </c>
      <c r="AM68">
        <v>707</v>
      </c>
      <c r="AN68">
        <v>317</v>
      </c>
      <c r="AO68">
        <f>AVERAGE(AI$5:AI68)</f>
        <v>-4937.42671875</v>
      </c>
      <c r="AP68">
        <f t="shared" si="6"/>
        <v>48.288437499999873</v>
      </c>
      <c r="AQ68">
        <f>AVERAGE(AP$5:AP68)</f>
        <v>48.451718750000012</v>
      </c>
    </row>
    <row r="69" spans="21:43" x14ac:dyDescent="0.2">
      <c r="U69">
        <v>65</v>
      </c>
      <c r="V69">
        <v>200000</v>
      </c>
      <c r="W69">
        <v>1200.55</v>
      </c>
      <c r="X69">
        <v>-4943.21</v>
      </c>
      <c r="Y69">
        <v>20138.900000000001</v>
      </c>
      <c r="Z69">
        <v>1328.76</v>
      </c>
      <c r="AA69">
        <v>707</v>
      </c>
      <c r="AB69">
        <v>318</v>
      </c>
      <c r="AC69">
        <f>AVERAGE(X$5:X69)</f>
        <v>-4942.377692307693</v>
      </c>
      <c r="AD69">
        <f t="shared" si="5"/>
        <v>49.392773437499727</v>
      </c>
      <c r="AE69">
        <f>AVERAGE(AD$5:AD69)</f>
        <v>48.488744591346148</v>
      </c>
      <c r="AG69">
        <v>400000</v>
      </c>
      <c r="AH69">
        <v>1200.3499999999999</v>
      </c>
      <c r="AI69">
        <v>-4937.57</v>
      </c>
      <c r="AJ69">
        <v>20138.900000000001</v>
      </c>
      <c r="AK69">
        <v>-59.256900000000002</v>
      </c>
      <c r="AL69">
        <v>27.206900000000001</v>
      </c>
      <c r="AM69">
        <v>707</v>
      </c>
      <c r="AN69">
        <v>317</v>
      </c>
      <c r="AO69">
        <f>AVERAGE(AI$5:AI69)</f>
        <v>-4937.4289230769227</v>
      </c>
      <c r="AP69">
        <f t="shared" si="6"/>
        <v>48.308437500000309</v>
      </c>
      <c r="AQ69">
        <f>AVERAGE(AP$5:AP69)</f>
        <v>48.449514423076941</v>
      </c>
    </row>
    <row r="70" spans="21:43" x14ac:dyDescent="0.2">
      <c r="U70">
        <v>66</v>
      </c>
      <c r="V70">
        <v>200000</v>
      </c>
      <c r="W70">
        <v>1199.0999999999999</v>
      </c>
      <c r="X70">
        <v>-4942.3900000000003</v>
      </c>
      <c r="Y70">
        <v>20144.099999999999</v>
      </c>
      <c r="Z70">
        <v>1311.45</v>
      </c>
      <c r="AA70">
        <v>708</v>
      </c>
      <c r="AB70">
        <v>317</v>
      </c>
      <c r="AC70">
        <f>AVERAGE(X$5:X70)</f>
        <v>-4942.37787878788</v>
      </c>
      <c r="AD70">
        <f t="shared" si="5"/>
        <v>47.525585937499727</v>
      </c>
      <c r="AE70">
        <f>AVERAGE(AD$5:AD70)</f>
        <v>48.474151278409074</v>
      </c>
      <c r="AG70">
        <v>400000</v>
      </c>
      <c r="AH70">
        <v>1200.6400000000001</v>
      </c>
      <c r="AI70">
        <v>-4936.97</v>
      </c>
      <c r="AJ70">
        <v>20144.099999999999</v>
      </c>
      <c r="AK70">
        <v>27.9252</v>
      </c>
      <c r="AL70">
        <v>27.209199999999999</v>
      </c>
      <c r="AM70">
        <v>707</v>
      </c>
      <c r="AN70">
        <v>317</v>
      </c>
      <c r="AO70">
        <f>AVERAGE(AI$5:AI70)</f>
        <v>-4937.4219696969694</v>
      </c>
      <c r="AP70">
        <f t="shared" si="6"/>
        <v>48.908437499999764</v>
      </c>
      <c r="AQ70">
        <f>AVERAGE(AP$5:AP70)</f>
        <v>48.456467803030314</v>
      </c>
    </row>
    <row r="71" spans="21:43" x14ac:dyDescent="0.2">
      <c r="U71">
        <v>67</v>
      </c>
      <c r="V71">
        <v>200000</v>
      </c>
      <c r="W71">
        <v>1199.76</v>
      </c>
      <c r="X71">
        <v>-4944.25</v>
      </c>
      <c r="Y71">
        <v>20139.8</v>
      </c>
      <c r="Z71">
        <v>974.8</v>
      </c>
      <c r="AA71">
        <v>708</v>
      </c>
      <c r="AB71">
        <v>317</v>
      </c>
      <c r="AC71">
        <f>AVERAGE(X$5:X71)</f>
        <v>-4942.405820895523</v>
      </c>
      <c r="AD71">
        <f t="shared" si="5"/>
        <v>45.665585937500055</v>
      </c>
      <c r="AE71">
        <f>AVERAGE(AD$5:AD71)</f>
        <v>48.432232392723868</v>
      </c>
      <c r="AG71">
        <v>400000</v>
      </c>
      <c r="AH71">
        <v>1200.52</v>
      </c>
      <c r="AI71">
        <v>-4938.5200000000004</v>
      </c>
      <c r="AJ71">
        <v>20139.8</v>
      </c>
      <c r="AK71">
        <v>52.606400000000001</v>
      </c>
      <c r="AL71">
        <v>27.2073</v>
      </c>
      <c r="AM71">
        <v>707</v>
      </c>
      <c r="AN71">
        <v>317</v>
      </c>
      <c r="AO71">
        <f>AVERAGE(AI$5:AI71)</f>
        <v>-4937.4383582089549</v>
      </c>
      <c r="AP71">
        <f t="shared" si="6"/>
        <v>47.358437499999582</v>
      </c>
      <c r="AQ71">
        <f>AVERAGE(AP$5:AP71)</f>
        <v>48.440079291044782</v>
      </c>
    </row>
    <row r="72" spans="21:43" x14ac:dyDescent="0.2">
      <c r="U72">
        <v>68</v>
      </c>
      <c r="V72">
        <v>200000</v>
      </c>
      <c r="W72">
        <v>1199.8</v>
      </c>
      <c r="X72">
        <v>-4938.51</v>
      </c>
      <c r="Y72">
        <v>20157.099999999999</v>
      </c>
      <c r="Z72">
        <v>1206.6199999999999</v>
      </c>
      <c r="AA72">
        <v>708</v>
      </c>
      <c r="AB72">
        <v>317</v>
      </c>
      <c r="AC72">
        <f>AVERAGE(X$5:X72)</f>
        <v>-4942.3485294117654</v>
      </c>
      <c r="AD72">
        <f t="shared" si="5"/>
        <v>51.405585937499836</v>
      </c>
      <c r="AE72">
        <f>AVERAGE(AD$5:AD72)</f>
        <v>48.475958180147046</v>
      </c>
      <c r="AG72">
        <v>400000</v>
      </c>
      <c r="AH72">
        <v>1200.18</v>
      </c>
      <c r="AI72">
        <v>-4932.6000000000004</v>
      </c>
      <c r="AJ72">
        <v>20157.099999999999</v>
      </c>
      <c r="AK72">
        <v>-15.050700000000001</v>
      </c>
      <c r="AL72">
        <v>27.2151</v>
      </c>
      <c r="AM72">
        <v>707</v>
      </c>
      <c r="AN72">
        <v>317</v>
      </c>
      <c r="AO72">
        <f>AVERAGE(AI$5:AI72)</f>
        <v>-4937.3672058823522</v>
      </c>
      <c r="AP72">
        <f t="shared" si="6"/>
        <v>53.278437499999654</v>
      </c>
      <c r="AQ72">
        <f>AVERAGE(AP$5:AP72)</f>
        <v>48.511231617647063</v>
      </c>
    </row>
    <row r="73" spans="21:43" x14ac:dyDescent="0.2">
      <c r="U73">
        <v>69</v>
      </c>
      <c r="V73">
        <v>200000</v>
      </c>
      <c r="W73">
        <v>1200.29</v>
      </c>
      <c r="X73">
        <v>-4938.9399999999996</v>
      </c>
      <c r="Y73">
        <v>20151.599999999999</v>
      </c>
      <c r="Z73">
        <v>1313.48</v>
      </c>
      <c r="AA73">
        <v>708</v>
      </c>
      <c r="AB73">
        <v>317</v>
      </c>
      <c r="AC73">
        <f>AVERAGE(X$5:X73)</f>
        <v>-4942.2991304347834</v>
      </c>
      <c r="AD73">
        <f t="shared" si="5"/>
        <v>50.975585937500455</v>
      </c>
      <c r="AE73">
        <f>AVERAGE(AD$5:AD73)</f>
        <v>48.512184669384048</v>
      </c>
      <c r="AG73">
        <v>400000</v>
      </c>
      <c r="AH73">
        <v>1200.19</v>
      </c>
      <c r="AI73">
        <v>-4934.84</v>
      </c>
      <c r="AJ73">
        <v>20151.599999999999</v>
      </c>
      <c r="AK73">
        <v>18.461200000000002</v>
      </c>
      <c r="AL73">
        <v>27.212599999999998</v>
      </c>
      <c r="AM73">
        <v>707</v>
      </c>
      <c r="AN73">
        <v>317</v>
      </c>
      <c r="AO73">
        <f>AVERAGE(AI$5:AI73)</f>
        <v>-4937.3305797101448</v>
      </c>
      <c r="AP73">
        <f t="shared" si="6"/>
        <v>51.038437499999873</v>
      </c>
      <c r="AQ73">
        <f>AVERAGE(AP$5:AP73)</f>
        <v>48.547857789855072</v>
      </c>
    </row>
    <row r="74" spans="21:43" x14ac:dyDescent="0.2">
      <c r="U74">
        <v>70</v>
      </c>
      <c r="V74">
        <v>200000</v>
      </c>
      <c r="W74">
        <v>1199.73</v>
      </c>
      <c r="X74">
        <v>-4941.53</v>
      </c>
      <c r="Y74">
        <v>20139</v>
      </c>
      <c r="Z74">
        <v>1529.97</v>
      </c>
      <c r="AA74">
        <v>708</v>
      </c>
      <c r="AB74">
        <v>317</v>
      </c>
      <c r="AC74">
        <f>AVERAGE(X$5:X74)</f>
        <v>-4942.2881428571445</v>
      </c>
      <c r="AD74">
        <f t="shared" si="5"/>
        <v>48.385585937500309</v>
      </c>
      <c r="AE74">
        <f>AVERAGE(AD$5:AD74)</f>
        <v>48.510376116071427</v>
      </c>
      <c r="AG74">
        <v>400000</v>
      </c>
      <c r="AH74">
        <v>1200.21</v>
      </c>
      <c r="AI74">
        <v>-4936.93</v>
      </c>
      <c r="AJ74">
        <v>20139</v>
      </c>
      <c r="AK74">
        <v>-58.473100000000002</v>
      </c>
      <c r="AL74">
        <v>27.206900000000001</v>
      </c>
      <c r="AM74">
        <v>707</v>
      </c>
      <c r="AN74">
        <v>317</v>
      </c>
      <c r="AO74">
        <f>AVERAGE(AI$5:AI74)</f>
        <v>-4937.3248571428567</v>
      </c>
      <c r="AP74">
        <f t="shared" si="6"/>
        <v>48.948437499999727</v>
      </c>
      <c r="AQ74">
        <f>AVERAGE(AP$5:AP74)</f>
        <v>48.553580357142856</v>
      </c>
    </row>
    <row r="75" spans="21:43" x14ac:dyDescent="0.2">
      <c r="U75">
        <v>71</v>
      </c>
      <c r="V75">
        <v>200000</v>
      </c>
      <c r="W75">
        <v>1201</v>
      </c>
      <c r="X75">
        <v>-4941.22</v>
      </c>
      <c r="Y75">
        <v>20140.8</v>
      </c>
      <c r="Z75">
        <v>1387.08</v>
      </c>
      <c r="AA75">
        <v>708</v>
      </c>
      <c r="AB75">
        <v>317</v>
      </c>
      <c r="AC75">
        <f>AVERAGE(X$5:X75)</f>
        <v>-4942.2730985915505</v>
      </c>
      <c r="AD75">
        <f t="shared" si="5"/>
        <v>48.6955859374998</v>
      </c>
      <c r="AE75">
        <f>AVERAGE(AD$5:AD75)</f>
        <v>48.51298470510563</v>
      </c>
      <c r="AG75">
        <v>400000</v>
      </c>
      <c r="AH75">
        <v>1199.81</v>
      </c>
      <c r="AI75">
        <v>-4936.6899999999996</v>
      </c>
      <c r="AJ75">
        <v>20140.8</v>
      </c>
      <c r="AK75">
        <v>-59.9651</v>
      </c>
      <c r="AL75">
        <v>27.207699999999999</v>
      </c>
      <c r="AM75">
        <v>707</v>
      </c>
      <c r="AN75">
        <v>317</v>
      </c>
      <c r="AO75">
        <f>AVERAGE(AI$5:AI75)</f>
        <v>-4937.3159154929581</v>
      </c>
      <c r="AP75">
        <f t="shared" si="6"/>
        <v>49.188437500000418</v>
      </c>
      <c r="AQ75">
        <f>AVERAGE(AP$5:AP75)</f>
        <v>48.562522007042254</v>
      </c>
    </row>
    <row r="76" spans="21:43" x14ac:dyDescent="0.2">
      <c r="U76">
        <v>72</v>
      </c>
      <c r="V76">
        <v>200000</v>
      </c>
      <c r="W76">
        <v>1199.72</v>
      </c>
      <c r="X76">
        <v>-4940.38</v>
      </c>
      <c r="Y76">
        <v>20149.2</v>
      </c>
      <c r="Z76">
        <v>1306.6500000000001</v>
      </c>
      <c r="AA76">
        <v>708</v>
      </c>
      <c r="AB76">
        <v>317</v>
      </c>
      <c r="AC76">
        <f>AVERAGE(X$5:X76)</f>
        <v>-4942.2468055555564</v>
      </c>
      <c r="AD76">
        <f t="shared" si="5"/>
        <v>49.535585937499945</v>
      </c>
      <c r="AE76">
        <f>AVERAGE(AD$5:AD76)</f>
        <v>48.527187499999997</v>
      </c>
      <c r="AG76">
        <v>400000</v>
      </c>
      <c r="AH76">
        <v>1200</v>
      </c>
      <c r="AI76">
        <v>-4936.3</v>
      </c>
      <c r="AJ76">
        <v>20149.2</v>
      </c>
      <c r="AK76">
        <v>-11.982799999999999</v>
      </c>
      <c r="AL76">
        <v>27.211500000000001</v>
      </c>
      <c r="AM76">
        <v>707</v>
      </c>
      <c r="AN76">
        <v>317</v>
      </c>
      <c r="AO76">
        <f>AVERAGE(AI$5:AI76)</f>
        <v>-4937.3018055555549</v>
      </c>
      <c r="AP76">
        <f t="shared" si="6"/>
        <v>49.578437499999836</v>
      </c>
      <c r="AQ76">
        <f>AVERAGE(AP$5:AP76)</f>
        <v>48.576631944444443</v>
      </c>
    </row>
    <row r="77" spans="21:43" x14ac:dyDescent="0.2">
      <c r="U77">
        <v>73</v>
      </c>
      <c r="V77">
        <v>200000</v>
      </c>
      <c r="W77">
        <v>1200.4000000000001</v>
      </c>
      <c r="X77">
        <v>-4946.79</v>
      </c>
      <c r="Y77">
        <v>20132.7</v>
      </c>
      <c r="Z77">
        <v>1071.1400000000001</v>
      </c>
      <c r="AA77">
        <v>707</v>
      </c>
      <c r="AB77">
        <v>318</v>
      </c>
      <c r="AC77">
        <f>AVERAGE(X$5:X77)</f>
        <v>-4942.3090410958912</v>
      </c>
      <c r="AD77">
        <f t="shared" si="5"/>
        <v>45.8127734374998</v>
      </c>
      <c r="AE77">
        <f>AVERAGE(AD$5:AD77)</f>
        <v>48.490003745719171</v>
      </c>
      <c r="AG77">
        <v>400000</v>
      </c>
      <c r="AH77">
        <v>1200.3599999999999</v>
      </c>
      <c r="AI77">
        <v>-4940.43</v>
      </c>
      <c r="AJ77">
        <v>20132.7</v>
      </c>
      <c r="AK77">
        <v>58.817599999999999</v>
      </c>
      <c r="AL77">
        <v>27.2041</v>
      </c>
      <c r="AM77">
        <v>707</v>
      </c>
      <c r="AN77">
        <v>317</v>
      </c>
      <c r="AO77">
        <f>AVERAGE(AI$5:AI77)</f>
        <v>-4937.3446575342459</v>
      </c>
      <c r="AP77">
        <f t="shared" si="6"/>
        <v>45.448437499999727</v>
      </c>
      <c r="AQ77">
        <f>AVERAGE(AP$5:AP77)</f>
        <v>48.533779965753418</v>
      </c>
    </row>
    <row r="78" spans="21:43" x14ac:dyDescent="0.2">
      <c r="U78">
        <v>74</v>
      </c>
      <c r="V78">
        <v>200000</v>
      </c>
      <c r="W78">
        <v>1199.71</v>
      </c>
      <c r="X78">
        <v>-4944.3500000000004</v>
      </c>
      <c r="Y78">
        <v>20145.7</v>
      </c>
      <c r="Z78">
        <v>1127.22</v>
      </c>
      <c r="AA78">
        <v>708</v>
      </c>
      <c r="AB78">
        <v>317</v>
      </c>
      <c r="AC78">
        <f>AVERAGE(X$5:X78)</f>
        <v>-4942.3366216216218</v>
      </c>
      <c r="AD78">
        <f t="shared" si="5"/>
        <v>45.565585937499691</v>
      </c>
      <c r="AE78">
        <f>AVERAGE(AD$5:AD78)</f>
        <v>48.450484586148633</v>
      </c>
      <c r="AG78">
        <v>400000</v>
      </c>
      <c r="AH78">
        <v>1200.18</v>
      </c>
      <c r="AI78">
        <v>-4939.78</v>
      </c>
      <c r="AJ78">
        <v>20145.7</v>
      </c>
      <c r="AK78">
        <v>-23.420500000000001</v>
      </c>
      <c r="AL78">
        <v>27.209900000000001</v>
      </c>
      <c r="AM78">
        <v>707</v>
      </c>
      <c r="AN78">
        <v>317</v>
      </c>
      <c r="AO78">
        <f>AVERAGE(AI$5:AI78)</f>
        <v>-4937.3775675675679</v>
      </c>
      <c r="AP78">
        <f t="shared" si="6"/>
        <v>46.098437500000273</v>
      </c>
      <c r="AQ78">
        <f>AVERAGE(AP$5:AP78)</f>
        <v>48.50086993243243</v>
      </c>
    </row>
    <row r="79" spans="21:43" x14ac:dyDescent="0.2">
      <c r="U79">
        <v>75</v>
      </c>
      <c r="V79">
        <v>200000</v>
      </c>
      <c r="W79">
        <v>1199.8900000000001</v>
      </c>
      <c r="X79">
        <v>-4938.13</v>
      </c>
      <c r="Y79">
        <v>20152.8</v>
      </c>
      <c r="Z79">
        <v>1302.6400000000001</v>
      </c>
      <c r="AA79">
        <v>708</v>
      </c>
      <c r="AB79">
        <v>317</v>
      </c>
      <c r="AC79">
        <f>AVERAGE(X$5:X79)</f>
        <v>-4942.2805333333336</v>
      </c>
      <c r="AD79">
        <f t="shared" si="5"/>
        <v>51.785585937499945</v>
      </c>
      <c r="AE79">
        <f>AVERAGE(AD$5:AD79)</f>
        <v>48.494952604166656</v>
      </c>
      <c r="AG79">
        <v>400000</v>
      </c>
      <c r="AH79">
        <v>1199.52</v>
      </c>
      <c r="AI79">
        <v>-4934.21</v>
      </c>
      <c r="AJ79">
        <v>20152.8</v>
      </c>
      <c r="AK79">
        <v>-38.376899999999999</v>
      </c>
      <c r="AL79">
        <v>27.213100000000001</v>
      </c>
      <c r="AM79">
        <v>707</v>
      </c>
      <c r="AN79">
        <v>317</v>
      </c>
      <c r="AO79">
        <f>AVERAGE(AI$5:AI79)</f>
        <v>-4937.3353333333334</v>
      </c>
      <c r="AP79">
        <f t="shared" si="6"/>
        <v>51.668437499999982</v>
      </c>
      <c r="AQ79">
        <f>AVERAGE(AP$5:AP79)</f>
        <v>48.543104166666666</v>
      </c>
    </row>
    <row r="80" spans="21:43" x14ac:dyDescent="0.2">
      <c r="U80">
        <v>76</v>
      </c>
      <c r="V80">
        <v>200000</v>
      </c>
      <c r="W80">
        <v>1199.43</v>
      </c>
      <c r="X80">
        <v>-4942.83</v>
      </c>
      <c r="Y80">
        <v>20134.5</v>
      </c>
      <c r="Z80">
        <v>1168.22</v>
      </c>
      <c r="AA80">
        <v>708</v>
      </c>
      <c r="AB80">
        <v>317</v>
      </c>
      <c r="AC80">
        <f>AVERAGE(X$5:X80)</f>
        <v>-4942.2877631578958</v>
      </c>
      <c r="AD80">
        <f t="shared" si="5"/>
        <v>47.085585937500127</v>
      </c>
      <c r="AE80">
        <f>AVERAGE(AD$5:AD80)</f>
        <v>48.476408305921041</v>
      </c>
      <c r="AG80">
        <v>400000</v>
      </c>
      <c r="AH80">
        <v>1200.01</v>
      </c>
      <c r="AI80">
        <v>-4938.63</v>
      </c>
      <c r="AJ80">
        <v>20134.5</v>
      </c>
      <c r="AK80">
        <v>-32.138199999999998</v>
      </c>
      <c r="AL80">
        <v>27.204899999999999</v>
      </c>
      <c r="AM80">
        <v>707</v>
      </c>
      <c r="AN80">
        <v>317</v>
      </c>
      <c r="AO80">
        <f>AVERAGE(AI$5:AI80)</f>
        <v>-4937.3523684210531</v>
      </c>
      <c r="AP80">
        <f t="shared" si="6"/>
        <v>47.248437499999909</v>
      </c>
      <c r="AQ80">
        <f>AVERAGE(AP$5:AP80)</f>
        <v>48.526069078947366</v>
      </c>
    </row>
    <row r="81" spans="21:43" x14ac:dyDescent="0.2">
      <c r="U81">
        <v>77</v>
      </c>
      <c r="V81">
        <v>200000</v>
      </c>
      <c r="W81">
        <v>1199.18</v>
      </c>
      <c r="X81">
        <v>-4942.7700000000004</v>
      </c>
      <c r="Y81">
        <v>20131</v>
      </c>
      <c r="Z81">
        <v>1514.73</v>
      </c>
      <c r="AA81">
        <v>708</v>
      </c>
      <c r="AB81">
        <v>317</v>
      </c>
      <c r="AC81">
        <f>AVERAGE(X$5:X81)</f>
        <v>-4942.2940259740271</v>
      </c>
      <c r="AD81">
        <f t="shared" si="5"/>
        <v>47.145585937499618</v>
      </c>
      <c r="AE81">
        <f>AVERAGE(AD$5:AD81)</f>
        <v>48.459124898538946</v>
      </c>
      <c r="AG81">
        <v>400000</v>
      </c>
      <c r="AH81">
        <v>1200.07</v>
      </c>
      <c r="AI81">
        <v>-4939.16</v>
      </c>
      <c r="AJ81">
        <v>20131</v>
      </c>
      <c r="AK81">
        <v>-62.956800000000001</v>
      </c>
      <c r="AL81">
        <v>27.203299999999999</v>
      </c>
      <c r="AM81">
        <v>707</v>
      </c>
      <c r="AN81">
        <v>317</v>
      </c>
      <c r="AO81">
        <f>AVERAGE(AI$5:AI81)</f>
        <v>-4937.3758441558439</v>
      </c>
      <c r="AP81">
        <f t="shared" si="6"/>
        <v>46.718437500000164</v>
      </c>
      <c r="AQ81">
        <f>AVERAGE(AP$5:AP81)</f>
        <v>48.502593344155841</v>
      </c>
    </row>
    <row r="82" spans="21:43" x14ac:dyDescent="0.2">
      <c r="U82">
        <v>78</v>
      </c>
      <c r="V82">
        <v>200000</v>
      </c>
      <c r="W82">
        <v>1200.4000000000001</v>
      </c>
      <c r="X82">
        <v>-4944.3500000000004</v>
      </c>
      <c r="Y82">
        <v>20141.2</v>
      </c>
      <c r="Z82">
        <v>1205.78</v>
      </c>
      <c r="AA82">
        <v>707</v>
      </c>
      <c r="AB82">
        <v>318</v>
      </c>
      <c r="AC82">
        <f>AVERAGE(X$5:X82)</f>
        <v>-4942.3203846153856</v>
      </c>
      <c r="AD82">
        <f t="shared" si="5"/>
        <v>48.2527734374994</v>
      </c>
      <c r="AE82">
        <f>AVERAGE(AD$5:AD82)</f>
        <v>48.456479366987153</v>
      </c>
      <c r="AG82">
        <v>400000</v>
      </c>
      <c r="AH82">
        <v>1199.6099999999999</v>
      </c>
      <c r="AI82">
        <v>-4938.43</v>
      </c>
      <c r="AJ82">
        <v>20141.2</v>
      </c>
      <c r="AK82">
        <v>-48.066699999999997</v>
      </c>
      <c r="AL82">
        <v>27.207899999999999</v>
      </c>
      <c r="AM82">
        <v>707</v>
      </c>
      <c r="AN82">
        <v>317</v>
      </c>
      <c r="AO82">
        <f>AVERAGE(AI$5:AI82)</f>
        <v>-4937.3893589743593</v>
      </c>
      <c r="AP82">
        <f t="shared" si="6"/>
        <v>47.448437499999727</v>
      </c>
      <c r="AQ82">
        <f>AVERAGE(AP$5:AP82)</f>
        <v>48.48907852564102</v>
      </c>
    </row>
    <row r="83" spans="21:43" x14ac:dyDescent="0.2">
      <c r="U83">
        <v>79</v>
      </c>
      <c r="V83">
        <v>200000</v>
      </c>
      <c r="W83">
        <v>1199.99</v>
      </c>
      <c r="X83">
        <v>-4942.28</v>
      </c>
      <c r="Y83">
        <v>20153.5</v>
      </c>
      <c r="Z83">
        <v>763.80200000000002</v>
      </c>
      <c r="AA83">
        <v>707</v>
      </c>
      <c r="AB83">
        <v>318</v>
      </c>
      <c r="AC83">
        <f>AVERAGE(X$5:X83)</f>
        <v>-4942.3198734177222</v>
      </c>
      <c r="AD83">
        <f t="shared" si="5"/>
        <v>50.322773437500018</v>
      </c>
      <c r="AE83">
        <f>AVERAGE(AD$5:AD83)</f>
        <v>48.480103342563268</v>
      </c>
      <c r="AG83">
        <v>400000</v>
      </c>
      <c r="AH83">
        <v>1199.98</v>
      </c>
      <c r="AI83">
        <v>-4935.8100000000004</v>
      </c>
      <c r="AJ83">
        <v>20153.5</v>
      </c>
      <c r="AK83">
        <v>-98.215199999999996</v>
      </c>
      <c r="AL83">
        <v>27.2134</v>
      </c>
      <c r="AM83">
        <v>707</v>
      </c>
      <c r="AN83">
        <v>317</v>
      </c>
      <c r="AO83">
        <f>AVERAGE(AI$5:AI83)</f>
        <v>-4937.3693670886078</v>
      </c>
      <c r="AP83">
        <f t="shared" si="6"/>
        <v>50.068437499999618</v>
      </c>
      <c r="AQ83">
        <f>AVERAGE(AP$5:AP83)</f>
        <v>48.509070411392393</v>
      </c>
    </row>
    <row r="84" spans="21:43" x14ac:dyDescent="0.2">
      <c r="U84">
        <v>80</v>
      </c>
      <c r="V84">
        <v>200000</v>
      </c>
      <c r="W84">
        <v>1200.1199999999999</v>
      </c>
      <c r="X84">
        <v>-4944.0600000000004</v>
      </c>
      <c r="Y84">
        <v>20141.8</v>
      </c>
      <c r="Z84">
        <v>1072.48</v>
      </c>
      <c r="AA84">
        <v>707</v>
      </c>
      <c r="AB84">
        <v>318</v>
      </c>
      <c r="AC84">
        <f>AVERAGE(X$5:X84)</f>
        <v>-4942.3416250000009</v>
      </c>
      <c r="AD84">
        <f t="shared" si="5"/>
        <v>48.542773437499363</v>
      </c>
      <c r="AE84">
        <f>AVERAGE(AD$5:AD84)</f>
        <v>48.480886718749971</v>
      </c>
      <c r="AG84">
        <v>400000</v>
      </c>
      <c r="AH84">
        <v>1199.8399999999999</v>
      </c>
      <c r="AI84">
        <v>-4937.8999999999996</v>
      </c>
      <c r="AJ84">
        <v>20141.8</v>
      </c>
      <c r="AK84">
        <v>-87.816800000000001</v>
      </c>
      <c r="AL84">
        <v>27.208200000000001</v>
      </c>
      <c r="AM84">
        <v>707</v>
      </c>
      <c r="AN84">
        <v>317</v>
      </c>
      <c r="AO84">
        <f>AVERAGE(AI$5:AI84)</f>
        <v>-4937.3760000000002</v>
      </c>
      <c r="AP84">
        <f t="shared" si="6"/>
        <v>47.978437500000382</v>
      </c>
      <c r="AQ84">
        <f>AVERAGE(AP$5:AP84)</f>
        <v>48.502437499999999</v>
      </c>
    </row>
    <row r="85" spans="21:43" x14ac:dyDescent="0.2">
      <c r="U85">
        <v>81</v>
      </c>
      <c r="V85">
        <v>200000</v>
      </c>
      <c r="W85">
        <v>1199.5</v>
      </c>
      <c r="X85">
        <v>-4942.71</v>
      </c>
      <c r="Y85">
        <v>20130</v>
      </c>
      <c r="Z85">
        <v>1560.24</v>
      </c>
      <c r="AA85">
        <v>708</v>
      </c>
      <c r="AB85">
        <v>317</v>
      </c>
      <c r="AC85">
        <f>AVERAGE(X$5:X85)</f>
        <v>-4942.3461728395077</v>
      </c>
      <c r="AD85">
        <f t="shared" si="5"/>
        <v>47.205585937500018</v>
      </c>
      <c r="AE85">
        <f>AVERAGE(AD$5:AD85)</f>
        <v>48.465142264660464</v>
      </c>
      <c r="AG85">
        <v>400000</v>
      </c>
      <c r="AH85">
        <v>1199.8</v>
      </c>
      <c r="AI85">
        <v>-4939.08</v>
      </c>
      <c r="AJ85">
        <v>20130</v>
      </c>
      <c r="AK85">
        <v>-29.0762</v>
      </c>
      <c r="AL85">
        <v>27.2029</v>
      </c>
      <c r="AM85">
        <v>707</v>
      </c>
      <c r="AN85">
        <v>317</v>
      </c>
      <c r="AO85">
        <f>AVERAGE(AI$5:AI85)</f>
        <v>-4937.3970370370371</v>
      </c>
      <c r="AP85">
        <f t="shared" si="6"/>
        <v>46.798437500000091</v>
      </c>
      <c r="AQ85">
        <f>AVERAGE(AP$5:AP85)</f>
        <v>48.481400462962959</v>
      </c>
    </row>
    <row r="86" spans="21:43" x14ac:dyDescent="0.2">
      <c r="U86">
        <v>82</v>
      </c>
      <c r="V86">
        <v>200000</v>
      </c>
      <c r="W86">
        <v>1199.6400000000001</v>
      </c>
      <c r="X86">
        <v>-4939.6899999999996</v>
      </c>
      <c r="Y86">
        <v>20147.400000000001</v>
      </c>
      <c r="Z86">
        <v>1474.91</v>
      </c>
      <c r="AA86">
        <v>708</v>
      </c>
      <c r="AB86">
        <v>317</v>
      </c>
      <c r="AC86">
        <f>AVERAGE(X$5:X86)</f>
        <v>-4942.3137804878061</v>
      </c>
      <c r="AD86">
        <f t="shared" si="5"/>
        <v>50.225585937500455</v>
      </c>
      <c r="AE86">
        <f>AVERAGE(AD$5:AD86)</f>
        <v>48.486611089938997</v>
      </c>
      <c r="AG86">
        <v>400000</v>
      </c>
      <c r="AH86">
        <v>1201.19</v>
      </c>
      <c r="AI86">
        <v>-4935.6099999999997</v>
      </c>
      <c r="AJ86">
        <v>20147.400000000001</v>
      </c>
      <c r="AK86">
        <v>76.180700000000002</v>
      </c>
      <c r="AL86">
        <v>27.210699999999999</v>
      </c>
      <c r="AM86">
        <v>707</v>
      </c>
      <c r="AN86">
        <v>317</v>
      </c>
      <c r="AO86">
        <f>AVERAGE(AI$5:AI86)</f>
        <v>-4937.3752439024393</v>
      </c>
      <c r="AP86">
        <f t="shared" si="6"/>
        <v>50.268437500000346</v>
      </c>
      <c r="AQ86">
        <f>AVERAGE(AP$5:AP86)</f>
        <v>48.50319359756098</v>
      </c>
    </row>
    <row r="87" spans="21:43" x14ac:dyDescent="0.2">
      <c r="U87">
        <v>83</v>
      </c>
      <c r="V87">
        <v>200000</v>
      </c>
      <c r="W87">
        <v>1198.8</v>
      </c>
      <c r="X87">
        <v>-4940.63</v>
      </c>
      <c r="Y87">
        <v>20150.2</v>
      </c>
      <c r="Z87">
        <v>1654.7</v>
      </c>
      <c r="AA87">
        <v>708</v>
      </c>
      <c r="AB87">
        <v>317</v>
      </c>
      <c r="AC87">
        <f>AVERAGE(X$5:X87)</f>
        <v>-4942.2934939759052</v>
      </c>
      <c r="AD87">
        <f t="shared" si="5"/>
        <v>49.285585937499945</v>
      </c>
      <c r="AE87">
        <f>AVERAGE(AD$5:AD87)</f>
        <v>48.496237292921663</v>
      </c>
      <c r="AG87">
        <v>400000</v>
      </c>
      <c r="AH87">
        <v>1200.27</v>
      </c>
      <c r="AI87">
        <v>-4936.41</v>
      </c>
      <c r="AJ87">
        <v>20150.2</v>
      </c>
      <c r="AK87">
        <v>-9.5116599999999991</v>
      </c>
      <c r="AL87">
        <v>27.2119</v>
      </c>
      <c r="AM87">
        <v>707</v>
      </c>
      <c r="AN87">
        <v>317</v>
      </c>
      <c r="AO87">
        <f>AVERAGE(AI$5:AI87)</f>
        <v>-4937.3636144578313</v>
      </c>
      <c r="AP87">
        <f t="shared" si="6"/>
        <v>49.468437500000164</v>
      </c>
      <c r="AQ87">
        <f>AVERAGE(AP$5:AP87)</f>
        <v>48.514823042168679</v>
      </c>
    </row>
    <row r="88" spans="21:43" x14ac:dyDescent="0.2">
      <c r="U88">
        <v>84</v>
      </c>
      <c r="V88">
        <v>200000</v>
      </c>
      <c r="W88">
        <v>1199.05</v>
      </c>
      <c r="X88">
        <v>-4941.6499999999996</v>
      </c>
      <c r="Y88">
        <v>20133.2</v>
      </c>
      <c r="Z88">
        <v>1554.4</v>
      </c>
      <c r="AA88">
        <v>708</v>
      </c>
      <c r="AB88">
        <v>317</v>
      </c>
      <c r="AC88">
        <f>AVERAGE(X$5:X88)</f>
        <v>-4942.2858333333352</v>
      </c>
      <c r="AD88">
        <f t="shared" si="5"/>
        <v>48.265585937500418</v>
      </c>
      <c r="AE88">
        <f>AVERAGE(AD$5:AD88)</f>
        <v>48.493491443452363</v>
      </c>
      <c r="AG88">
        <v>400000</v>
      </c>
      <c r="AH88">
        <v>1199.99</v>
      </c>
      <c r="AI88">
        <v>-4937.75</v>
      </c>
      <c r="AJ88">
        <v>20133.2</v>
      </c>
      <c r="AK88">
        <v>12.774900000000001</v>
      </c>
      <c r="AL88">
        <v>27.2043</v>
      </c>
      <c r="AM88">
        <v>707</v>
      </c>
      <c r="AN88">
        <v>317</v>
      </c>
      <c r="AO88">
        <f>AVERAGE(AI$5:AI88)</f>
        <v>-4937.3682142857142</v>
      </c>
      <c r="AP88">
        <f t="shared" si="6"/>
        <v>48.128437500000018</v>
      </c>
      <c r="AQ88">
        <f>AVERAGE(AP$5:AP88)</f>
        <v>48.510223214285716</v>
      </c>
    </row>
    <row r="89" spans="21:43" x14ac:dyDescent="0.2">
      <c r="U89">
        <v>85</v>
      </c>
      <c r="V89">
        <v>200000</v>
      </c>
      <c r="W89">
        <v>1200.17</v>
      </c>
      <c r="X89">
        <v>-4940.59</v>
      </c>
      <c r="Y89">
        <v>20149.8</v>
      </c>
      <c r="Z89">
        <v>834.93499999999995</v>
      </c>
      <c r="AA89">
        <v>707</v>
      </c>
      <c r="AB89">
        <v>318</v>
      </c>
      <c r="AC89">
        <f>AVERAGE(X$5:X89)</f>
        <v>-4942.2658823529428</v>
      </c>
      <c r="AD89">
        <f t="shared" si="5"/>
        <v>52.012773437499618</v>
      </c>
      <c r="AE89">
        <f>AVERAGE(AD$5:AD89)</f>
        <v>48.534894761029392</v>
      </c>
      <c r="AG89">
        <v>400000</v>
      </c>
      <c r="AH89">
        <v>1200.24</v>
      </c>
      <c r="AI89">
        <v>-4933.82</v>
      </c>
      <c r="AJ89">
        <v>20149.8</v>
      </c>
      <c r="AK89">
        <v>-111.84</v>
      </c>
      <c r="AL89">
        <v>27.2118</v>
      </c>
      <c r="AM89">
        <v>707</v>
      </c>
      <c r="AN89">
        <v>317</v>
      </c>
      <c r="AO89">
        <f>AVERAGE(AI$5:AI89)</f>
        <v>-4937.3264705882357</v>
      </c>
      <c r="AP89">
        <f t="shared" si="6"/>
        <v>52.058437500000309</v>
      </c>
      <c r="AQ89">
        <f>AVERAGE(AP$5:AP89)</f>
        <v>48.551966911764715</v>
      </c>
    </row>
    <row r="90" spans="21:43" x14ac:dyDescent="0.2">
      <c r="U90">
        <v>86</v>
      </c>
      <c r="V90">
        <v>200000</v>
      </c>
      <c r="W90">
        <v>1200.0999999999999</v>
      </c>
      <c r="X90">
        <v>-4943.09</v>
      </c>
      <c r="Y90">
        <v>20138.400000000001</v>
      </c>
      <c r="Z90">
        <v>1605.75</v>
      </c>
      <c r="AA90">
        <v>708</v>
      </c>
      <c r="AB90">
        <v>317</v>
      </c>
      <c r="AC90">
        <f>AVERAGE(X$5:X90)</f>
        <v>-4942.2754651162813</v>
      </c>
      <c r="AD90">
        <f t="shared" si="5"/>
        <v>46.825585937499909</v>
      </c>
      <c r="AE90">
        <f>AVERAGE(AD$5:AD90)</f>
        <v>48.515019077034871</v>
      </c>
      <c r="AG90">
        <v>400000</v>
      </c>
      <c r="AH90">
        <v>1199.4000000000001</v>
      </c>
      <c r="AI90">
        <v>-4939.6000000000004</v>
      </c>
      <c r="AJ90">
        <v>20138.400000000001</v>
      </c>
      <c r="AK90">
        <v>-87.557599999999994</v>
      </c>
      <c r="AL90">
        <v>27.206600000000002</v>
      </c>
      <c r="AM90">
        <v>707</v>
      </c>
      <c r="AN90">
        <v>317</v>
      </c>
      <c r="AO90">
        <f>AVERAGE(AI$5:AI90)</f>
        <v>-4937.3529069767437</v>
      </c>
      <c r="AP90">
        <f t="shared" si="6"/>
        <v>46.278437499999654</v>
      </c>
      <c r="AQ90">
        <f>AVERAGE(AP$5:AP90)</f>
        <v>48.525530523255817</v>
      </c>
    </row>
    <row r="91" spans="21:43" x14ac:dyDescent="0.2">
      <c r="U91">
        <v>87</v>
      </c>
      <c r="V91">
        <v>200000</v>
      </c>
      <c r="W91">
        <v>1200.4100000000001</v>
      </c>
      <c r="X91">
        <v>-4937.1099999999997</v>
      </c>
      <c r="Y91">
        <v>20149.599999999999</v>
      </c>
      <c r="Z91">
        <v>1426.84</v>
      </c>
      <c r="AA91">
        <v>708</v>
      </c>
      <c r="AB91">
        <v>317</v>
      </c>
      <c r="AC91">
        <f>AVERAGE(X$5:X91)</f>
        <v>-4942.2160919540247</v>
      </c>
      <c r="AD91">
        <f t="shared" si="5"/>
        <v>52.805585937500382</v>
      </c>
      <c r="AE91">
        <f>AVERAGE(AD$5:AD91)</f>
        <v>48.564335937499983</v>
      </c>
      <c r="AG91">
        <v>400000</v>
      </c>
      <c r="AH91">
        <v>1200.3599999999999</v>
      </c>
      <c r="AI91">
        <v>-4933.21</v>
      </c>
      <c r="AJ91">
        <v>20149.599999999999</v>
      </c>
      <c r="AK91">
        <v>-8.5519400000000001</v>
      </c>
      <c r="AL91">
        <v>27.2117</v>
      </c>
      <c r="AM91">
        <v>707</v>
      </c>
      <c r="AN91">
        <v>317</v>
      </c>
      <c r="AO91">
        <f>AVERAGE(AI$5:AI91)</f>
        <v>-4937.305287356322</v>
      </c>
      <c r="AP91">
        <f t="shared" si="6"/>
        <v>52.668437499999982</v>
      </c>
      <c r="AQ91">
        <f>AVERAGE(AP$5:AP91)</f>
        <v>48.57315014367817</v>
      </c>
    </row>
    <row r="92" spans="21:43" x14ac:dyDescent="0.2">
      <c r="U92">
        <v>88</v>
      </c>
      <c r="V92">
        <v>200000</v>
      </c>
      <c r="W92">
        <v>1200.73</v>
      </c>
      <c r="X92">
        <v>-4939.1499999999996</v>
      </c>
      <c r="Y92">
        <v>20148.2</v>
      </c>
      <c r="Z92">
        <v>1541.33</v>
      </c>
      <c r="AA92">
        <v>708</v>
      </c>
      <c r="AB92">
        <v>317</v>
      </c>
      <c r="AC92">
        <f>AVERAGE(X$5:X92)</f>
        <v>-4942.1812500000024</v>
      </c>
      <c r="AD92">
        <f t="shared" si="5"/>
        <v>50.765585937500418</v>
      </c>
      <c r="AE92">
        <f>AVERAGE(AD$5:AD92)</f>
        <v>48.589350142045447</v>
      </c>
      <c r="AG92">
        <v>400000</v>
      </c>
      <c r="AH92">
        <v>1200.1600000000001</v>
      </c>
      <c r="AI92">
        <v>-4935.3900000000003</v>
      </c>
      <c r="AJ92">
        <v>20148.2</v>
      </c>
      <c r="AK92">
        <v>71.884699999999995</v>
      </c>
      <c r="AL92">
        <v>27.211099999999998</v>
      </c>
      <c r="AM92">
        <v>707</v>
      </c>
      <c r="AN92">
        <v>317</v>
      </c>
      <c r="AO92">
        <f>AVERAGE(AI$5:AI92)</f>
        <v>-4937.2835227272726</v>
      </c>
      <c r="AP92">
        <f t="shared" si="6"/>
        <v>50.488437499999691</v>
      </c>
      <c r="AQ92">
        <f>AVERAGE(AP$5:AP92)</f>
        <v>48.594914772727286</v>
      </c>
    </row>
    <row r="93" spans="21:43" x14ac:dyDescent="0.2">
      <c r="U93">
        <v>89</v>
      </c>
      <c r="V93">
        <v>200000</v>
      </c>
      <c r="W93">
        <v>1199.78</v>
      </c>
      <c r="X93">
        <v>-4944.25</v>
      </c>
      <c r="Y93">
        <v>20134.7</v>
      </c>
      <c r="Z93">
        <v>1065.28</v>
      </c>
      <c r="AA93">
        <v>707</v>
      </c>
      <c r="AB93">
        <v>318</v>
      </c>
      <c r="AC93">
        <f>AVERAGE(X$5:X93)</f>
        <v>-4942.2044943820247</v>
      </c>
      <c r="AD93">
        <f t="shared" si="5"/>
        <v>48.352773437499764</v>
      </c>
      <c r="AE93">
        <f>AVERAGE(AD$5:AD93)</f>
        <v>48.58669197682584</v>
      </c>
      <c r="AG93">
        <v>400000</v>
      </c>
      <c r="AH93">
        <v>1199.79</v>
      </c>
      <c r="AI93">
        <v>-4937.5600000000004</v>
      </c>
      <c r="AJ93">
        <v>20134.7</v>
      </c>
      <c r="AK93">
        <v>25.574999999999999</v>
      </c>
      <c r="AL93">
        <v>27.204999999999998</v>
      </c>
      <c r="AM93">
        <v>707</v>
      </c>
      <c r="AN93">
        <v>317</v>
      </c>
      <c r="AO93">
        <f>AVERAGE(AI$5:AI93)</f>
        <v>-4937.2866292134831</v>
      </c>
      <c r="AP93">
        <f t="shared" si="6"/>
        <v>48.318437499999618</v>
      </c>
      <c r="AQ93">
        <f>AVERAGE(AP$5:AP93)</f>
        <v>48.591808286516866</v>
      </c>
    </row>
    <row r="94" spans="21:43" x14ac:dyDescent="0.2">
      <c r="U94">
        <v>90</v>
      </c>
      <c r="V94">
        <v>200000</v>
      </c>
      <c r="W94">
        <v>1200.04</v>
      </c>
      <c r="X94">
        <v>-4945.43</v>
      </c>
      <c r="Y94">
        <v>20143.400000000001</v>
      </c>
      <c r="Z94">
        <v>1062.19</v>
      </c>
      <c r="AA94">
        <v>707</v>
      </c>
      <c r="AB94">
        <v>318</v>
      </c>
      <c r="AC94">
        <f>AVERAGE(X$5:X94)</f>
        <v>-4942.240333333335</v>
      </c>
      <c r="AD94">
        <f t="shared" si="5"/>
        <v>47.172773437499472</v>
      </c>
      <c r="AE94">
        <f>AVERAGE(AD$5:AD94)</f>
        <v>48.570981770833328</v>
      </c>
      <c r="AG94">
        <v>400000</v>
      </c>
      <c r="AH94">
        <v>1200.1600000000001</v>
      </c>
      <c r="AI94">
        <v>-4938.7</v>
      </c>
      <c r="AJ94">
        <v>20143.400000000001</v>
      </c>
      <c r="AK94">
        <v>33.725900000000003</v>
      </c>
      <c r="AL94">
        <v>27.2089</v>
      </c>
      <c r="AM94">
        <v>707</v>
      </c>
      <c r="AN94">
        <v>317</v>
      </c>
      <c r="AO94">
        <f>AVERAGE(AI$5:AI94)</f>
        <v>-4937.302333333334</v>
      </c>
      <c r="AP94">
        <f t="shared" si="6"/>
        <v>47.1784375000002</v>
      </c>
      <c r="AQ94">
        <f>AVERAGE(AP$5:AP94)</f>
        <v>48.576104166666681</v>
      </c>
    </row>
    <row r="95" spans="21:43" x14ac:dyDescent="0.2">
      <c r="U95">
        <v>91</v>
      </c>
      <c r="V95">
        <v>200000</v>
      </c>
      <c r="W95">
        <v>1199.71</v>
      </c>
      <c r="X95">
        <v>-4942.75</v>
      </c>
      <c r="Y95">
        <v>20146.099999999999</v>
      </c>
      <c r="Z95">
        <v>1129.02</v>
      </c>
      <c r="AA95">
        <v>707</v>
      </c>
      <c r="AB95">
        <v>318</v>
      </c>
      <c r="AC95">
        <f>AVERAGE(X$5:X95)</f>
        <v>-4942.2459340659361</v>
      </c>
      <c r="AD95">
        <f t="shared" si="5"/>
        <v>49.852773437499764</v>
      </c>
      <c r="AE95">
        <f>AVERAGE(AD$5:AD95)</f>
        <v>48.585067393543959</v>
      </c>
      <c r="AG95">
        <v>400000</v>
      </c>
      <c r="AH95">
        <v>1199.8900000000001</v>
      </c>
      <c r="AI95">
        <v>-4935.84</v>
      </c>
      <c r="AJ95">
        <v>20146.099999999999</v>
      </c>
      <c r="AK95">
        <v>-0.165519</v>
      </c>
      <c r="AL95">
        <v>27.210100000000001</v>
      </c>
      <c r="AM95">
        <v>707</v>
      </c>
      <c r="AN95">
        <v>317</v>
      </c>
      <c r="AO95">
        <f>AVERAGE(AI$5:AI95)</f>
        <v>-4937.2862637362641</v>
      </c>
      <c r="AP95">
        <f t="shared" si="6"/>
        <v>50.038437499999873</v>
      </c>
      <c r="AQ95">
        <f>AVERAGE(AP$5:AP95)</f>
        <v>48.592173763736277</v>
      </c>
    </row>
    <row r="96" spans="21:43" x14ac:dyDescent="0.2">
      <c r="U96">
        <v>92</v>
      </c>
      <c r="V96">
        <v>200000</v>
      </c>
      <c r="W96">
        <v>1200.0899999999999</v>
      </c>
      <c r="X96">
        <v>-4944.38</v>
      </c>
      <c r="Y96">
        <v>20134.400000000001</v>
      </c>
      <c r="Z96">
        <v>1193.93</v>
      </c>
      <c r="AA96">
        <v>707</v>
      </c>
      <c r="AB96">
        <v>318</v>
      </c>
      <c r="AC96">
        <f>AVERAGE(X$5:X96)</f>
        <v>-4942.2691304347845</v>
      </c>
      <c r="AD96">
        <f t="shared" si="5"/>
        <v>48.222773437499654</v>
      </c>
      <c r="AE96">
        <f>AVERAGE(AD$5:AD96)</f>
        <v>48.581129415760863</v>
      </c>
      <c r="AG96">
        <v>400000</v>
      </c>
      <c r="AH96">
        <v>1200.54</v>
      </c>
      <c r="AI96">
        <v>-4937.6499999999996</v>
      </c>
      <c r="AJ96">
        <v>20134.400000000001</v>
      </c>
      <c r="AK96">
        <v>87.376800000000003</v>
      </c>
      <c r="AL96">
        <v>27.204899999999999</v>
      </c>
      <c r="AM96">
        <v>707</v>
      </c>
      <c r="AN96">
        <v>317</v>
      </c>
      <c r="AO96">
        <f>AVERAGE(AI$5:AI96)</f>
        <v>-4937.2902173913053</v>
      </c>
      <c r="AP96">
        <f t="shared" si="6"/>
        <v>48.228437500000382</v>
      </c>
      <c r="AQ96">
        <f>AVERAGE(AP$5:AP96)</f>
        <v>48.588220108695666</v>
      </c>
    </row>
    <row r="97" spans="21:43" x14ac:dyDescent="0.2">
      <c r="U97">
        <v>93</v>
      </c>
      <c r="V97">
        <v>200000</v>
      </c>
      <c r="W97">
        <v>1200.53</v>
      </c>
      <c r="X97">
        <v>-4938.3900000000003</v>
      </c>
      <c r="Y97">
        <v>20149.7</v>
      </c>
      <c r="Z97">
        <v>1444.11</v>
      </c>
      <c r="AA97">
        <v>708</v>
      </c>
      <c r="AB97">
        <v>317</v>
      </c>
      <c r="AC97">
        <f>AVERAGE(X$5:X97)</f>
        <v>-4942.227419354841</v>
      </c>
      <c r="AD97">
        <f t="shared" si="5"/>
        <v>51.525585937499727</v>
      </c>
      <c r="AE97">
        <f>AVERAGE(AD$5:AD97)</f>
        <v>48.612790238575251</v>
      </c>
      <c r="AG97">
        <v>400000</v>
      </c>
      <c r="AH97">
        <v>1199.6199999999999</v>
      </c>
      <c r="AI97">
        <v>-4934.5600000000004</v>
      </c>
      <c r="AJ97">
        <v>20149.7</v>
      </c>
      <c r="AK97">
        <v>-49.101700000000001</v>
      </c>
      <c r="AL97">
        <v>27.2117</v>
      </c>
      <c r="AM97">
        <v>707</v>
      </c>
      <c r="AN97">
        <v>317</v>
      </c>
      <c r="AO97">
        <f>AVERAGE(AI$5:AI97)</f>
        <v>-4937.2608602150549</v>
      </c>
      <c r="AP97">
        <f t="shared" si="6"/>
        <v>51.318437499999618</v>
      </c>
      <c r="AQ97">
        <f>AVERAGE(AP$5:AP97)</f>
        <v>48.61757728494625</v>
      </c>
    </row>
    <row r="98" spans="21:43" x14ac:dyDescent="0.2">
      <c r="U98">
        <v>94</v>
      </c>
      <c r="V98">
        <v>200000</v>
      </c>
      <c r="W98">
        <v>1199.99</v>
      </c>
      <c r="X98">
        <v>-4942.8500000000004</v>
      </c>
      <c r="Y98">
        <v>20142.2</v>
      </c>
      <c r="Z98">
        <v>1226.45</v>
      </c>
      <c r="AA98">
        <v>708</v>
      </c>
      <c r="AB98">
        <v>317</v>
      </c>
      <c r="AC98">
        <f>AVERAGE(X$5:X98)</f>
        <v>-4942.2340425531929</v>
      </c>
      <c r="AD98">
        <f t="shared" si="5"/>
        <v>47.065585937499691</v>
      </c>
      <c r="AE98">
        <f>AVERAGE(AD$5:AD98)</f>
        <v>48.596330618351047</v>
      </c>
      <c r="AG98">
        <v>400000</v>
      </c>
      <c r="AH98">
        <v>1199.96</v>
      </c>
      <c r="AI98">
        <v>-4938.84</v>
      </c>
      <c r="AJ98">
        <v>20142.2</v>
      </c>
      <c r="AK98">
        <v>-112.22199999999999</v>
      </c>
      <c r="AL98">
        <v>27.208400000000001</v>
      </c>
      <c r="AM98">
        <v>707</v>
      </c>
      <c r="AN98">
        <v>317</v>
      </c>
      <c r="AO98">
        <f>AVERAGE(AI$5:AI98)</f>
        <v>-4937.277659574469</v>
      </c>
      <c r="AP98">
        <f t="shared" si="6"/>
        <v>47.038437499999873</v>
      </c>
      <c r="AQ98">
        <f>AVERAGE(AP$5:AP98)</f>
        <v>48.600777925531922</v>
      </c>
    </row>
    <row r="99" spans="21:43" x14ac:dyDescent="0.2">
      <c r="U99">
        <v>95</v>
      </c>
      <c r="V99">
        <v>200000</v>
      </c>
      <c r="W99">
        <v>1199.69</v>
      </c>
      <c r="X99">
        <v>-4943.54</v>
      </c>
      <c r="Y99">
        <v>20136.8</v>
      </c>
      <c r="Z99">
        <v>1443.24</v>
      </c>
      <c r="AA99">
        <v>708</v>
      </c>
      <c r="AB99">
        <v>317</v>
      </c>
      <c r="AC99">
        <f>AVERAGE(X$5:X99)</f>
        <v>-4942.2477894736858</v>
      </c>
      <c r="AD99">
        <f t="shared" si="5"/>
        <v>46.375585937500091</v>
      </c>
      <c r="AE99">
        <f>AVERAGE(AD$5:AD99)</f>
        <v>48.572954358552614</v>
      </c>
      <c r="AG99">
        <v>400000</v>
      </c>
      <c r="AH99">
        <v>1200.1099999999999</v>
      </c>
      <c r="AI99">
        <v>-4939.92</v>
      </c>
      <c r="AJ99">
        <v>20136.8</v>
      </c>
      <c r="AK99">
        <v>-28.418099999999999</v>
      </c>
      <c r="AL99">
        <v>27.2059</v>
      </c>
      <c r="AM99">
        <v>707</v>
      </c>
      <c r="AN99">
        <v>317</v>
      </c>
      <c r="AO99">
        <f>AVERAGE(AI$5:AI99)</f>
        <v>-4937.3054736842114</v>
      </c>
      <c r="AP99">
        <f t="shared" si="6"/>
        <v>45.958437499999945</v>
      </c>
      <c r="AQ99">
        <f>AVERAGE(AP$5:AP99)</f>
        <v>48.572963815789471</v>
      </c>
    </row>
    <row r="100" spans="21:43" x14ac:dyDescent="0.2">
      <c r="U100">
        <v>96</v>
      </c>
      <c r="V100">
        <v>200000</v>
      </c>
      <c r="W100">
        <v>1199.55</v>
      </c>
      <c r="X100">
        <v>-4940.32</v>
      </c>
      <c r="Y100">
        <v>20144.599999999999</v>
      </c>
      <c r="Z100">
        <v>1298.92</v>
      </c>
      <c r="AA100">
        <v>708</v>
      </c>
      <c r="AB100">
        <v>317</v>
      </c>
      <c r="AC100">
        <f>AVERAGE(X$5:X100)</f>
        <v>-4942.2277083333347</v>
      </c>
      <c r="AD100">
        <f t="shared" si="5"/>
        <v>49.595585937500346</v>
      </c>
      <c r="AE100">
        <f>AVERAGE(AD$5:AD100)</f>
        <v>48.58360677083332</v>
      </c>
      <c r="AG100">
        <v>400000</v>
      </c>
      <c r="AH100">
        <v>1200.25</v>
      </c>
      <c r="AI100">
        <v>-4936.37</v>
      </c>
      <c r="AJ100">
        <v>20144.599999999999</v>
      </c>
      <c r="AK100">
        <v>-142.26900000000001</v>
      </c>
      <c r="AL100">
        <v>27.209399999999999</v>
      </c>
      <c r="AM100">
        <v>707</v>
      </c>
      <c r="AN100">
        <v>317</v>
      </c>
      <c r="AO100">
        <f>AVERAGE(AI$5:AI100)</f>
        <v>-4937.2957291666671</v>
      </c>
      <c r="AP100">
        <f t="shared" si="6"/>
        <v>49.508437500000127</v>
      </c>
      <c r="AQ100">
        <f>AVERAGE(AP$5:AP100)</f>
        <v>48.582708333333336</v>
      </c>
    </row>
    <row r="101" spans="21:43" x14ac:dyDescent="0.2">
      <c r="U101">
        <v>97</v>
      </c>
      <c r="V101">
        <v>200000</v>
      </c>
      <c r="W101">
        <v>1200.74</v>
      </c>
      <c r="X101">
        <v>-4940.66</v>
      </c>
      <c r="Y101">
        <v>20148</v>
      </c>
      <c r="Z101">
        <v>1717</v>
      </c>
      <c r="AA101">
        <v>708</v>
      </c>
      <c r="AB101">
        <v>317</v>
      </c>
      <c r="AC101">
        <f>AVERAGE(X$5:X101)</f>
        <v>-4942.2115463917544</v>
      </c>
      <c r="AD101">
        <f t="shared" si="5"/>
        <v>49.2555859375002</v>
      </c>
      <c r="AE101">
        <f>AVERAGE(AD$5:AD101)</f>
        <v>48.590534391108243</v>
      </c>
      <c r="AG101">
        <v>400000</v>
      </c>
      <c r="AH101">
        <v>1200.78</v>
      </c>
      <c r="AI101">
        <v>-4937.53</v>
      </c>
      <c r="AJ101">
        <v>20148</v>
      </c>
      <c r="AK101">
        <v>13.347300000000001</v>
      </c>
      <c r="AL101">
        <v>27.210999999999999</v>
      </c>
      <c r="AM101">
        <v>707</v>
      </c>
      <c r="AN101">
        <v>317</v>
      </c>
      <c r="AO101">
        <f>AVERAGE(AI$5:AI101)</f>
        <v>-4937.2981443298977</v>
      </c>
      <c r="AP101">
        <f t="shared" si="6"/>
        <v>48.348437500000273</v>
      </c>
      <c r="AQ101">
        <f>AVERAGE(AP$5:AP101)</f>
        <v>48.580293170103104</v>
      </c>
    </row>
    <row r="102" spans="21:43" x14ac:dyDescent="0.2">
      <c r="U102">
        <v>98</v>
      </c>
      <c r="V102">
        <v>200000</v>
      </c>
      <c r="W102">
        <v>1198.24</v>
      </c>
      <c r="X102">
        <v>-4942.99</v>
      </c>
      <c r="Y102">
        <v>20156.3</v>
      </c>
      <c r="Z102">
        <v>874.20699999999999</v>
      </c>
      <c r="AA102">
        <v>707</v>
      </c>
      <c r="AB102">
        <v>318</v>
      </c>
      <c r="AC102">
        <f>AVERAGE(X$5:X102)</f>
        <v>-4942.2194897959198</v>
      </c>
      <c r="AD102">
        <f t="shared" si="5"/>
        <v>49.612773437499982</v>
      </c>
      <c r="AE102">
        <f>AVERAGE(AD$5:AD102)</f>
        <v>48.600965401785714</v>
      </c>
      <c r="AG102">
        <v>400000</v>
      </c>
      <c r="AH102">
        <v>1200.56</v>
      </c>
      <c r="AI102">
        <v>-4935.83</v>
      </c>
      <c r="AJ102">
        <v>20156.3</v>
      </c>
      <c r="AK102">
        <v>-72.570899999999995</v>
      </c>
      <c r="AL102">
        <v>27.214700000000001</v>
      </c>
      <c r="AM102">
        <v>707</v>
      </c>
      <c r="AN102">
        <v>317</v>
      </c>
      <c r="AO102">
        <f>AVERAGE(AI$5:AI102)</f>
        <v>-4937.2831632653069</v>
      </c>
      <c r="AP102">
        <f t="shared" si="6"/>
        <v>50.048437500000091</v>
      </c>
      <c r="AQ102">
        <f>AVERAGE(AP$5:AP102)</f>
        <v>48.595274234693889</v>
      </c>
    </row>
    <row r="103" spans="21:43" x14ac:dyDescent="0.2">
      <c r="U103">
        <v>99</v>
      </c>
      <c r="V103">
        <v>200000</v>
      </c>
      <c r="W103">
        <v>1199.49</v>
      </c>
      <c r="X103">
        <v>-4942.3500000000004</v>
      </c>
      <c r="Y103">
        <v>20140.3</v>
      </c>
      <c r="Z103">
        <v>1046.58</v>
      </c>
      <c r="AA103">
        <v>707</v>
      </c>
      <c r="AB103">
        <v>318</v>
      </c>
      <c r="AC103">
        <f>AVERAGE(X$5:X103)</f>
        <v>-4942.2208080808095</v>
      </c>
      <c r="AD103">
        <f t="shared" si="5"/>
        <v>50.2527734374994</v>
      </c>
      <c r="AE103">
        <f>AVERAGE(AD$5:AD103)</f>
        <v>48.617650331439393</v>
      </c>
      <c r="AG103">
        <v>400000</v>
      </c>
      <c r="AH103">
        <v>1200.04</v>
      </c>
      <c r="AI103">
        <v>-4935.8100000000004</v>
      </c>
      <c r="AJ103">
        <v>20140.3</v>
      </c>
      <c r="AK103">
        <v>-78.405299999999997</v>
      </c>
      <c r="AL103">
        <v>27.2075</v>
      </c>
      <c r="AM103">
        <v>707</v>
      </c>
      <c r="AN103">
        <v>317</v>
      </c>
      <c r="AO103">
        <f>AVERAGE(AI$5:AI103)</f>
        <v>-4937.2682828282841</v>
      </c>
      <c r="AP103">
        <f t="shared" si="6"/>
        <v>50.068437499999618</v>
      </c>
      <c r="AQ103">
        <f>AVERAGE(AP$5:AP103)</f>
        <v>48.610154671717183</v>
      </c>
    </row>
    <row r="104" spans="21:43" x14ac:dyDescent="0.2">
      <c r="U104">
        <v>100</v>
      </c>
      <c r="V104">
        <v>200000</v>
      </c>
      <c r="W104">
        <v>1199.6199999999999</v>
      </c>
      <c r="X104">
        <v>-4941.38</v>
      </c>
      <c r="Y104">
        <v>20141.099999999999</v>
      </c>
      <c r="Z104">
        <v>1381.9</v>
      </c>
      <c r="AA104">
        <v>708</v>
      </c>
      <c r="AB104">
        <v>317</v>
      </c>
      <c r="AC104">
        <f>AVERAGE(X$5:X104)</f>
        <v>-4942.2124000000013</v>
      </c>
      <c r="AD104">
        <f t="shared" si="5"/>
        <v>48.535585937499945</v>
      </c>
      <c r="AE104">
        <f>AVERAGE(AD$5:AD104)</f>
        <v>48.616829687499994</v>
      </c>
      <c r="AG104">
        <v>400000</v>
      </c>
      <c r="AH104">
        <v>1200.72</v>
      </c>
      <c r="AI104">
        <v>-4937.37</v>
      </c>
      <c r="AJ104">
        <v>20141.099999999999</v>
      </c>
      <c r="AK104">
        <v>-32.277000000000001</v>
      </c>
      <c r="AL104">
        <v>27.207799999999999</v>
      </c>
      <c r="AM104">
        <v>707</v>
      </c>
      <c r="AN104">
        <v>317</v>
      </c>
      <c r="AO104">
        <f>AVERAGE(AI$5:AI104)</f>
        <v>-4937.2693000000008</v>
      </c>
      <c r="AP104">
        <f t="shared" si="6"/>
        <v>48.508437500000127</v>
      </c>
      <c r="AQ104">
        <f>AVERAGE(AP$5:AP104)</f>
        <v>48.609137500000017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4E23-DB16-1849-AB3D-41B4FE844E82}">
  <dimension ref="B2:AF614"/>
  <sheetViews>
    <sheetView topLeftCell="A109" workbookViewId="0">
      <selection activeCell="N142" sqref="N142"/>
    </sheetView>
  </sheetViews>
  <sheetFormatPr baseColWidth="10" defaultRowHeight="16" x14ac:dyDescent="0.2"/>
  <sheetData>
    <row r="2" spans="2:21" ht="19" x14ac:dyDescent="0.2">
      <c r="B2" t="s">
        <v>61</v>
      </c>
      <c r="K2" t="s">
        <v>65</v>
      </c>
    </row>
    <row r="4" spans="2:21" x14ac:dyDescent="0.2">
      <c r="B4" t="s">
        <v>4</v>
      </c>
      <c r="C4" t="s">
        <v>36</v>
      </c>
      <c r="D4" t="s">
        <v>37</v>
      </c>
      <c r="F4" t="s">
        <v>17</v>
      </c>
      <c r="K4" t="s">
        <v>67</v>
      </c>
      <c r="L4" t="s">
        <v>8</v>
      </c>
      <c r="M4" t="s">
        <v>59</v>
      </c>
      <c r="N4" t="s">
        <v>39</v>
      </c>
      <c r="Q4" t="s">
        <v>4</v>
      </c>
      <c r="R4" t="s">
        <v>14</v>
      </c>
      <c r="T4" t="s">
        <v>4</v>
      </c>
      <c r="U4" t="s">
        <v>9</v>
      </c>
    </row>
    <row r="5" spans="2:21" x14ac:dyDescent="0.2">
      <c r="B5">
        <v>0</v>
      </c>
      <c r="C5">
        <f>(0.0000000103365)^2-(0.000413567)*B5-(4134.04)</f>
        <v>-4134.04</v>
      </c>
      <c r="D5">
        <f>(0.00000000282935)^2-(0.000345509)*B5-(6885.72)</f>
        <v>-6885.72</v>
      </c>
      <c r="F5">
        <v>-6014.2736500000001</v>
      </c>
      <c r="G5">
        <v>-24.969220624999998</v>
      </c>
      <c r="H5">
        <v>18030.608</v>
      </c>
      <c r="I5">
        <v>287</v>
      </c>
      <c r="J5">
        <v>737</v>
      </c>
      <c r="K5" s="3">
        <f>F5/1024</f>
        <v>-5.8733141113281251</v>
      </c>
      <c r="L5" s="3">
        <f>F5-I5*$C$12-J5*$D$12</f>
        <v>100.22353750000002</v>
      </c>
      <c r="M5" s="3">
        <f>L5/SUM(I5:J5)</f>
        <v>9.787454833984377E-2</v>
      </c>
      <c r="N5" s="3"/>
      <c r="O5" s="3"/>
      <c r="Q5">
        <v>0</v>
      </c>
      <c r="T5">
        <v>0</v>
      </c>
    </row>
    <row r="6" spans="2:21" x14ac:dyDescent="0.2">
      <c r="B6">
        <v>10000</v>
      </c>
      <c r="C6">
        <f t="shared" ref="C6:C9" si="0">(0.0000000103365)^2-(0.000413567)*B6-(4134.04)</f>
        <v>-4138.1756699999996</v>
      </c>
      <c r="D6">
        <f t="shared" ref="D6:D9" si="1">(0.00000000282935)^2-(0.000345509)*B6-(6885.72)</f>
        <v>-6889.1750900000006</v>
      </c>
      <c r="F6">
        <v>-6020.8747000000003</v>
      </c>
      <c r="G6">
        <v>2262.4349950000001</v>
      </c>
      <c r="H6">
        <v>18030.608</v>
      </c>
      <c r="I6">
        <v>287.27999999999997</v>
      </c>
      <c r="J6">
        <v>737.72</v>
      </c>
      <c r="K6" s="3"/>
      <c r="L6" s="3">
        <f>F6-I6*$C$12-J6*$D$12</f>
        <v>99.594410937499561</v>
      </c>
      <c r="M6" s="3">
        <f>L6/SUM(I6:J6)</f>
        <v>9.7165278963414203E-2</v>
      </c>
      <c r="N6" s="3">
        <f>L6-(SUM(I6:J6)/SUM(I5:J5))*L5</f>
        <v>-0.72700111084030539</v>
      </c>
      <c r="O6" s="3">
        <f>F6-1025*K5</f>
        <v>-0.72773588867221406</v>
      </c>
      <c r="Q6">
        <v>1</v>
      </c>
      <c r="T6">
        <v>1</v>
      </c>
    </row>
    <row r="7" spans="2:21" x14ac:dyDescent="0.2">
      <c r="B7">
        <v>20000</v>
      </c>
      <c r="C7">
        <f t="shared" si="0"/>
        <v>-4142.3113400000002</v>
      </c>
      <c r="D7">
        <f t="shared" si="1"/>
        <v>-6892.6301800000001</v>
      </c>
      <c r="Q7">
        <v>2</v>
      </c>
      <c r="T7">
        <v>2</v>
      </c>
    </row>
    <row r="8" spans="2:21" x14ac:dyDescent="0.2">
      <c r="B8">
        <v>-10000</v>
      </c>
      <c r="C8">
        <f t="shared" si="0"/>
        <v>-4129.9043300000003</v>
      </c>
      <c r="D8">
        <f t="shared" si="1"/>
        <v>-6882.2649099999999</v>
      </c>
      <c r="F8" t="s">
        <v>19</v>
      </c>
      <c r="L8" t="s">
        <v>8</v>
      </c>
      <c r="N8" t="s">
        <v>39</v>
      </c>
      <c r="Q8">
        <v>-1</v>
      </c>
      <c r="T8">
        <v>-1</v>
      </c>
    </row>
    <row r="9" spans="2:21" x14ac:dyDescent="0.2">
      <c r="B9">
        <v>-20000</v>
      </c>
      <c r="C9">
        <f t="shared" si="0"/>
        <v>-4125.7686599999997</v>
      </c>
      <c r="D9">
        <f t="shared" si="1"/>
        <v>-6878.8098200000004</v>
      </c>
      <c r="L9">
        <f>F9-I9*$C$13-J9*$D$13</f>
        <v>0</v>
      </c>
      <c r="Q9">
        <v>-2</v>
      </c>
      <c r="T9">
        <v>-2</v>
      </c>
    </row>
    <row r="10" spans="2:21" x14ac:dyDescent="0.2">
      <c r="L10">
        <f>F10-I10*$C$13-J10*$D$13</f>
        <v>0</v>
      </c>
      <c r="N10" t="e">
        <f>L10-(SUM(I10:J10)/SUM(I9:J9))*L9</f>
        <v>#DIV/0!</v>
      </c>
    </row>
    <row r="11" spans="2:21" x14ac:dyDescent="0.2">
      <c r="C11" t="s">
        <v>38</v>
      </c>
    </row>
    <row r="12" spans="2:21" x14ac:dyDescent="0.2">
      <c r="B12">
        <v>0</v>
      </c>
      <c r="C12">
        <f>C5/1024</f>
        <v>-4.0371484375</v>
      </c>
      <c r="D12">
        <f>D5/1024</f>
        <v>-6.7243359375000002</v>
      </c>
      <c r="F12" t="s">
        <v>20</v>
      </c>
      <c r="L12" t="s">
        <v>8</v>
      </c>
      <c r="N12" t="s">
        <v>39</v>
      </c>
      <c r="R12" s="3">
        <f>J5/SUM(I5:J5)</f>
        <v>0.7197265625</v>
      </c>
      <c r="S12" s="3">
        <f>J6/SUM(I6:J6)</f>
        <v>0.71972682926829268</v>
      </c>
    </row>
    <row r="13" spans="2:21" x14ac:dyDescent="0.2">
      <c r="B13">
        <v>10000</v>
      </c>
      <c r="C13">
        <f t="shared" ref="C13:D16" si="2">C6/1024</f>
        <v>-4.0411871777343746</v>
      </c>
      <c r="D13">
        <f t="shared" si="2"/>
        <v>-6.7277100488281256</v>
      </c>
      <c r="L13">
        <f>F13-I13*$C$14-J13*$D$14</f>
        <v>0</v>
      </c>
      <c r="R13" s="3">
        <f>-0.8144*R12^4+1.0444*R12^3-0.4487*R12^2+0.219*R12+0.0005</f>
        <v>9.6538526056524993E-2</v>
      </c>
      <c r="S13" s="3">
        <f>-0.8144*S12^4+1.0444*S12^3-0.4487*S12^2+0.219*S12+0.0005</f>
        <v>9.6538521155108414E-2</v>
      </c>
    </row>
    <row r="14" spans="2:21" x14ac:dyDescent="0.2">
      <c r="B14">
        <v>20000</v>
      </c>
      <c r="C14">
        <f t="shared" si="2"/>
        <v>-4.0452259179687502</v>
      </c>
      <c r="D14">
        <f t="shared" si="2"/>
        <v>-6.7310841601562501</v>
      </c>
      <c r="L14">
        <f>F14-I14*$C$14-J14*$D$14</f>
        <v>0</v>
      </c>
      <c r="N14" t="e">
        <f>L14-(SUM(I14:J14)/SUM(I13:J13))*L13</f>
        <v>#DIV/0!</v>
      </c>
      <c r="R14" s="3">
        <f>R13*1024</f>
        <v>98.855450681881592</v>
      </c>
      <c r="S14" s="3">
        <f>S13*1024</f>
        <v>98.855445662831016</v>
      </c>
    </row>
    <row r="15" spans="2:21" x14ac:dyDescent="0.2">
      <c r="B15">
        <v>-10000</v>
      </c>
      <c r="C15">
        <f t="shared" si="2"/>
        <v>-4.0331096972656253</v>
      </c>
      <c r="D15">
        <f t="shared" si="2"/>
        <v>-6.7209618261718749</v>
      </c>
      <c r="R15" s="3"/>
      <c r="S15" s="3">
        <f>S14-R14</f>
        <v>-5.019050576038353E-6</v>
      </c>
    </row>
    <row r="16" spans="2:21" x14ac:dyDescent="0.2">
      <c r="B16">
        <v>-20000</v>
      </c>
      <c r="C16">
        <f t="shared" si="2"/>
        <v>-4.0290709570312497</v>
      </c>
      <c r="D16">
        <f t="shared" si="2"/>
        <v>-6.7175877148437504</v>
      </c>
      <c r="F16" t="s">
        <v>40</v>
      </c>
      <c r="L16" t="s">
        <v>8</v>
      </c>
      <c r="N16" t="s">
        <v>39</v>
      </c>
    </row>
    <row r="17" spans="6:32" x14ac:dyDescent="0.2">
      <c r="L17">
        <f>F17-I17*$C$15-J17*$D$15</f>
        <v>0</v>
      </c>
      <c r="AB17" t="s">
        <v>8</v>
      </c>
      <c r="AC17" t="s">
        <v>39</v>
      </c>
    </row>
    <row r="18" spans="6:32" x14ac:dyDescent="0.2">
      <c r="L18">
        <f>F18-I18*$C$15-J18*$D$15</f>
        <v>0</v>
      </c>
      <c r="N18" t="e">
        <f>L18-(SUM(I18:J18)/SUM(I17:J17))*L17</f>
        <v>#DIV/0!</v>
      </c>
      <c r="S18">
        <v>1</v>
      </c>
      <c r="T18">
        <v>200000</v>
      </c>
      <c r="U18">
        <v>1200.44</v>
      </c>
      <c r="V18">
        <v>-6020.04</v>
      </c>
      <c r="W18">
        <v>18035.900000000001</v>
      </c>
      <c r="X18">
        <v>2786.84</v>
      </c>
      <c r="Y18">
        <v>288</v>
      </c>
      <c r="Z18">
        <v>737</v>
      </c>
      <c r="AA18">
        <f>AVERAGE(V$18:V18)</f>
        <v>-6020.04</v>
      </c>
      <c r="AB18" s="3">
        <f>V18-Y18*$C$12-Z18*$D$12</f>
        <v>98.494335937501091</v>
      </c>
      <c r="AC18" s="3">
        <f>AB18-$L$5</f>
        <v>-1.729201562498929</v>
      </c>
      <c r="AD18" s="3">
        <f>AVERAGE(AC$18:AC18)</f>
        <v>-1.729201562498929</v>
      </c>
      <c r="AF18">
        <v>-10</v>
      </c>
    </row>
    <row r="19" spans="6:32" x14ac:dyDescent="0.2">
      <c r="S19">
        <v>2</v>
      </c>
      <c r="T19">
        <v>200000</v>
      </c>
      <c r="U19">
        <v>1201.8399999999999</v>
      </c>
      <c r="V19">
        <v>-6024.15</v>
      </c>
      <c r="W19">
        <v>18025.5</v>
      </c>
      <c r="X19">
        <v>1686.99</v>
      </c>
      <c r="Y19">
        <v>287</v>
      </c>
      <c r="Z19">
        <v>738</v>
      </c>
      <c r="AA19">
        <f>AVERAGE(V$18:V19)</f>
        <v>-6022.0949999999993</v>
      </c>
      <c r="AB19" s="3">
        <f t="shared" ref="AB19:AB82" si="3">V19-Y19*$C$12-Z19*$D$12</f>
        <v>97.071523437501128</v>
      </c>
      <c r="AC19" s="3">
        <f t="shared" ref="AC19:AC82" si="4">AB19-$L$5</f>
        <v>-3.1520140624988926</v>
      </c>
      <c r="AD19" s="3">
        <f>AVERAGE(AC$18:AC19)</f>
        <v>-2.4406078124989108</v>
      </c>
      <c r="AF19">
        <v>-8</v>
      </c>
    </row>
    <row r="20" spans="6:32" x14ac:dyDescent="0.2">
      <c r="F20" t="s">
        <v>41</v>
      </c>
      <c r="L20" t="s">
        <v>8</v>
      </c>
      <c r="N20" t="s">
        <v>39</v>
      </c>
      <c r="S20">
        <v>3</v>
      </c>
      <c r="T20">
        <v>200000</v>
      </c>
      <c r="U20">
        <v>1200.7</v>
      </c>
      <c r="V20">
        <v>-6018.69</v>
      </c>
      <c r="W20">
        <v>18040</v>
      </c>
      <c r="X20">
        <v>1678.06</v>
      </c>
      <c r="Y20">
        <v>287</v>
      </c>
      <c r="Z20">
        <v>738</v>
      </c>
      <c r="AA20">
        <f>AVERAGE(V$18:V20)</f>
        <v>-6020.9599999999991</v>
      </c>
      <c r="AB20" s="3">
        <f t="shared" si="3"/>
        <v>102.53152343750025</v>
      </c>
      <c r="AC20" s="3">
        <f t="shared" si="4"/>
        <v>2.3079859375002343</v>
      </c>
      <c r="AD20" s="3">
        <f>AVERAGE(AC$18:AC20)</f>
        <v>-0.85774322916586243</v>
      </c>
      <c r="AF20">
        <v>-6</v>
      </c>
    </row>
    <row r="21" spans="6:32" x14ac:dyDescent="0.2">
      <c r="L21">
        <f>F21-I21*$C$16-J21*$D$16</f>
        <v>0</v>
      </c>
      <c r="S21">
        <v>4</v>
      </c>
      <c r="T21">
        <v>200000</v>
      </c>
      <c r="U21">
        <v>1201.54</v>
      </c>
      <c r="V21">
        <v>-6024.4</v>
      </c>
      <c r="W21">
        <v>18018.3</v>
      </c>
      <c r="X21">
        <v>2527.0700000000002</v>
      </c>
      <c r="Y21">
        <v>287</v>
      </c>
      <c r="Z21">
        <v>738</v>
      </c>
      <c r="AA21">
        <f>AVERAGE(V$18:V21)</f>
        <v>-6021.82</v>
      </c>
      <c r="AB21" s="3">
        <f t="shared" si="3"/>
        <v>96.821523437501128</v>
      </c>
      <c r="AC21" s="3">
        <f t="shared" si="4"/>
        <v>-3.4020140624988926</v>
      </c>
      <c r="AD21" s="3">
        <f>AVERAGE(AC$18:AC21)</f>
        <v>-1.49381093749912</v>
      </c>
      <c r="AF21">
        <v>-4</v>
      </c>
    </row>
    <row r="22" spans="6:32" x14ac:dyDescent="0.2">
      <c r="L22">
        <f>F22-I22*$C$16-J22*$D$16</f>
        <v>0</v>
      </c>
      <c r="N22" t="e">
        <f>L22-(SUM(I22:J22)/SUM(I21:J21))*L21</f>
        <v>#DIV/0!</v>
      </c>
      <c r="S22">
        <v>5</v>
      </c>
      <c r="T22">
        <v>200000</v>
      </c>
      <c r="U22">
        <v>1200.6099999999999</v>
      </c>
      <c r="V22">
        <v>-6022.47</v>
      </c>
      <c r="W22">
        <v>18025.8</v>
      </c>
      <c r="X22">
        <v>2720.12</v>
      </c>
      <c r="Y22">
        <v>287</v>
      </c>
      <c r="Z22">
        <v>738</v>
      </c>
      <c r="AA22">
        <f>AVERAGE(V$18:V22)</f>
        <v>-6021.95</v>
      </c>
      <c r="AB22" s="3">
        <f t="shared" si="3"/>
        <v>98.7515234374996</v>
      </c>
      <c r="AC22" s="3">
        <f t="shared" si="4"/>
        <v>-1.4720140625004206</v>
      </c>
      <c r="AD22" s="3">
        <f>AVERAGE(AC$18:AC22)</f>
        <v>-1.48945156249938</v>
      </c>
      <c r="AF22">
        <v>-2</v>
      </c>
    </row>
    <row r="23" spans="6:32" x14ac:dyDescent="0.2">
      <c r="S23">
        <v>6</v>
      </c>
      <c r="T23">
        <v>200000</v>
      </c>
      <c r="U23">
        <v>1200.29</v>
      </c>
      <c r="V23">
        <v>-6016.92</v>
      </c>
      <c r="W23">
        <v>18028.599999999999</v>
      </c>
      <c r="X23">
        <v>2998.67</v>
      </c>
      <c r="Y23">
        <v>288</v>
      </c>
      <c r="Z23">
        <v>737</v>
      </c>
      <c r="AA23">
        <f>AVERAGE(V$18:V23)</f>
        <v>-6021.1116666666667</v>
      </c>
      <c r="AB23" s="3">
        <f t="shared" si="3"/>
        <v>101.61433593750007</v>
      </c>
      <c r="AC23" s="3">
        <f t="shared" si="4"/>
        <v>1.3907984375000524</v>
      </c>
      <c r="AD23" s="3">
        <f>AVERAGE(AC$18:AC23)</f>
        <v>-1.0094098958328079</v>
      </c>
      <c r="AF23">
        <v>0</v>
      </c>
    </row>
    <row r="24" spans="6:32" x14ac:dyDescent="0.2">
      <c r="F24" t="s">
        <v>2</v>
      </c>
      <c r="L24" t="s">
        <v>8</v>
      </c>
      <c r="N24" t="s">
        <v>39</v>
      </c>
      <c r="S24">
        <v>7</v>
      </c>
      <c r="T24">
        <v>200000</v>
      </c>
      <c r="U24">
        <v>1200.3800000000001</v>
      </c>
      <c r="V24">
        <v>-6022.3</v>
      </c>
      <c r="W24">
        <v>18029.2</v>
      </c>
      <c r="X24">
        <v>2031.72</v>
      </c>
      <c r="Y24">
        <v>287</v>
      </c>
      <c r="Z24">
        <v>738</v>
      </c>
      <c r="AA24">
        <f>AVERAGE(V$18:V24)</f>
        <v>-6021.2814285714285</v>
      </c>
      <c r="AB24" s="3">
        <f t="shared" si="3"/>
        <v>98.921523437499673</v>
      </c>
      <c r="AC24" s="3">
        <f t="shared" si="4"/>
        <v>-1.3020140625003478</v>
      </c>
      <c r="AD24" s="3">
        <f>AVERAGE(AC$18:AC24)</f>
        <v>-1.051210491071028</v>
      </c>
      <c r="AF24">
        <v>2</v>
      </c>
    </row>
    <row r="25" spans="6:32" x14ac:dyDescent="0.2">
      <c r="L25">
        <f>F25-I25*$C$12-J25*$D$12</f>
        <v>0</v>
      </c>
      <c r="S25">
        <v>8</v>
      </c>
      <c r="T25">
        <v>200000</v>
      </c>
      <c r="U25">
        <v>1199.55</v>
      </c>
      <c r="V25">
        <v>-6022.23</v>
      </c>
      <c r="W25">
        <v>18021.400000000001</v>
      </c>
      <c r="X25">
        <v>1891.72</v>
      </c>
      <c r="Y25">
        <v>287</v>
      </c>
      <c r="Z25">
        <v>738</v>
      </c>
      <c r="AA25">
        <f>AVERAGE(V$18:V25)</f>
        <v>-6021.4</v>
      </c>
      <c r="AB25" s="3">
        <f t="shared" si="3"/>
        <v>98.991523437501201</v>
      </c>
      <c r="AC25" s="3">
        <f t="shared" si="4"/>
        <v>-1.2320140624988198</v>
      </c>
      <c r="AD25" s="3">
        <f>AVERAGE(AC$18:AC25)</f>
        <v>-1.073810937499502</v>
      </c>
      <c r="AF25">
        <v>4</v>
      </c>
    </row>
    <row r="26" spans="6:32" x14ac:dyDescent="0.2">
      <c r="L26">
        <f>F26-I26*$C$12-J26*$D$12</f>
        <v>0</v>
      </c>
      <c r="N26" t="e">
        <f>L26-(SUM(I26:J26)/SUM(I25:J25))*L25</f>
        <v>#DIV/0!</v>
      </c>
      <c r="S26">
        <v>9</v>
      </c>
      <c r="T26">
        <v>200000</v>
      </c>
      <c r="U26">
        <v>1199.74</v>
      </c>
      <c r="V26">
        <v>-6017.64</v>
      </c>
      <c r="W26">
        <v>18036.900000000001</v>
      </c>
      <c r="X26">
        <v>2437.15</v>
      </c>
      <c r="Y26">
        <v>287</v>
      </c>
      <c r="Z26">
        <v>738</v>
      </c>
      <c r="AA26">
        <f>AVERAGE(V$18:V26)</f>
        <v>-6020.9822222222219</v>
      </c>
      <c r="AB26" s="3">
        <f t="shared" si="3"/>
        <v>103.58152343749953</v>
      </c>
      <c r="AC26" s="3">
        <f t="shared" si="4"/>
        <v>3.3579859374995067</v>
      </c>
      <c r="AD26" s="3">
        <f>AVERAGE(AC$18:AC26)</f>
        <v>-0.58138906249961209</v>
      </c>
      <c r="AF26">
        <v>6</v>
      </c>
    </row>
    <row r="27" spans="6:32" x14ac:dyDescent="0.2">
      <c r="S27">
        <v>10</v>
      </c>
      <c r="T27">
        <v>200000</v>
      </c>
      <c r="U27">
        <v>1200.76</v>
      </c>
      <c r="V27">
        <v>-6023.31</v>
      </c>
      <c r="W27">
        <v>18035.599999999999</v>
      </c>
      <c r="X27">
        <v>1817.81</v>
      </c>
      <c r="Y27">
        <v>287</v>
      </c>
      <c r="Z27">
        <v>738</v>
      </c>
      <c r="AA27">
        <f>AVERAGE(V$18:V27)</f>
        <v>-6021.2149999999992</v>
      </c>
      <c r="AB27" s="3">
        <f t="shared" si="3"/>
        <v>97.911523437499454</v>
      </c>
      <c r="AC27" s="3">
        <f t="shared" si="4"/>
        <v>-2.3120140625005661</v>
      </c>
      <c r="AD27" s="3">
        <f>AVERAGE(AC$18:AC27)</f>
        <v>-0.75445156249970746</v>
      </c>
      <c r="AF27">
        <v>8</v>
      </c>
    </row>
    <row r="28" spans="6:32" x14ac:dyDescent="0.2">
      <c r="F28" t="s">
        <v>12</v>
      </c>
      <c r="L28" t="s">
        <v>8</v>
      </c>
      <c r="N28" t="s">
        <v>39</v>
      </c>
      <c r="S28">
        <v>11</v>
      </c>
      <c r="T28">
        <v>200000</v>
      </c>
      <c r="U28">
        <v>1200.4100000000001</v>
      </c>
      <c r="V28">
        <v>-6013.36</v>
      </c>
      <c r="W28">
        <v>18031</v>
      </c>
      <c r="X28">
        <v>3046.61</v>
      </c>
      <c r="Y28">
        <v>288</v>
      </c>
      <c r="Z28">
        <v>737</v>
      </c>
      <c r="AA28">
        <f>AVERAGE(V$18:V28)</f>
        <v>-6020.5009090909089</v>
      </c>
      <c r="AB28" s="3">
        <f t="shared" si="3"/>
        <v>105.17433593750138</v>
      </c>
      <c r="AC28" s="3">
        <f t="shared" si="4"/>
        <v>4.9507984375013621</v>
      </c>
      <c r="AD28" s="3">
        <f>AVERAGE(AC$18:AC28)</f>
        <v>-0.23579247159051936</v>
      </c>
      <c r="AF28">
        <v>10</v>
      </c>
    </row>
    <row r="29" spans="6:32" x14ac:dyDescent="0.2">
      <c r="L29">
        <f>F29-I29*$C$13-J29*$D$13</f>
        <v>0</v>
      </c>
      <c r="S29">
        <v>12</v>
      </c>
      <c r="T29">
        <v>200000</v>
      </c>
      <c r="U29">
        <v>1200.1099999999999</v>
      </c>
      <c r="V29">
        <v>-6022.49</v>
      </c>
      <c r="W29">
        <v>18026</v>
      </c>
      <c r="X29">
        <v>1268.5899999999999</v>
      </c>
      <c r="Y29">
        <v>287</v>
      </c>
      <c r="Z29">
        <v>738</v>
      </c>
      <c r="AA29">
        <f>AVERAGE(V$18:V29)</f>
        <v>-6020.666666666667</v>
      </c>
      <c r="AB29" s="3">
        <f t="shared" si="3"/>
        <v>98.731523437500982</v>
      </c>
      <c r="AC29" s="3">
        <f t="shared" si="4"/>
        <v>-1.4920140624990381</v>
      </c>
      <c r="AD29" s="3">
        <f>AVERAGE(AC$18:AC29)</f>
        <v>-0.34047760416622924</v>
      </c>
    </row>
    <row r="30" spans="6:32" x14ac:dyDescent="0.2">
      <c r="L30">
        <f>F30-I30*$C$13-J30*$D$13</f>
        <v>0</v>
      </c>
      <c r="N30" t="e">
        <f>L30-(SUM(I30:J30)/SUM(I29:J29))*L29</f>
        <v>#DIV/0!</v>
      </c>
      <c r="S30">
        <v>13</v>
      </c>
      <c r="T30">
        <v>200000</v>
      </c>
      <c r="U30">
        <v>1200.73</v>
      </c>
      <c r="V30">
        <v>-6020.95</v>
      </c>
      <c r="W30">
        <v>18040.2</v>
      </c>
      <c r="X30">
        <v>2096.84</v>
      </c>
      <c r="Y30">
        <v>287</v>
      </c>
      <c r="Z30">
        <v>738</v>
      </c>
      <c r="AA30">
        <f>AVERAGE(V$18:V30)</f>
        <v>-6020.6884615384615</v>
      </c>
      <c r="AB30" s="3">
        <f t="shared" si="3"/>
        <v>100.27152343750004</v>
      </c>
      <c r="AC30" s="3">
        <f t="shared" si="4"/>
        <v>4.7985937500016007E-2</v>
      </c>
      <c r="AD30" s="3">
        <f>AVERAGE(AC$18:AC30)</f>
        <v>-0.3105957932688258</v>
      </c>
    </row>
    <row r="31" spans="6:32" x14ac:dyDescent="0.2">
      <c r="S31">
        <v>14</v>
      </c>
      <c r="T31">
        <v>200000</v>
      </c>
      <c r="U31">
        <v>1199.93</v>
      </c>
      <c r="V31">
        <v>-6017.34</v>
      </c>
      <c r="W31">
        <v>18035.599999999999</v>
      </c>
      <c r="X31">
        <v>2204.06</v>
      </c>
      <c r="Y31">
        <v>287</v>
      </c>
      <c r="Z31">
        <v>738</v>
      </c>
      <c r="AA31">
        <f>AVERAGE(V$18:V31)</f>
        <v>-6020.449285714285</v>
      </c>
      <c r="AB31" s="3">
        <f t="shared" si="3"/>
        <v>103.88152343750062</v>
      </c>
      <c r="AC31" s="3">
        <f t="shared" si="4"/>
        <v>3.6579859375005981</v>
      </c>
      <c r="AD31" s="3">
        <f>AVERAGE(AC$18:AC31)</f>
        <v>-2.7125669642438361E-2</v>
      </c>
    </row>
    <row r="32" spans="6:32" x14ac:dyDescent="0.2">
      <c r="F32" t="s">
        <v>13</v>
      </c>
      <c r="L32" t="s">
        <v>8</v>
      </c>
      <c r="N32" t="s">
        <v>39</v>
      </c>
      <c r="S32">
        <v>15</v>
      </c>
      <c r="T32">
        <v>200000</v>
      </c>
      <c r="U32">
        <v>1200.4100000000001</v>
      </c>
      <c r="V32">
        <v>-6021.06</v>
      </c>
      <c r="W32">
        <v>18053.900000000001</v>
      </c>
      <c r="X32">
        <v>1672.26</v>
      </c>
      <c r="Y32">
        <v>287</v>
      </c>
      <c r="Z32">
        <v>738</v>
      </c>
      <c r="AA32">
        <f>AVERAGE(V$18:V32)</f>
        <v>-6020.49</v>
      </c>
      <c r="AB32" s="3">
        <f t="shared" si="3"/>
        <v>100.16152343749945</v>
      </c>
      <c r="AC32" s="3">
        <f t="shared" si="4"/>
        <v>-6.201406250056607E-2</v>
      </c>
      <c r="AD32" s="3">
        <f>AVERAGE(AC$18:AC32)</f>
        <v>-2.9451562499646873E-2</v>
      </c>
    </row>
    <row r="33" spans="6:30" x14ac:dyDescent="0.2">
      <c r="L33">
        <f>F33-I33*$C$14-J33*$D$14</f>
        <v>0</v>
      </c>
      <c r="S33">
        <v>16</v>
      </c>
      <c r="T33">
        <v>200000</v>
      </c>
      <c r="U33">
        <v>1201.18</v>
      </c>
      <c r="V33">
        <v>-6020.82</v>
      </c>
      <c r="W33">
        <v>18029.2</v>
      </c>
      <c r="X33">
        <v>2377.46</v>
      </c>
      <c r="Y33">
        <v>288</v>
      </c>
      <c r="Z33">
        <v>737</v>
      </c>
      <c r="AA33">
        <f>AVERAGE(V$18:V33)</f>
        <v>-6020.510624999999</v>
      </c>
      <c r="AB33" s="3">
        <f t="shared" si="3"/>
        <v>97.714335937500437</v>
      </c>
      <c r="AC33" s="3">
        <f t="shared" si="4"/>
        <v>-2.5092015624995838</v>
      </c>
      <c r="AD33" s="3">
        <f>AVERAGE(AC$18:AC33)</f>
        <v>-0.18443593749964293</v>
      </c>
    </row>
    <row r="34" spans="6:30" x14ac:dyDescent="0.2">
      <c r="L34">
        <f>F34-I34*$C$14-J34*$D$14</f>
        <v>0</v>
      </c>
      <c r="N34" t="e">
        <f>L34-(SUM(I34:J34)/SUM(I33:J33))*L33</f>
        <v>#DIV/0!</v>
      </c>
      <c r="S34">
        <v>17</v>
      </c>
      <c r="T34">
        <v>200000</v>
      </c>
      <c r="U34">
        <v>1200.45</v>
      </c>
      <c r="V34">
        <v>-6019.16</v>
      </c>
      <c r="W34">
        <v>18033.7</v>
      </c>
      <c r="X34">
        <v>2400.5300000000002</v>
      </c>
      <c r="Y34">
        <v>288</v>
      </c>
      <c r="Z34">
        <v>737</v>
      </c>
      <c r="AA34">
        <f>AVERAGE(V$18:V34)</f>
        <v>-6020.4311764705872</v>
      </c>
      <c r="AB34" s="3">
        <f t="shared" si="3"/>
        <v>99.374335937500291</v>
      </c>
      <c r="AC34" s="3">
        <f t="shared" si="4"/>
        <v>-0.84920156249972933</v>
      </c>
      <c r="AD34" s="3">
        <f>AVERAGE(AC$18:AC34)</f>
        <v>-0.22353979779376565</v>
      </c>
    </row>
    <row r="35" spans="6:30" x14ac:dyDescent="0.2">
      <c r="S35">
        <v>18</v>
      </c>
      <c r="T35">
        <v>200000</v>
      </c>
      <c r="U35">
        <v>1201.21</v>
      </c>
      <c r="V35">
        <v>-6022.91</v>
      </c>
      <c r="W35">
        <v>18024.099999999999</v>
      </c>
      <c r="X35">
        <v>2306.27</v>
      </c>
      <c r="Y35">
        <v>287</v>
      </c>
      <c r="Z35">
        <v>738</v>
      </c>
      <c r="AA35">
        <f>AVERAGE(V$18:V35)</f>
        <v>-6020.5688888888881</v>
      </c>
      <c r="AB35" s="3">
        <f t="shared" si="3"/>
        <v>98.311523437500909</v>
      </c>
      <c r="AC35" s="3">
        <f t="shared" si="4"/>
        <v>-1.9120140624991109</v>
      </c>
      <c r="AD35" s="3">
        <f>AVERAGE(AC$18:AC35)</f>
        <v>-0.31734392361072927</v>
      </c>
    </row>
    <row r="36" spans="6:30" x14ac:dyDescent="0.2">
      <c r="F36" t="s">
        <v>42</v>
      </c>
      <c r="L36" t="s">
        <v>8</v>
      </c>
      <c r="N36" t="s">
        <v>39</v>
      </c>
      <c r="S36">
        <v>19</v>
      </c>
      <c r="T36">
        <v>200000</v>
      </c>
      <c r="U36">
        <v>1199.8900000000001</v>
      </c>
      <c r="V36">
        <v>-6020.97</v>
      </c>
      <c r="W36">
        <v>18032.400000000001</v>
      </c>
      <c r="X36">
        <v>2389.6</v>
      </c>
      <c r="Y36">
        <v>287</v>
      </c>
      <c r="Z36">
        <v>738</v>
      </c>
      <c r="AA36">
        <f>AVERAGE(V$18:V36)</f>
        <v>-6020.5899999999992</v>
      </c>
      <c r="AB36" s="3">
        <f t="shared" si="3"/>
        <v>100.2515234374996</v>
      </c>
      <c r="AC36" s="3">
        <f t="shared" si="4"/>
        <v>2.798593749957945E-2</v>
      </c>
      <c r="AD36" s="3">
        <f>AVERAGE(AC$18:AC36)</f>
        <v>-0.29916866776281831</v>
      </c>
    </row>
    <row r="37" spans="6:30" x14ac:dyDescent="0.2">
      <c r="L37">
        <f>F37-I37*$C$15-J37*$D$15</f>
        <v>0</v>
      </c>
      <c r="S37">
        <v>20</v>
      </c>
      <c r="T37">
        <v>200000</v>
      </c>
      <c r="U37">
        <v>1199.76</v>
      </c>
      <c r="V37">
        <v>-6016.63</v>
      </c>
      <c r="W37">
        <v>18020.099999999999</v>
      </c>
      <c r="X37">
        <v>3017.83</v>
      </c>
      <c r="Y37">
        <v>288</v>
      </c>
      <c r="Z37">
        <v>737</v>
      </c>
      <c r="AA37">
        <f>AVERAGE(V$18:V37)</f>
        <v>-6020.3919999999998</v>
      </c>
      <c r="AB37" s="3">
        <f t="shared" si="3"/>
        <v>101.90433593750095</v>
      </c>
      <c r="AC37" s="3">
        <f t="shared" si="4"/>
        <v>1.6807984375009255</v>
      </c>
      <c r="AD37" s="3">
        <f>AVERAGE(AC$18:AC37)</f>
        <v>-0.2001703124996311</v>
      </c>
    </row>
    <row r="38" spans="6:30" x14ac:dyDescent="0.2">
      <c r="L38">
        <f>F38-I38*$C$15-J38*$D$15</f>
        <v>0</v>
      </c>
      <c r="N38" t="e">
        <f>L38-(SUM(I38:J38)/SUM(I37:J37))*L37</f>
        <v>#DIV/0!</v>
      </c>
      <c r="S38">
        <v>21</v>
      </c>
      <c r="T38">
        <v>200000</v>
      </c>
      <c r="U38">
        <v>1200.53</v>
      </c>
      <c r="V38">
        <v>-6021.58</v>
      </c>
      <c r="W38">
        <v>18019.3</v>
      </c>
      <c r="X38">
        <v>2663.48</v>
      </c>
      <c r="Y38">
        <v>287</v>
      </c>
      <c r="Z38">
        <v>738</v>
      </c>
      <c r="AA38">
        <f>AVERAGE(V$18:V38)</f>
        <v>-6020.4485714285711</v>
      </c>
      <c r="AB38" s="3">
        <f t="shared" si="3"/>
        <v>99.641523437500837</v>
      </c>
      <c r="AC38" s="3">
        <f t="shared" si="4"/>
        <v>-0.58201406249918364</v>
      </c>
      <c r="AD38" s="3">
        <f>AVERAGE(AC$18:AC38)</f>
        <v>-0.21835334821389552</v>
      </c>
    </row>
    <row r="39" spans="6:30" x14ac:dyDescent="0.2">
      <c r="S39">
        <v>22</v>
      </c>
      <c r="T39">
        <v>200000</v>
      </c>
      <c r="U39">
        <v>1201.23</v>
      </c>
      <c r="V39">
        <v>-6017.43</v>
      </c>
      <c r="W39">
        <v>18032.099999999999</v>
      </c>
      <c r="X39">
        <v>2964.19</v>
      </c>
      <c r="Y39">
        <v>288</v>
      </c>
      <c r="Z39">
        <v>737</v>
      </c>
      <c r="AA39">
        <f>AVERAGE(V$18:V39)</f>
        <v>-6020.3113636363641</v>
      </c>
      <c r="AB39" s="3">
        <f t="shared" si="3"/>
        <v>101.10433593749985</v>
      </c>
      <c r="AC39" s="3">
        <f t="shared" si="4"/>
        <v>0.88079843749983411</v>
      </c>
      <c r="AD39" s="3">
        <f>AVERAGE(AC$18:AC39)</f>
        <v>-0.16839190340872598</v>
      </c>
    </row>
    <row r="40" spans="6:30" x14ac:dyDescent="0.2">
      <c r="F40" t="s">
        <v>43</v>
      </c>
      <c r="L40" t="s">
        <v>8</v>
      </c>
      <c r="N40" t="s">
        <v>39</v>
      </c>
      <c r="S40">
        <v>23</v>
      </c>
      <c r="T40">
        <v>200000</v>
      </c>
      <c r="U40">
        <v>1199.9000000000001</v>
      </c>
      <c r="V40">
        <v>-6022.65</v>
      </c>
      <c r="W40">
        <v>18024.400000000001</v>
      </c>
      <c r="X40">
        <v>1059.0999999999999</v>
      </c>
      <c r="Y40">
        <v>287</v>
      </c>
      <c r="Z40">
        <v>738</v>
      </c>
      <c r="AA40">
        <f>AVERAGE(V$18:V40)</f>
        <v>-6020.413043478261</v>
      </c>
      <c r="AB40" s="3">
        <f t="shared" si="3"/>
        <v>98.571523437501128</v>
      </c>
      <c r="AC40" s="3">
        <f t="shared" si="4"/>
        <v>-1.6520140624988926</v>
      </c>
      <c r="AD40" s="3">
        <f>AVERAGE(AC$18:AC40)</f>
        <v>-0.23289721467351585</v>
      </c>
    </row>
    <row r="41" spans="6:30" x14ac:dyDescent="0.2">
      <c r="L41">
        <f>F41-I41*$C$16-J41*$D$16</f>
        <v>0</v>
      </c>
      <c r="S41">
        <v>24</v>
      </c>
      <c r="T41">
        <v>200000</v>
      </c>
      <c r="U41">
        <v>1200.99</v>
      </c>
      <c r="V41">
        <v>-6017.66</v>
      </c>
      <c r="W41">
        <v>18033.599999999999</v>
      </c>
      <c r="X41">
        <v>3408.79</v>
      </c>
      <c r="Y41">
        <v>288</v>
      </c>
      <c r="Z41">
        <v>737</v>
      </c>
      <c r="AA41">
        <f>AVERAGE(V$18:V41)</f>
        <v>-6020.2983333333332</v>
      </c>
      <c r="AB41" s="3">
        <f t="shared" si="3"/>
        <v>100.87433593750029</v>
      </c>
      <c r="AC41" s="3">
        <f t="shared" si="4"/>
        <v>0.65079843750027067</v>
      </c>
      <c r="AD41" s="3">
        <f>AVERAGE(AC$18:AC41)</f>
        <v>-0.19607656249960806</v>
      </c>
    </row>
    <row r="42" spans="6:30" x14ac:dyDescent="0.2">
      <c r="L42">
        <f>F42-I42*$C$16-J42*$D$16</f>
        <v>0</v>
      </c>
      <c r="N42" t="e">
        <f>L42-(SUM(I42:J42)/SUM(I41:J41))*L41</f>
        <v>#DIV/0!</v>
      </c>
      <c r="S42">
        <v>25</v>
      </c>
      <c r="T42">
        <v>200000</v>
      </c>
      <c r="U42">
        <v>1200.51</v>
      </c>
      <c r="V42">
        <v>-6020.57</v>
      </c>
      <c r="W42">
        <v>18034.900000000001</v>
      </c>
      <c r="X42">
        <v>2111.69</v>
      </c>
      <c r="Y42">
        <v>288</v>
      </c>
      <c r="Z42">
        <v>737</v>
      </c>
      <c r="AA42">
        <f>AVERAGE(V$18:V42)</f>
        <v>-6020.3092000000006</v>
      </c>
      <c r="AB42" s="3">
        <f t="shared" si="3"/>
        <v>97.964335937500437</v>
      </c>
      <c r="AC42" s="3">
        <f t="shared" si="4"/>
        <v>-2.2592015624995838</v>
      </c>
      <c r="AD42" s="3">
        <f>AVERAGE(AC$18:AC42)</f>
        <v>-0.2786015624996071</v>
      </c>
    </row>
    <row r="43" spans="6:30" x14ac:dyDescent="0.2">
      <c r="F43" t="s">
        <v>66</v>
      </c>
      <c r="S43">
        <v>26</v>
      </c>
      <c r="T43">
        <v>200000</v>
      </c>
      <c r="U43">
        <v>1199.94</v>
      </c>
      <c r="V43">
        <v>-6026.03</v>
      </c>
      <c r="W43">
        <v>18025.900000000001</v>
      </c>
      <c r="X43">
        <v>1376.27</v>
      </c>
      <c r="Y43">
        <v>287</v>
      </c>
      <c r="Z43">
        <v>738</v>
      </c>
      <c r="AA43">
        <f>AVERAGE(V$18:V43)</f>
        <v>-6020.5292307692307</v>
      </c>
      <c r="AB43" s="3">
        <f t="shared" si="3"/>
        <v>95.191523437500109</v>
      </c>
      <c r="AC43" s="3">
        <f t="shared" si="4"/>
        <v>-5.0320140624999112</v>
      </c>
      <c r="AD43" s="3">
        <f>AVERAGE(AC$18:AC43)</f>
        <v>-0.4614251201919265</v>
      </c>
    </row>
    <row r="44" spans="6:30" x14ac:dyDescent="0.2">
      <c r="F44" t="s">
        <v>17</v>
      </c>
      <c r="K44" t="s">
        <v>67</v>
      </c>
      <c r="L44" t="s">
        <v>8</v>
      </c>
      <c r="N44" t="s">
        <v>39</v>
      </c>
      <c r="S44">
        <v>27</v>
      </c>
      <c r="T44">
        <v>200000</v>
      </c>
      <c r="U44">
        <v>1201.52</v>
      </c>
      <c r="V44">
        <v>-6029.28</v>
      </c>
      <c r="W44">
        <v>18019.3</v>
      </c>
      <c r="X44">
        <v>1847.71</v>
      </c>
      <c r="Y44">
        <v>287</v>
      </c>
      <c r="Z44">
        <v>738</v>
      </c>
      <c r="AA44">
        <f>AVERAGE(V$18:V44)</f>
        <v>-6020.8533333333335</v>
      </c>
      <c r="AB44" s="3">
        <f t="shared" si="3"/>
        <v>91.941523437500109</v>
      </c>
      <c r="AC44" s="3">
        <f t="shared" si="4"/>
        <v>-8.2820140624999112</v>
      </c>
      <c r="AD44" s="3">
        <f>AVERAGE(AC$18:AC44)</f>
        <v>-0.75107656249962962</v>
      </c>
    </row>
    <row r="45" spans="6:30" x14ac:dyDescent="0.2">
      <c r="F45">
        <v>-11747.346</v>
      </c>
      <c r="G45">
        <v>-15.204995370000001</v>
      </c>
      <c r="H45">
        <v>35216.273000000001</v>
      </c>
      <c r="I45">
        <v>560</v>
      </c>
      <c r="J45">
        <v>1440</v>
      </c>
      <c r="K45">
        <f>F45/2000</f>
        <v>-5.8736730000000001</v>
      </c>
      <c r="L45">
        <f>F45-I45*$C$12-J45*$D$12</f>
        <v>196.50087500000154</v>
      </c>
      <c r="S45">
        <v>28</v>
      </c>
      <c r="T45">
        <v>200000</v>
      </c>
      <c r="U45">
        <v>1200.46</v>
      </c>
      <c r="V45">
        <v>-6024.3</v>
      </c>
      <c r="W45">
        <v>18019</v>
      </c>
      <c r="X45">
        <v>1780.83</v>
      </c>
      <c r="Y45">
        <v>287</v>
      </c>
      <c r="Z45">
        <v>738</v>
      </c>
      <c r="AA45">
        <f>AVERAGE(V$18:V45)</f>
        <v>-6020.9764285714282</v>
      </c>
      <c r="AB45" s="3">
        <f t="shared" si="3"/>
        <v>96.921523437499673</v>
      </c>
      <c r="AC45" s="3">
        <f t="shared" si="4"/>
        <v>-3.3020140625003478</v>
      </c>
      <c r="AD45" s="3">
        <f>AVERAGE(AC$18:AC45)</f>
        <v>-0.84218147321394099</v>
      </c>
    </row>
    <row r="46" spans="6:30" x14ac:dyDescent="0.2">
      <c r="F46">
        <v>-11754.15</v>
      </c>
      <c r="G46">
        <v>1119.97957</v>
      </c>
      <c r="H46">
        <v>35216.273000000001</v>
      </c>
      <c r="I46">
        <v>560.25</v>
      </c>
      <c r="J46">
        <v>1440.75</v>
      </c>
      <c r="L46">
        <f>F46-I46*$C$12-J46*$D$12</f>
        <v>195.74941406250036</v>
      </c>
      <c r="N46">
        <f>L46-(SUM(I46:J46)/SUM(I45:J45))*L45</f>
        <v>-0.84971137500116356</v>
      </c>
      <c r="O46">
        <f>F46-2001*K45</f>
        <v>-0.93032700000003388</v>
      </c>
      <c r="S46">
        <v>29</v>
      </c>
      <c r="T46">
        <v>200000</v>
      </c>
      <c r="U46">
        <v>1199.99</v>
      </c>
      <c r="V46">
        <v>-6019.3</v>
      </c>
      <c r="W46">
        <v>18039</v>
      </c>
      <c r="X46">
        <v>927.53099999999995</v>
      </c>
      <c r="Y46">
        <v>287</v>
      </c>
      <c r="Z46">
        <v>738</v>
      </c>
      <c r="AA46">
        <f>AVERAGE(V$18:V46)</f>
        <v>-6020.9186206896547</v>
      </c>
      <c r="AB46" s="3">
        <f t="shared" si="3"/>
        <v>101.92152343749967</v>
      </c>
      <c r="AC46" s="3">
        <f t="shared" si="4"/>
        <v>1.6979859374996522</v>
      </c>
      <c r="AD46" s="3">
        <f>AVERAGE(AC$18:AC46)</f>
        <v>-0.75458949353416194</v>
      </c>
    </row>
    <row r="47" spans="6:30" x14ac:dyDescent="0.2">
      <c r="S47">
        <v>30</v>
      </c>
      <c r="T47">
        <v>200000</v>
      </c>
      <c r="U47">
        <v>1200.42</v>
      </c>
      <c r="V47">
        <v>-6024.06</v>
      </c>
      <c r="W47">
        <v>18026.5</v>
      </c>
      <c r="X47">
        <v>1987.99</v>
      </c>
      <c r="Y47">
        <v>287</v>
      </c>
      <c r="Z47">
        <v>738</v>
      </c>
      <c r="AA47">
        <f>AVERAGE(V$18:V47)</f>
        <v>-6021.0233333333326</v>
      </c>
      <c r="AB47" s="3">
        <f t="shared" si="3"/>
        <v>97.161523437499454</v>
      </c>
      <c r="AC47" s="3">
        <f t="shared" si="4"/>
        <v>-3.0620140625005661</v>
      </c>
      <c r="AD47" s="3">
        <f>AVERAGE(AC$18:AC47)</f>
        <v>-0.83150364583304204</v>
      </c>
    </row>
    <row r="48" spans="6:30" x14ac:dyDescent="0.2">
      <c r="F48" t="s">
        <v>68</v>
      </c>
      <c r="L48" t="s">
        <v>8</v>
      </c>
      <c r="N48" t="s">
        <v>39</v>
      </c>
      <c r="S48">
        <v>31</v>
      </c>
      <c r="T48">
        <v>200000</v>
      </c>
      <c r="U48">
        <v>1200.94</v>
      </c>
      <c r="V48">
        <v>-6027.55</v>
      </c>
      <c r="W48">
        <v>18024.5</v>
      </c>
      <c r="X48">
        <v>1196.5</v>
      </c>
      <c r="Y48">
        <v>288</v>
      </c>
      <c r="Z48">
        <v>737</v>
      </c>
      <c r="AA48">
        <f>AVERAGE(V$18:V48)</f>
        <v>-6021.2338709677406</v>
      </c>
      <c r="AB48" s="3">
        <f t="shared" si="3"/>
        <v>90.984335937500873</v>
      </c>
      <c r="AC48" s="3">
        <f t="shared" si="4"/>
        <v>-9.2392015624991473</v>
      </c>
      <c r="AD48" s="3">
        <f>AVERAGE(AC$18:AC48)</f>
        <v>-1.1027197076609809</v>
      </c>
    </row>
    <row r="49" spans="6:30" x14ac:dyDescent="0.2">
      <c r="F49">
        <v>-6013.7442000000001</v>
      </c>
      <c r="G49">
        <v>-19.904813220000001</v>
      </c>
      <c r="H49">
        <v>18031.371999999999</v>
      </c>
      <c r="I49">
        <v>287</v>
      </c>
      <c r="J49">
        <v>737</v>
      </c>
      <c r="L49">
        <f>F49-I49*$C$12-J49*$D$12</f>
        <v>100.75298750000002</v>
      </c>
      <c r="S49">
        <v>32</v>
      </c>
      <c r="T49">
        <v>200000</v>
      </c>
      <c r="U49">
        <v>1200.71</v>
      </c>
      <c r="V49">
        <v>-6013.12</v>
      </c>
      <c r="W49">
        <v>18022.400000000001</v>
      </c>
      <c r="X49">
        <v>2577.11</v>
      </c>
      <c r="Y49">
        <v>288</v>
      </c>
      <c r="Z49">
        <v>737</v>
      </c>
      <c r="AA49">
        <f>AVERAGE(V$18:V49)</f>
        <v>-6020.9803124999989</v>
      </c>
      <c r="AB49" s="3">
        <f t="shared" si="3"/>
        <v>105.41433593750116</v>
      </c>
      <c r="AC49" s="3">
        <f t="shared" si="4"/>
        <v>5.1907984375011438</v>
      </c>
      <c r="AD49" s="3">
        <f>AVERAGE(AC$18:AC49)</f>
        <v>-0.90604726562466453</v>
      </c>
    </row>
    <row r="50" spans="6:30" x14ac:dyDescent="0.2">
      <c r="F50">
        <v>-6020.0169999999998</v>
      </c>
      <c r="G50">
        <v>2350.7042999999999</v>
      </c>
      <c r="H50">
        <v>18031.371999999999</v>
      </c>
      <c r="I50">
        <v>287.49</v>
      </c>
      <c r="J50">
        <v>737.51</v>
      </c>
      <c r="L50">
        <f>F50-I50*$C$12-J50*$D$12</f>
        <v>99.887801562500499</v>
      </c>
      <c r="N50">
        <f>L50-(SUM(I50:J50)/SUM(I49:J49))*L49</f>
        <v>-0.96357752685499065</v>
      </c>
      <c r="S50">
        <v>33</v>
      </c>
      <c r="T50">
        <v>200000</v>
      </c>
      <c r="U50">
        <v>1200.3</v>
      </c>
      <c r="V50">
        <v>-6022.14</v>
      </c>
      <c r="W50">
        <v>18031.5</v>
      </c>
      <c r="X50">
        <v>2122.69</v>
      </c>
      <c r="Y50">
        <v>288</v>
      </c>
      <c r="Z50">
        <v>737</v>
      </c>
      <c r="AA50">
        <f>AVERAGE(V$18:V50)</f>
        <v>-6021.0154545454543</v>
      </c>
      <c r="AB50" s="3">
        <f t="shared" si="3"/>
        <v>96.394335937500728</v>
      </c>
      <c r="AC50" s="3">
        <f t="shared" si="4"/>
        <v>-3.8292015624992928</v>
      </c>
      <c r="AD50" s="3">
        <f>AVERAGE(AC$18:AC50)</f>
        <v>-0.99462769886328961</v>
      </c>
    </row>
    <row r="51" spans="6:30" x14ac:dyDescent="0.2">
      <c r="S51">
        <v>34</v>
      </c>
      <c r="T51">
        <v>200000</v>
      </c>
      <c r="U51">
        <v>1200</v>
      </c>
      <c r="V51">
        <v>-6025.91</v>
      </c>
      <c r="W51">
        <v>18014.5</v>
      </c>
      <c r="X51">
        <v>2408.1999999999998</v>
      </c>
      <c r="Y51">
        <v>287</v>
      </c>
      <c r="Z51">
        <v>738</v>
      </c>
      <c r="AA51">
        <f>AVERAGE(V$18:V51)</f>
        <v>-6021.1594117647055</v>
      </c>
      <c r="AB51" s="3">
        <f t="shared" si="3"/>
        <v>95.311523437500909</v>
      </c>
      <c r="AC51" s="3">
        <f t="shared" si="4"/>
        <v>-4.9120140624991109</v>
      </c>
      <c r="AD51" s="3">
        <f>AVERAGE(AC$18:AC51)</f>
        <v>-1.1098449448525785</v>
      </c>
    </row>
    <row r="52" spans="6:30" x14ac:dyDescent="0.2">
      <c r="F52" t="s">
        <v>69</v>
      </c>
      <c r="L52" t="s">
        <v>8</v>
      </c>
      <c r="N52" t="s">
        <v>39</v>
      </c>
      <c r="S52">
        <v>35</v>
      </c>
      <c r="T52">
        <v>200000</v>
      </c>
      <c r="U52">
        <v>1201.28</v>
      </c>
      <c r="V52">
        <v>-6017.87</v>
      </c>
      <c r="W52">
        <v>18025.900000000001</v>
      </c>
      <c r="X52">
        <v>2689.59</v>
      </c>
      <c r="Y52">
        <v>287</v>
      </c>
      <c r="Z52">
        <v>738</v>
      </c>
      <c r="AA52">
        <f>AVERAGE(V$18:V52)</f>
        <v>-6021.0654285714281</v>
      </c>
      <c r="AB52" s="3">
        <f t="shared" si="3"/>
        <v>103.35152343749996</v>
      </c>
      <c r="AC52" s="3">
        <f t="shared" si="4"/>
        <v>3.1279859374999432</v>
      </c>
      <c r="AD52" s="3">
        <f>AVERAGE(AC$18:AC52)</f>
        <v>-0.98876406249964932</v>
      </c>
    </row>
    <row r="53" spans="6:30" x14ac:dyDescent="0.2">
      <c r="F53">
        <v>-11747.991</v>
      </c>
      <c r="G53">
        <v>0.57879842000000004</v>
      </c>
      <c r="H53">
        <v>35215.650999999998</v>
      </c>
      <c r="I53">
        <v>560</v>
      </c>
      <c r="J53">
        <v>1440</v>
      </c>
      <c r="L53">
        <f>F53-I53*$C$12-J53*$D$12</f>
        <v>195.85587500000111</v>
      </c>
      <c r="S53">
        <v>36</v>
      </c>
      <c r="T53">
        <v>200000</v>
      </c>
      <c r="U53">
        <v>1200.3499999999999</v>
      </c>
      <c r="V53">
        <v>-6019.84</v>
      </c>
      <c r="W53">
        <v>18031.900000000001</v>
      </c>
      <c r="X53">
        <v>3206.12</v>
      </c>
      <c r="Y53">
        <v>288</v>
      </c>
      <c r="Z53">
        <v>737</v>
      </c>
      <c r="AA53">
        <f>AVERAGE(V$18:V53)</f>
        <v>-6021.0313888888886</v>
      </c>
      <c r="AB53" s="3">
        <f t="shared" si="3"/>
        <v>98.6943359375</v>
      </c>
      <c r="AC53" s="3">
        <f t="shared" si="4"/>
        <v>-1.5292015625000204</v>
      </c>
      <c r="AD53" s="3">
        <f>AVERAGE(AC$18:AC53)</f>
        <v>-1.0037762152774374</v>
      </c>
    </row>
    <row r="54" spans="6:30" x14ac:dyDescent="0.2">
      <c r="F54">
        <v>-11753.763999999999</v>
      </c>
      <c r="G54">
        <v>0.55143604999999996</v>
      </c>
      <c r="H54">
        <v>35235.898999999998</v>
      </c>
      <c r="I54">
        <v>560.29</v>
      </c>
      <c r="J54">
        <v>1440.71</v>
      </c>
      <c r="L54">
        <f>F54-I54*$C$12-J54*$D$12</f>
        <v>196.02792656250131</v>
      </c>
      <c r="N54">
        <f>L54-(SUM(I54:J54)/SUM(I53:J53))*L53</f>
        <v>7.4123625000197535E-2</v>
      </c>
      <c r="O54">
        <f>F54-2001/2000*F53</f>
        <v>0.1009955000008631</v>
      </c>
      <c r="S54">
        <v>37</v>
      </c>
      <c r="T54">
        <v>200000</v>
      </c>
      <c r="U54">
        <v>1198.68</v>
      </c>
      <c r="V54">
        <v>-6020.42</v>
      </c>
      <c r="W54">
        <v>18041.2</v>
      </c>
      <c r="X54">
        <v>1867.14</v>
      </c>
      <c r="Y54">
        <v>287</v>
      </c>
      <c r="Z54">
        <v>738</v>
      </c>
      <c r="AA54">
        <f>AVERAGE(V$18:V54)</f>
        <v>-6021.0148648648646</v>
      </c>
      <c r="AB54" s="3">
        <f t="shared" si="3"/>
        <v>100.80152343750069</v>
      </c>
      <c r="AC54" s="3">
        <f t="shared" si="4"/>
        <v>0.57798593750067084</v>
      </c>
      <c r="AD54" s="3">
        <f>AVERAGE(AC$18:AC54)</f>
        <v>-0.96102588682397505</v>
      </c>
    </row>
    <row r="55" spans="6:30" x14ac:dyDescent="0.2">
      <c r="S55">
        <v>38</v>
      </c>
      <c r="T55">
        <v>200000</v>
      </c>
      <c r="U55">
        <v>1200.44</v>
      </c>
      <c r="V55">
        <v>-6023.9</v>
      </c>
      <c r="W55">
        <v>18028.900000000001</v>
      </c>
      <c r="X55">
        <v>1920.59</v>
      </c>
      <c r="Y55">
        <v>287</v>
      </c>
      <c r="Z55">
        <v>738</v>
      </c>
      <c r="AA55">
        <f>AVERAGE(V$18:V55)</f>
        <v>-6021.0907894736838</v>
      </c>
      <c r="AB55" s="3">
        <f t="shared" si="3"/>
        <v>97.321523437501128</v>
      </c>
      <c r="AC55" s="3">
        <f t="shared" si="4"/>
        <v>-2.9020140624988926</v>
      </c>
      <c r="AD55" s="3">
        <f>AVERAGE(AC$18:AC55)</f>
        <v>-1.0121045230259464</v>
      </c>
    </row>
    <row r="56" spans="6:30" x14ac:dyDescent="0.2">
      <c r="F56" t="s">
        <v>70</v>
      </c>
      <c r="L56" t="s">
        <v>8</v>
      </c>
      <c r="N56" t="s">
        <v>39</v>
      </c>
      <c r="S56">
        <v>39</v>
      </c>
      <c r="T56">
        <v>200000</v>
      </c>
      <c r="U56">
        <v>1200.28</v>
      </c>
      <c r="V56">
        <v>-6021.11</v>
      </c>
      <c r="W56">
        <v>18024</v>
      </c>
      <c r="X56">
        <v>3027.69</v>
      </c>
      <c r="Y56">
        <v>287</v>
      </c>
      <c r="Z56">
        <v>738</v>
      </c>
      <c r="AA56">
        <f>AVERAGE(V$18:V56)</f>
        <v>-6021.0912820512813</v>
      </c>
      <c r="AB56" s="3">
        <f t="shared" si="3"/>
        <v>100.11152343750018</v>
      </c>
      <c r="AC56" s="3">
        <f t="shared" si="4"/>
        <v>-0.11201406249983847</v>
      </c>
      <c r="AD56" s="3">
        <f>AVERAGE(AC$18:AC56)</f>
        <v>-0.98902528044835403</v>
      </c>
    </row>
    <row r="57" spans="6:30" x14ac:dyDescent="0.2">
      <c r="F57">
        <v>-11747.487999999999</v>
      </c>
      <c r="G57">
        <v>0.1451664939</v>
      </c>
      <c r="H57">
        <v>35215.305999999997</v>
      </c>
      <c r="I57">
        <v>560</v>
      </c>
      <c r="J57">
        <v>1440</v>
      </c>
      <c r="L57">
        <f>F57-I57*$C$12-J57*$D$12</f>
        <v>196.35887500000172</v>
      </c>
      <c r="S57">
        <v>40</v>
      </c>
      <c r="T57">
        <v>200000</v>
      </c>
      <c r="U57">
        <v>1200.6099999999999</v>
      </c>
      <c r="V57">
        <v>-6017.35</v>
      </c>
      <c r="W57">
        <v>18042.3</v>
      </c>
      <c r="X57">
        <v>2914.44</v>
      </c>
      <c r="Y57">
        <v>288</v>
      </c>
      <c r="Z57">
        <v>737</v>
      </c>
      <c r="AA57">
        <f>AVERAGE(V$18:V57)</f>
        <v>-6020.9977499999995</v>
      </c>
      <c r="AB57" s="3">
        <f t="shared" si="3"/>
        <v>101.18433593749978</v>
      </c>
      <c r="AC57" s="3">
        <f t="shared" si="4"/>
        <v>0.96079843749976135</v>
      </c>
      <c r="AD57" s="3">
        <f>AVERAGE(AC$18:AC57)</f>
        <v>-0.94027968749965107</v>
      </c>
    </row>
    <row r="58" spans="6:30" x14ac:dyDescent="0.2">
      <c r="F58">
        <v>-11751.77</v>
      </c>
      <c r="G58">
        <v>0.14785544619999999</v>
      </c>
      <c r="H58">
        <v>35237.940999999999</v>
      </c>
      <c r="I58">
        <v>560.35</v>
      </c>
      <c r="J58">
        <v>1440.65</v>
      </c>
      <c r="L58">
        <f>F58-I58*$C$12-J58*$D$12</f>
        <v>197.86069531249996</v>
      </c>
      <c r="N58">
        <f>L58-(SUM(I58:J58)/SUM(I57:J57))*L57</f>
        <v>1.4036408749982456</v>
      </c>
      <c r="O58">
        <f>F58-2001/2000*F57</f>
        <v>1.5917439999975613</v>
      </c>
      <c r="S58">
        <v>41</v>
      </c>
      <c r="T58">
        <v>200000</v>
      </c>
      <c r="U58">
        <v>1199.1600000000001</v>
      </c>
      <c r="V58">
        <v>-6018.05</v>
      </c>
      <c r="W58">
        <v>18036.2</v>
      </c>
      <c r="X58">
        <v>1655.83</v>
      </c>
      <c r="Y58">
        <v>287</v>
      </c>
      <c r="Z58">
        <v>738</v>
      </c>
      <c r="AA58">
        <f>AVERAGE(V$18:V58)</f>
        <v>-6020.9258536585357</v>
      </c>
      <c r="AB58" s="3">
        <f t="shared" si="3"/>
        <v>103.17152343749967</v>
      </c>
      <c r="AC58" s="3">
        <f t="shared" si="4"/>
        <v>2.9479859374996522</v>
      </c>
      <c r="AD58" s="3">
        <f>AVERAGE(AC$18:AC58)</f>
        <v>-0.84544394054844862</v>
      </c>
    </row>
    <row r="59" spans="6:30" x14ac:dyDescent="0.2">
      <c r="S59">
        <v>42</v>
      </c>
      <c r="T59">
        <v>200000</v>
      </c>
      <c r="U59">
        <v>1199.75</v>
      </c>
      <c r="V59">
        <v>-6018.17</v>
      </c>
      <c r="W59">
        <v>18048.599999999999</v>
      </c>
      <c r="X59">
        <v>1903.86</v>
      </c>
      <c r="Y59">
        <v>287</v>
      </c>
      <c r="Z59">
        <v>738</v>
      </c>
      <c r="AA59">
        <f>AVERAGE(V$18:V59)</f>
        <v>-6020.8602380952379</v>
      </c>
      <c r="AB59" s="3">
        <f t="shared" si="3"/>
        <v>103.05152343750069</v>
      </c>
      <c r="AC59" s="3">
        <f t="shared" si="4"/>
        <v>2.8279859375006708</v>
      </c>
      <c r="AD59" s="3">
        <f>AVERAGE(AC$18:AC59)</f>
        <v>-0.7579813244044219</v>
      </c>
    </row>
    <row r="60" spans="6:30" x14ac:dyDescent="0.2">
      <c r="F60" t="s">
        <v>71</v>
      </c>
      <c r="L60" t="s">
        <v>8</v>
      </c>
      <c r="N60" t="s">
        <v>39</v>
      </c>
      <c r="S60">
        <v>43</v>
      </c>
      <c r="T60">
        <v>200000</v>
      </c>
      <c r="U60">
        <v>1200.32</v>
      </c>
      <c r="V60">
        <v>-6023.44</v>
      </c>
      <c r="W60">
        <v>18025.8</v>
      </c>
      <c r="X60">
        <v>2490.86</v>
      </c>
      <c r="Y60">
        <v>288</v>
      </c>
      <c r="Z60">
        <v>737</v>
      </c>
      <c r="AA60">
        <f>AVERAGE(V$18:V60)</f>
        <v>-6020.9202325581391</v>
      </c>
      <c r="AB60" s="3">
        <f t="shared" si="3"/>
        <v>95.094335937501455</v>
      </c>
      <c r="AC60" s="3">
        <f t="shared" si="4"/>
        <v>-5.1292015624985652</v>
      </c>
      <c r="AD60" s="3">
        <f>AVERAGE(AC$18:AC60)</f>
        <v>-0.85963760901126252</v>
      </c>
    </row>
    <row r="61" spans="6:30" x14ac:dyDescent="0.2">
      <c r="F61">
        <v>-11747.277</v>
      </c>
      <c r="G61">
        <v>3.5333638739999999E-2</v>
      </c>
      <c r="H61">
        <v>35214.89</v>
      </c>
      <c r="I61">
        <v>560</v>
      </c>
      <c r="J61">
        <v>1440</v>
      </c>
      <c r="L61">
        <f>F61-I61*$C$12-J61*$D$12</f>
        <v>196.56987500000105</v>
      </c>
      <c r="S61">
        <v>44</v>
      </c>
      <c r="T61">
        <v>200000</v>
      </c>
      <c r="U61">
        <v>1201.33</v>
      </c>
      <c r="V61">
        <v>-6019.96</v>
      </c>
      <c r="W61">
        <v>18049.2</v>
      </c>
      <c r="X61">
        <v>2214.34</v>
      </c>
      <c r="Y61">
        <v>287</v>
      </c>
      <c r="Z61">
        <v>738</v>
      </c>
      <c r="AA61">
        <f>AVERAGE(V$18:V61)</f>
        <v>-6020.898409090908</v>
      </c>
      <c r="AB61" s="3">
        <f t="shared" si="3"/>
        <v>101.26152343749982</v>
      </c>
      <c r="AC61" s="3">
        <f t="shared" si="4"/>
        <v>1.0379859374997977</v>
      </c>
      <c r="AD61" s="3">
        <f>AVERAGE(AC$18:AC61)</f>
        <v>-0.81650980113601113</v>
      </c>
    </row>
    <row r="62" spans="6:30" x14ac:dyDescent="0.2">
      <c r="F62">
        <v>-11753.146000000001</v>
      </c>
      <c r="G62">
        <v>-2.1900018E-2</v>
      </c>
      <c r="H62">
        <v>35234.942999999999</v>
      </c>
      <c r="I62">
        <v>560.33000000000004</v>
      </c>
      <c r="J62">
        <v>1440.67</v>
      </c>
      <c r="L62">
        <f>F62-I62*$C$12-J62*$D$12</f>
        <v>196.5384390625004</v>
      </c>
      <c r="N62">
        <f>L62-(SUM(I62:J62)/SUM(I61:J61))*L61</f>
        <v>-0.12972087500062912</v>
      </c>
      <c r="O62">
        <f>F62-2001/2000*F61</f>
        <v>4.638499998691259E-3</v>
      </c>
      <c r="S62">
        <v>45</v>
      </c>
      <c r="T62">
        <v>200000</v>
      </c>
      <c r="U62">
        <v>1200.7</v>
      </c>
      <c r="V62">
        <v>-6017.48</v>
      </c>
      <c r="W62">
        <v>18039</v>
      </c>
      <c r="X62">
        <v>1666</v>
      </c>
      <c r="Y62">
        <v>287</v>
      </c>
      <c r="Z62">
        <v>738</v>
      </c>
      <c r="AA62">
        <f>AVERAGE(V$18:V62)</f>
        <v>-6020.8224444444431</v>
      </c>
      <c r="AB62" s="3">
        <f t="shared" si="3"/>
        <v>103.7415234375012</v>
      </c>
      <c r="AC62" s="3">
        <f t="shared" si="4"/>
        <v>3.5179859375011802</v>
      </c>
      <c r="AD62" s="3">
        <f>AVERAGE(AC$18:AC62)</f>
        <v>-0.72018767361074021</v>
      </c>
    </row>
    <row r="63" spans="6:30" x14ac:dyDescent="0.2">
      <c r="S63">
        <v>46</v>
      </c>
      <c r="T63">
        <v>200000</v>
      </c>
      <c r="U63">
        <v>1200.0899999999999</v>
      </c>
      <c r="V63">
        <v>-6011.14</v>
      </c>
      <c r="W63">
        <v>18057.900000000001</v>
      </c>
      <c r="X63">
        <v>2375.9299999999998</v>
      </c>
      <c r="Y63">
        <v>288</v>
      </c>
      <c r="Z63">
        <v>737</v>
      </c>
      <c r="AA63">
        <f>AVERAGE(V$18:V63)</f>
        <v>-6020.6119565217386</v>
      </c>
      <c r="AB63" s="3">
        <f t="shared" si="3"/>
        <v>107.39433593750073</v>
      </c>
      <c r="AC63" s="3">
        <f t="shared" si="4"/>
        <v>7.1707984375007072</v>
      </c>
      <c r="AD63" s="3">
        <f>AVERAGE(AC$18:AC63)</f>
        <v>-0.54864449728223053</v>
      </c>
    </row>
    <row r="64" spans="6:30" x14ac:dyDescent="0.2">
      <c r="F64" t="s">
        <v>72</v>
      </c>
      <c r="L64" t="s">
        <v>8</v>
      </c>
      <c r="N64" t="s">
        <v>39</v>
      </c>
      <c r="S64">
        <v>47</v>
      </c>
      <c r="T64">
        <v>200000</v>
      </c>
      <c r="U64">
        <v>1200.8499999999999</v>
      </c>
      <c r="V64">
        <v>-6025.12</v>
      </c>
      <c r="W64">
        <v>18028.7</v>
      </c>
      <c r="X64">
        <v>1858.29</v>
      </c>
      <c r="Y64">
        <v>287</v>
      </c>
      <c r="Z64">
        <v>738</v>
      </c>
      <c r="AA64">
        <f>AVERAGE(V$18:V64)</f>
        <v>-6020.7078723404247</v>
      </c>
      <c r="AB64" s="3">
        <f t="shared" si="3"/>
        <v>96.101523437499964</v>
      </c>
      <c r="AC64" s="3">
        <f t="shared" si="4"/>
        <v>-4.1220140625000568</v>
      </c>
      <c r="AD64" s="3">
        <f>AVERAGE(AC$18:AC64)</f>
        <v>-0.62467363696771616</v>
      </c>
    </row>
    <row r="65" spans="6:30" x14ac:dyDescent="0.2">
      <c r="F65">
        <v>-11747.737999999999</v>
      </c>
      <c r="G65">
        <v>-18.294530259999998</v>
      </c>
      <c r="H65">
        <v>35215.303</v>
      </c>
      <c r="I65">
        <v>560</v>
      </c>
      <c r="J65">
        <v>1440</v>
      </c>
      <c r="L65">
        <f>F65-I65*$C$12-J65*$D$12</f>
        <v>196.10887500000172</v>
      </c>
      <c r="S65">
        <v>48</v>
      </c>
      <c r="T65">
        <v>200000</v>
      </c>
      <c r="U65">
        <v>1200.69</v>
      </c>
      <c r="V65">
        <v>-6019.08</v>
      </c>
      <c r="W65">
        <v>18040.3</v>
      </c>
      <c r="X65">
        <v>2251.79</v>
      </c>
      <c r="Y65">
        <v>287</v>
      </c>
      <c r="Z65">
        <v>738</v>
      </c>
      <c r="AA65">
        <f>AVERAGE(V$18:V65)</f>
        <v>-6020.6739583333328</v>
      </c>
      <c r="AB65" s="3">
        <f t="shared" si="3"/>
        <v>102.14152343750084</v>
      </c>
      <c r="AC65" s="3">
        <f t="shared" si="4"/>
        <v>1.9179859375008164</v>
      </c>
      <c r="AD65" s="3">
        <f>AVERAGE(AC$18:AC65)</f>
        <v>-0.57170156249962167</v>
      </c>
    </row>
    <row r="66" spans="6:30" x14ac:dyDescent="0.2">
      <c r="F66">
        <v>-11752.924999999999</v>
      </c>
      <c r="G66">
        <v>1285.3239900000001</v>
      </c>
      <c r="H66">
        <v>35215.303</v>
      </c>
      <c r="I66">
        <v>560.28</v>
      </c>
      <c r="J66">
        <v>1440.72</v>
      </c>
      <c r="L66">
        <f>F66-I66*$C$12-J66*$D$12</f>
        <v>196.89379843750066</v>
      </c>
      <c r="N66">
        <f>L66-(SUM(I66:J66)/SUM(I65:J65))*L65</f>
        <v>0.6868689999989499</v>
      </c>
      <c r="O66">
        <f>F66-2001/2000*F65</f>
        <v>0.6868689999992057</v>
      </c>
      <c r="S66">
        <v>49</v>
      </c>
      <c r="T66">
        <v>200000</v>
      </c>
      <c r="U66">
        <v>1199.96</v>
      </c>
      <c r="V66">
        <v>-6024.04</v>
      </c>
      <c r="W66">
        <v>18007</v>
      </c>
      <c r="X66">
        <v>2300</v>
      </c>
      <c r="Y66">
        <v>287</v>
      </c>
      <c r="Z66">
        <v>738</v>
      </c>
      <c r="AA66">
        <f>AVERAGE(V$18:V66)</f>
        <v>-6020.7426530612238</v>
      </c>
      <c r="AB66" s="3">
        <f t="shared" si="3"/>
        <v>97.181523437499891</v>
      </c>
      <c r="AC66" s="3">
        <f t="shared" si="4"/>
        <v>-3.0420140625001295</v>
      </c>
      <c r="AD66" s="3">
        <f>AVERAGE(AC$18:AC66)</f>
        <v>-0.62211610331595857</v>
      </c>
    </row>
    <row r="67" spans="6:30" x14ac:dyDescent="0.2">
      <c r="S67">
        <v>50</v>
      </c>
      <c r="T67">
        <v>200000</v>
      </c>
      <c r="U67">
        <v>1199.3800000000001</v>
      </c>
      <c r="V67">
        <v>-6015.46</v>
      </c>
      <c r="W67">
        <v>18049.599999999999</v>
      </c>
      <c r="X67">
        <v>1756.94</v>
      </c>
      <c r="Y67">
        <v>287</v>
      </c>
      <c r="Z67">
        <v>738</v>
      </c>
      <c r="AA67">
        <f>AVERAGE(V$18:V67)</f>
        <v>-6020.6369999999997</v>
      </c>
      <c r="AB67" s="3">
        <f t="shared" si="3"/>
        <v>105.76152343749982</v>
      </c>
      <c r="AC67" s="3">
        <f t="shared" si="4"/>
        <v>5.5379859374997977</v>
      </c>
      <c r="AD67" s="3">
        <f>AVERAGE(AC$18:AC67)</f>
        <v>-0.49891406249964348</v>
      </c>
    </row>
    <row r="68" spans="6:30" x14ac:dyDescent="0.2">
      <c r="F68" t="s">
        <v>73</v>
      </c>
      <c r="L68" t="s">
        <v>8</v>
      </c>
      <c r="N68" t="s">
        <v>39</v>
      </c>
      <c r="S68">
        <v>51</v>
      </c>
      <c r="T68">
        <v>200000</v>
      </c>
      <c r="U68">
        <v>1201.81</v>
      </c>
      <c r="V68">
        <v>-6020.7</v>
      </c>
      <c r="W68">
        <v>18028.599999999999</v>
      </c>
      <c r="X68">
        <v>2470.91</v>
      </c>
      <c r="Y68">
        <v>288</v>
      </c>
      <c r="Z68">
        <v>737</v>
      </c>
      <c r="AA68">
        <f>AVERAGE(V$18:V68)</f>
        <v>-6020.6382352941173</v>
      </c>
      <c r="AB68" s="3">
        <f t="shared" si="3"/>
        <v>97.834335937501237</v>
      </c>
      <c r="AC68" s="3">
        <f t="shared" si="4"/>
        <v>-2.3892015624987835</v>
      </c>
      <c r="AD68" s="3">
        <f>AVERAGE(AC$18:AC68)</f>
        <v>-0.53597852328394036</v>
      </c>
    </row>
    <row r="69" spans="6:30" x14ac:dyDescent="0.2">
      <c r="F69">
        <v>-11747.753000000001</v>
      </c>
      <c r="G69">
        <v>-125.1264814</v>
      </c>
      <c r="H69">
        <v>35216.158000000003</v>
      </c>
      <c r="I69">
        <v>560</v>
      </c>
      <c r="J69">
        <v>1440</v>
      </c>
      <c r="L69">
        <f>F69-I69*$C$12-J69*$D$12</f>
        <v>196.09387500000048</v>
      </c>
      <c r="S69">
        <v>52</v>
      </c>
      <c r="T69">
        <v>200000</v>
      </c>
      <c r="U69">
        <v>1201.22</v>
      </c>
      <c r="V69">
        <v>-6019.99</v>
      </c>
      <c r="W69">
        <v>18020</v>
      </c>
      <c r="X69">
        <v>2455.06</v>
      </c>
      <c r="Y69">
        <v>287</v>
      </c>
      <c r="Z69">
        <v>738</v>
      </c>
      <c r="AA69">
        <f>AVERAGE(V$18:V69)</f>
        <v>-6020.625769230769</v>
      </c>
      <c r="AB69" s="3">
        <f t="shared" si="3"/>
        <v>101.23152343750098</v>
      </c>
      <c r="AC69" s="3">
        <f t="shared" si="4"/>
        <v>1.0079859375009619</v>
      </c>
      <c r="AD69" s="3">
        <f>AVERAGE(AC$18:AC69)</f>
        <v>-0.50628689903807689</v>
      </c>
    </row>
    <row r="70" spans="6:30" x14ac:dyDescent="0.2">
      <c r="F70">
        <v>-11753.121999999999</v>
      </c>
      <c r="G70">
        <v>1151.5626099999999</v>
      </c>
      <c r="H70">
        <v>35216.158000000003</v>
      </c>
      <c r="I70">
        <v>560.20000000000005</v>
      </c>
      <c r="J70">
        <v>1440.8</v>
      </c>
      <c r="L70">
        <f>F70-I70*$C$12-J70*$D$12</f>
        <v>196.91177343750132</v>
      </c>
      <c r="N70">
        <f>L70-(SUM(I70:J70)/SUM(I69:J69))*L69</f>
        <v>0.71985150000085696</v>
      </c>
      <c r="O70">
        <f>F70-2001/2000*F69</f>
        <v>0.50487650000104622</v>
      </c>
      <c r="S70">
        <v>53</v>
      </c>
      <c r="T70">
        <v>200000</v>
      </c>
      <c r="U70">
        <v>1199.68</v>
      </c>
      <c r="V70">
        <v>-6020.16</v>
      </c>
      <c r="W70">
        <v>18024.599999999999</v>
      </c>
      <c r="X70">
        <v>1800.81</v>
      </c>
      <c r="Y70">
        <v>287</v>
      </c>
      <c r="Z70">
        <v>738</v>
      </c>
      <c r="AA70">
        <f>AVERAGE(V$18:V70)</f>
        <v>-6020.6169811320742</v>
      </c>
      <c r="AB70" s="3">
        <f t="shared" si="3"/>
        <v>101.06152343750091</v>
      </c>
      <c r="AC70" s="3">
        <f t="shared" si="4"/>
        <v>0.83798593750088912</v>
      </c>
      <c r="AD70" s="3">
        <f>AVERAGE(AC$18:AC70)</f>
        <v>-0.48092326061281332</v>
      </c>
    </row>
    <row r="71" spans="6:30" x14ac:dyDescent="0.2">
      <c r="S71">
        <v>54</v>
      </c>
      <c r="T71">
        <v>200000</v>
      </c>
      <c r="U71">
        <v>1200.71</v>
      </c>
      <c r="V71">
        <v>-6019.61</v>
      </c>
      <c r="W71">
        <v>18041.2</v>
      </c>
      <c r="X71">
        <v>2141.89</v>
      </c>
      <c r="Y71">
        <v>287</v>
      </c>
      <c r="Z71">
        <v>738</v>
      </c>
      <c r="AA71">
        <f>AVERAGE(V$18:V71)</f>
        <v>-6020.5983333333324</v>
      </c>
      <c r="AB71" s="3">
        <f t="shared" si="3"/>
        <v>101.61152343750018</v>
      </c>
      <c r="AC71" s="3">
        <f t="shared" si="4"/>
        <v>1.3879859375001615</v>
      </c>
      <c r="AD71" s="3">
        <f>AVERAGE(AC$18:AC71)</f>
        <v>-0.4463138310181286</v>
      </c>
    </row>
    <row r="72" spans="6:30" x14ac:dyDescent="0.2">
      <c r="F72" t="s">
        <v>73</v>
      </c>
      <c r="G72" t="s">
        <v>74</v>
      </c>
      <c r="L72" t="s">
        <v>8</v>
      </c>
      <c r="N72" t="s">
        <v>39</v>
      </c>
      <c r="S72">
        <v>55</v>
      </c>
      <c r="T72">
        <v>200000</v>
      </c>
      <c r="U72">
        <v>1200.17</v>
      </c>
      <c r="V72">
        <v>-6024.3</v>
      </c>
      <c r="W72">
        <v>18020.400000000001</v>
      </c>
      <c r="X72">
        <v>2400.6799999999998</v>
      </c>
      <c r="Y72">
        <v>287</v>
      </c>
      <c r="Z72">
        <v>738</v>
      </c>
      <c r="AA72">
        <f>AVERAGE(V$18:V72)</f>
        <v>-6020.6656363636348</v>
      </c>
      <c r="AB72" s="3">
        <f t="shared" si="3"/>
        <v>96.921523437499673</v>
      </c>
      <c r="AC72" s="3">
        <f t="shared" si="4"/>
        <v>-3.3020140625003478</v>
      </c>
      <c r="AD72" s="3">
        <f>AVERAGE(AC$18:AC72)</f>
        <v>-0.4982356534087144</v>
      </c>
    </row>
    <row r="73" spans="6:30" x14ac:dyDescent="0.2">
      <c r="F73">
        <v>-11748.027</v>
      </c>
      <c r="G73">
        <v>-98.374624600000004</v>
      </c>
      <c r="H73">
        <v>35216.470999999998</v>
      </c>
      <c r="I73">
        <v>560</v>
      </c>
      <c r="J73">
        <v>1440</v>
      </c>
      <c r="L73">
        <f>F73-I73*$C$12-J73*$D$12</f>
        <v>195.81987500000105</v>
      </c>
      <c r="S73">
        <v>56</v>
      </c>
      <c r="T73">
        <v>200000</v>
      </c>
      <c r="U73">
        <v>1200.98</v>
      </c>
      <c r="V73">
        <v>-6024.16</v>
      </c>
      <c r="W73">
        <v>18027.7</v>
      </c>
      <c r="X73">
        <v>1687.55</v>
      </c>
      <c r="Y73">
        <v>287</v>
      </c>
      <c r="Z73">
        <v>738</v>
      </c>
      <c r="AA73">
        <f>AVERAGE(V$18:V73)</f>
        <v>-6020.7280357142836</v>
      </c>
      <c r="AB73" s="3">
        <f t="shared" si="3"/>
        <v>97.061523437500909</v>
      </c>
      <c r="AC73" s="3">
        <f t="shared" si="4"/>
        <v>-3.1620140624991109</v>
      </c>
      <c r="AD73" s="3">
        <f>AVERAGE(AC$18:AC73)</f>
        <v>-0.54580312499961436</v>
      </c>
    </row>
    <row r="74" spans="6:30" x14ac:dyDescent="0.2">
      <c r="F74">
        <v>-11754.715</v>
      </c>
      <c r="G74">
        <v>1063.5190399999999</v>
      </c>
      <c r="H74">
        <v>35216.470999999998</v>
      </c>
      <c r="I74">
        <v>560.29</v>
      </c>
      <c r="J74">
        <v>1440.71</v>
      </c>
      <c r="L74">
        <f>F74-I74*$C$12-J74*$D$12</f>
        <v>195.07692656250038</v>
      </c>
      <c r="N74">
        <f>L74-(SUM(I74:J74)/SUM(I73:J73))*L73</f>
        <v>-0.84085837500066418</v>
      </c>
      <c r="O74">
        <f>F74-2001/2000*F73</f>
        <v>-0.81398650000119233</v>
      </c>
      <c r="S74">
        <v>57</v>
      </c>
      <c r="T74">
        <v>200000</v>
      </c>
      <c r="U74">
        <v>1199.92</v>
      </c>
      <c r="V74">
        <v>-6024.61</v>
      </c>
      <c r="W74">
        <v>18025.2</v>
      </c>
      <c r="X74">
        <v>2179.16</v>
      </c>
      <c r="Y74">
        <v>287</v>
      </c>
      <c r="Z74">
        <v>738</v>
      </c>
      <c r="AA74">
        <f>AVERAGE(V$18:V74)</f>
        <v>-6020.7961403508752</v>
      </c>
      <c r="AB74" s="3">
        <f t="shared" si="3"/>
        <v>96.611523437500182</v>
      </c>
      <c r="AC74" s="3">
        <f t="shared" si="4"/>
        <v>-3.6120140624998385</v>
      </c>
      <c r="AD74" s="3">
        <f>AVERAGE(AC$18:AC74)</f>
        <v>-0.59959629934172354</v>
      </c>
    </row>
    <row r="75" spans="6:30" x14ac:dyDescent="0.2">
      <c r="S75">
        <v>58</v>
      </c>
      <c r="T75">
        <v>200000</v>
      </c>
      <c r="U75">
        <v>1200.45</v>
      </c>
      <c r="V75">
        <v>-6023.69</v>
      </c>
      <c r="W75">
        <v>18036.7</v>
      </c>
      <c r="X75">
        <v>2214.8000000000002</v>
      </c>
      <c r="Y75">
        <v>287</v>
      </c>
      <c r="Z75">
        <v>738</v>
      </c>
      <c r="AA75">
        <f>AVERAGE(V$18:V75)</f>
        <v>-6020.8460344827563</v>
      </c>
      <c r="AB75" s="3">
        <f t="shared" si="3"/>
        <v>97.531523437500255</v>
      </c>
      <c r="AC75" s="3">
        <f t="shared" si="4"/>
        <v>-2.6920140624997657</v>
      </c>
      <c r="AD75" s="3">
        <f>AVERAGE(AC$18:AC75)</f>
        <v>-0.63567246767203467</v>
      </c>
    </row>
    <row r="76" spans="6:30" x14ac:dyDescent="0.2">
      <c r="F76" t="s">
        <v>75</v>
      </c>
      <c r="G76" t="s">
        <v>74</v>
      </c>
      <c r="L76" t="s">
        <v>8</v>
      </c>
      <c r="N76" t="s">
        <v>39</v>
      </c>
      <c r="S76">
        <v>59</v>
      </c>
      <c r="T76">
        <v>200000</v>
      </c>
      <c r="U76">
        <v>1200</v>
      </c>
      <c r="V76">
        <v>-6018.49</v>
      </c>
      <c r="W76">
        <v>18032</v>
      </c>
      <c r="X76">
        <v>2612.9299999999998</v>
      </c>
      <c r="Y76">
        <v>288</v>
      </c>
      <c r="Z76">
        <v>737</v>
      </c>
      <c r="AA76">
        <f>AVERAGE(V$18:V76)</f>
        <v>-6020.8061016949132</v>
      </c>
      <c r="AB76" s="3">
        <f t="shared" si="3"/>
        <v>100.04433593750036</v>
      </c>
      <c r="AC76" s="3">
        <f t="shared" si="4"/>
        <v>-0.17920156249965657</v>
      </c>
      <c r="AD76" s="3">
        <f>AVERAGE(AC$18:AC76)</f>
        <v>-0.62793567266911299</v>
      </c>
    </row>
    <row r="77" spans="6:30" x14ac:dyDescent="0.2">
      <c r="F77">
        <v>-11747.385</v>
      </c>
      <c r="G77">
        <v>2.7138071699999999E-2</v>
      </c>
      <c r="H77">
        <v>35215.457000000002</v>
      </c>
      <c r="I77">
        <v>560</v>
      </c>
      <c r="J77">
        <v>1440</v>
      </c>
      <c r="L77">
        <f>F77-I77*$C$12-J77*$D$12</f>
        <v>196.46187500000087</v>
      </c>
      <c r="S77">
        <v>60</v>
      </c>
      <c r="T77">
        <v>200000</v>
      </c>
      <c r="U77">
        <v>1200.98</v>
      </c>
      <c r="V77">
        <v>-6024.61</v>
      </c>
      <c r="W77">
        <v>18033.900000000001</v>
      </c>
      <c r="X77">
        <v>1775.44</v>
      </c>
      <c r="Y77">
        <v>287</v>
      </c>
      <c r="Z77">
        <v>738</v>
      </c>
      <c r="AA77">
        <f>AVERAGE(V$18:V77)</f>
        <v>-6020.869499999998</v>
      </c>
      <c r="AB77" s="3">
        <f t="shared" si="3"/>
        <v>96.611523437500182</v>
      </c>
      <c r="AC77" s="3">
        <f t="shared" si="4"/>
        <v>-3.6120140624998385</v>
      </c>
      <c r="AD77" s="3">
        <f>AVERAGE(AC$18:AC77)</f>
        <v>-0.67767031249962506</v>
      </c>
    </row>
    <row r="78" spans="6:30" x14ac:dyDescent="0.2">
      <c r="F78">
        <v>-11753.386</v>
      </c>
      <c r="G78">
        <v>-5.6819630000000003E-2</v>
      </c>
      <c r="H78">
        <v>35235.531999999999</v>
      </c>
      <c r="I78">
        <v>560.26</v>
      </c>
      <c r="J78">
        <v>1440.74</v>
      </c>
      <c r="L78">
        <f>F78-I78*$C$12-J78*$D$12</f>
        <v>196.48654218750016</v>
      </c>
      <c r="N78">
        <f>L78-(SUM(I78:J78)/SUM(I77:J77))*L77</f>
        <v>-7.3563750000687378E-2</v>
      </c>
      <c r="O78">
        <f>F78-2001/2000*F77</f>
        <v>-0.1273075000008248</v>
      </c>
      <c r="S78">
        <v>61</v>
      </c>
      <c r="T78">
        <v>200000</v>
      </c>
      <c r="U78">
        <v>1199.8699999999999</v>
      </c>
      <c r="V78">
        <v>-6016.14</v>
      </c>
      <c r="W78">
        <v>18037.599999999999</v>
      </c>
      <c r="X78">
        <v>1601.56</v>
      </c>
      <c r="Y78">
        <v>288</v>
      </c>
      <c r="Z78">
        <v>737</v>
      </c>
      <c r="AA78">
        <f>AVERAGE(V$18:V78)</f>
        <v>-6020.7919672131129</v>
      </c>
      <c r="AB78" s="3">
        <f t="shared" si="3"/>
        <v>102.39433593750073</v>
      </c>
      <c r="AC78" s="3">
        <f t="shared" si="4"/>
        <v>2.1707984375007072</v>
      </c>
      <c r="AD78" s="3">
        <f>AVERAGE(AC$18:AC78)</f>
        <v>-0.63097410348322613</v>
      </c>
    </row>
    <row r="79" spans="6:30" x14ac:dyDescent="0.2">
      <c r="S79">
        <v>62</v>
      </c>
      <c r="T79">
        <v>200000</v>
      </c>
      <c r="U79">
        <v>1199.32</v>
      </c>
      <c r="V79">
        <v>-6019.63</v>
      </c>
      <c r="W79">
        <v>18031.7</v>
      </c>
      <c r="X79">
        <v>2250.31</v>
      </c>
      <c r="Y79">
        <v>287</v>
      </c>
      <c r="Z79">
        <v>738</v>
      </c>
      <c r="AA79">
        <f>AVERAGE(V$18:V79)</f>
        <v>-6020.7732258064498</v>
      </c>
      <c r="AB79" s="3">
        <f t="shared" si="3"/>
        <v>101.59152343749975</v>
      </c>
      <c r="AC79" s="3">
        <f t="shared" si="4"/>
        <v>1.367985937499725</v>
      </c>
      <c r="AD79" s="3">
        <f>AVERAGE(AC$18:AC79)</f>
        <v>-0.59873281249963017</v>
      </c>
    </row>
    <row r="80" spans="6:30" x14ac:dyDescent="0.2">
      <c r="F80" t="s">
        <v>73</v>
      </c>
      <c r="G80" t="s">
        <v>76</v>
      </c>
      <c r="L80" t="s">
        <v>8</v>
      </c>
      <c r="N80" t="s">
        <v>39</v>
      </c>
      <c r="S80">
        <v>63</v>
      </c>
      <c r="T80">
        <v>200000</v>
      </c>
      <c r="U80">
        <v>1200.43</v>
      </c>
      <c r="V80">
        <v>-6025.46</v>
      </c>
      <c r="W80">
        <v>18036.5</v>
      </c>
      <c r="X80">
        <v>2751.95</v>
      </c>
      <c r="Y80">
        <v>288</v>
      </c>
      <c r="Z80">
        <v>737</v>
      </c>
      <c r="AA80">
        <f>AVERAGE(V$18:V80)</f>
        <v>-6020.8476190476176</v>
      </c>
      <c r="AB80" s="3">
        <f t="shared" si="3"/>
        <v>93.074335937501019</v>
      </c>
      <c r="AC80" s="3">
        <f t="shared" si="4"/>
        <v>-7.1492015624990017</v>
      </c>
      <c r="AD80" s="3">
        <f>AVERAGE(AC$18:AC80)</f>
        <v>-0.70270850694406461</v>
      </c>
    </row>
    <row r="81" spans="4:30" x14ac:dyDescent="0.2">
      <c r="F81">
        <v>-11748.627</v>
      </c>
      <c r="G81">
        <v>-63.980901269999997</v>
      </c>
      <c r="H81">
        <v>35213.186999999998</v>
      </c>
      <c r="I81">
        <v>560</v>
      </c>
      <c r="J81">
        <v>1440</v>
      </c>
      <c r="L81">
        <f>F81-I81*$C$12-J81*$D$12</f>
        <v>195.21987500000068</v>
      </c>
      <c r="S81">
        <v>64</v>
      </c>
      <c r="T81">
        <v>200000</v>
      </c>
      <c r="U81">
        <v>1201.3499999999999</v>
      </c>
      <c r="V81">
        <v>-6018.09</v>
      </c>
      <c r="W81">
        <v>18038.8</v>
      </c>
      <c r="X81">
        <v>2869.87</v>
      </c>
      <c r="Y81">
        <v>288</v>
      </c>
      <c r="Z81">
        <v>737</v>
      </c>
      <c r="AA81">
        <f>AVERAGE(V$18:V81)</f>
        <v>-6020.8045312499989</v>
      </c>
      <c r="AB81" s="3">
        <f t="shared" si="3"/>
        <v>100.4443359375</v>
      </c>
      <c r="AC81" s="3">
        <f t="shared" si="4"/>
        <v>0.22079843749997963</v>
      </c>
      <c r="AD81" s="3">
        <f>AVERAGE(AC$18:AC81)</f>
        <v>-0.68827871093712645</v>
      </c>
    </row>
    <row r="82" spans="4:30" x14ac:dyDescent="0.2">
      <c r="F82">
        <v>-11752.915000000001</v>
      </c>
      <c r="G82">
        <v>1321.9701700000001</v>
      </c>
      <c r="H82">
        <v>35213.186999999998</v>
      </c>
      <c r="I82">
        <v>560.35</v>
      </c>
      <c r="J82">
        <v>1440.65</v>
      </c>
      <c r="L82">
        <f>F82-I82*$C$12-J82*$D$12</f>
        <v>196.71569531249952</v>
      </c>
      <c r="N82">
        <f>L82-(SUM(I82:J82)/SUM(I81:J81))*L81</f>
        <v>1.3982103749988539</v>
      </c>
      <c r="O82">
        <f>F82-2001/2000*F81</f>
        <v>1.5863134999981412</v>
      </c>
      <c r="S82">
        <v>65</v>
      </c>
      <c r="T82">
        <v>200000</v>
      </c>
      <c r="U82">
        <v>1199.74</v>
      </c>
      <c r="V82">
        <v>-6021.35</v>
      </c>
      <c r="W82">
        <v>18041.3</v>
      </c>
      <c r="X82">
        <v>2336.46</v>
      </c>
      <c r="Y82">
        <v>287</v>
      </c>
      <c r="Z82">
        <v>738</v>
      </c>
      <c r="AA82">
        <f>AVERAGE(V$18:V82)</f>
        <v>-6020.8129230769218</v>
      </c>
      <c r="AB82" s="3">
        <f t="shared" si="3"/>
        <v>99.8715234375004</v>
      </c>
      <c r="AC82" s="3">
        <f t="shared" si="4"/>
        <v>-0.3520140624996202</v>
      </c>
      <c r="AD82" s="3">
        <f>AVERAGE(AC$18:AC82)</f>
        <v>-0.68310540865347247</v>
      </c>
    </row>
    <row r="83" spans="4:30" x14ac:dyDescent="0.2">
      <c r="S83">
        <v>66</v>
      </c>
      <c r="T83">
        <v>200000</v>
      </c>
      <c r="U83">
        <v>1201.2</v>
      </c>
      <c r="V83">
        <v>-6018.18</v>
      </c>
      <c r="W83">
        <v>18017.400000000001</v>
      </c>
      <c r="X83">
        <v>2724.18</v>
      </c>
      <c r="Y83">
        <v>288</v>
      </c>
      <c r="Z83">
        <v>737</v>
      </c>
      <c r="AA83">
        <f>AVERAGE(V$18:V83)</f>
        <v>-6020.7730303030285</v>
      </c>
      <c r="AB83" s="3">
        <f t="shared" ref="AB83:AC146" si="5">V83-Y83*$C$12-Z83*$D$12</f>
        <v>100.35433593749985</v>
      </c>
      <c r="AC83" s="3">
        <f t="shared" ref="AC83:AD146" si="6">AB83-$L$5</f>
        <v>0.13079843749983411</v>
      </c>
      <c r="AD83" s="3">
        <f>AVERAGE(AC$18:AC83)</f>
        <v>-0.67077353219660418</v>
      </c>
    </row>
    <row r="84" spans="4:30" x14ac:dyDescent="0.2">
      <c r="F84" t="s">
        <v>75</v>
      </c>
      <c r="G84" t="s">
        <v>76</v>
      </c>
      <c r="L84" t="s">
        <v>8</v>
      </c>
      <c r="N84" t="s">
        <v>39</v>
      </c>
      <c r="S84">
        <v>67</v>
      </c>
      <c r="T84">
        <v>200000</v>
      </c>
      <c r="U84">
        <v>1200.1500000000001</v>
      </c>
      <c r="V84">
        <v>-6022.87</v>
      </c>
      <c r="W84">
        <v>18021.400000000001</v>
      </c>
      <c r="X84">
        <v>3116.9</v>
      </c>
      <c r="Y84">
        <v>287</v>
      </c>
      <c r="Z84">
        <v>738</v>
      </c>
      <c r="AA84">
        <f>AVERAGE(V$18:V84)</f>
        <v>-6020.8043283582074</v>
      </c>
      <c r="AB84" s="3">
        <f t="shared" si="5"/>
        <v>98.351523437499964</v>
      </c>
      <c r="AC84" s="3">
        <f t="shared" si="6"/>
        <v>-1.8720140625000568</v>
      </c>
      <c r="AD84" s="3">
        <f>AVERAGE(AC$18:AC84)</f>
        <v>-0.68870249533546168</v>
      </c>
    </row>
    <row r="85" spans="4:30" x14ac:dyDescent="0.2">
      <c r="F85">
        <v>-11747.241</v>
      </c>
      <c r="G85">
        <v>-0.18449322400000001</v>
      </c>
      <c r="H85">
        <v>35215.406999999999</v>
      </c>
      <c r="I85">
        <v>560</v>
      </c>
      <c r="J85">
        <v>1440</v>
      </c>
      <c r="L85">
        <f>F85-I85*$C$12-J85*$D$12</f>
        <v>196.60587500000111</v>
      </c>
      <c r="S85">
        <v>68</v>
      </c>
      <c r="T85">
        <v>200000</v>
      </c>
      <c r="U85">
        <v>1200.6300000000001</v>
      </c>
      <c r="V85">
        <v>-6018.91</v>
      </c>
      <c r="W85">
        <v>18034.599999999999</v>
      </c>
      <c r="X85">
        <v>3086.74</v>
      </c>
      <c r="Y85">
        <v>288</v>
      </c>
      <c r="Z85">
        <v>737</v>
      </c>
      <c r="AA85">
        <f>AVERAGE(V$18:V85)</f>
        <v>-6020.7764705882337</v>
      </c>
      <c r="AB85" s="3">
        <f t="shared" si="5"/>
        <v>99.624335937500291</v>
      </c>
      <c r="AC85" s="3">
        <f t="shared" si="6"/>
        <v>-0.59920156249972933</v>
      </c>
      <c r="AD85" s="3">
        <f>AVERAGE(AC$18:AC85)</f>
        <v>-0.68738630514670096</v>
      </c>
    </row>
    <row r="86" spans="4:30" x14ac:dyDescent="0.2">
      <c r="F86">
        <v>-11750.606</v>
      </c>
      <c r="G86">
        <v>-3.1465185999999999E-2</v>
      </c>
      <c r="H86">
        <v>35239.383000000002</v>
      </c>
      <c r="I86">
        <v>560.32000000000005</v>
      </c>
      <c r="J86">
        <v>1440.68</v>
      </c>
      <c r="L86">
        <f>F86-I86*$C$12-J86*$D$12</f>
        <v>199.10531093750069</v>
      </c>
      <c r="N86">
        <f>L86-(SUM(I86:J86)/SUM(I85:J85))*L85</f>
        <v>2.4011329999995894</v>
      </c>
      <c r="O86">
        <f>F86-2001/2000*F85</f>
        <v>2.5086204999988695</v>
      </c>
      <c r="S86">
        <v>69</v>
      </c>
      <c r="T86">
        <v>200000</v>
      </c>
      <c r="U86">
        <v>1201.28</v>
      </c>
      <c r="V86">
        <v>-6025.46</v>
      </c>
      <c r="W86">
        <v>18030.3</v>
      </c>
      <c r="X86">
        <v>1425.75</v>
      </c>
      <c r="Y86">
        <v>287</v>
      </c>
      <c r="Z86">
        <v>738</v>
      </c>
      <c r="AA86">
        <f>AVERAGE(V$18:V86)</f>
        <v>-6020.8443478260851</v>
      </c>
      <c r="AB86" s="3">
        <f t="shared" si="5"/>
        <v>95.761523437499818</v>
      </c>
      <c r="AC86" s="3">
        <f t="shared" si="6"/>
        <v>-4.4620140625002023</v>
      </c>
      <c r="AD86" s="3">
        <f>AVERAGE(AC$18:AC86)</f>
        <v>-0.74209105525327346</v>
      </c>
    </row>
    <row r="87" spans="4:30" x14ac:dyDescent="0.2">
      <c r="S87">
        <v>70</v>
      </c>
      <c r="T87">
        <v>200000</v>
      </c>
      <c r="U87">
        <v>1199.4000000000001</v>
      </c>
      <c r="V87">
        <v>-6021.41</v>
      </c>
      <c r="W87">
        <v>18036.7</v>
      </c>
      <c r="X87">
        <v>1989.86</v>
      </c>
      <c r="Y87">
        <v>287</v>
      </c>
      <c r="Z87">
        <v>738</v>
      </c>
      <c r="AA87">
        <f>AVERAGE(V$18:V87)</f>
        <v>-6020.8524285714266</v>
      </c>
      <c r="AB87" s="3">
        <f t="shared" si="5"/>
        <v>99.811523437500909</v>
      </c>
      <c r="AC87" s="3">
        <f t="shared" si="6"/>
        <v>-0.41201406249911088</v>
      </c>
      <c r="AD87" s="3">
        <f>AVERAGE(AC$18:AC87)</f>
        <v>-0.73737566964249968</v>
      </c>
    </row>
    <row r="88" spans="4:30" x14ac:dyDescent="0.2">
      <c r="F88" t="s">
        <v>73</v>
      </c>
      <c r="G88" t="s">
        <v>80</v>
      </c>
      <c r="H88" t="s">
        <v>81</v>
      </c>
      <c r="L88" t="s">
        <v>8</v>
      </c>
      <c r="N88" t="s">
        <v>39</v>
      </c>
      <c r="S88">
        <v>71</v>
      </c>
      <c r="T88">
        <v>200000</v>
      </c>
      <c r="U88">
        <v>1201.19</v>
      </c>
      <c r="V88">
        <v>-6018.18</v>
      </c>
      <c r="W88">
        <v>18030.099999999999</v>
      </c>
      <c r="X88">
        <v>2219.61</v>
      </c>
      <c r="Y88">
        <v>287</v>
      </c>
      <c r="Z88">
        <v>738</v>
      </c>
      <c r="AA88">
        <f>AVERAGE(V$18:V88)</f>
        <v>-6020.8147887323921</v>
      </c>
      <c r="AB88" s="3">
        <f t="shared" si="5"/>
        <v>103.04152343750047</v>
      </c>
      <c r="AC88" s="3">
        <f t="shared" si="6"/>
        <v>2.8179859375004526</v>
      </c>
      <c r="AD88" s="3">
        <f>AVERAGE(AC$18:AC88)</f>
        <v>-0.68730015404893696</v>
      </c>
    </row>
    <row r="89" spans="4:30" x14ac:dyDescent="0.2">
      <c r="F89">
        <v>-11748.1795</v>
      </c>
      <c r="G89">
        <v>-90.879327540000006</v>
      </c>
      <c r="H89">
        <v>35215.000500000002</v>
      </c>
      <c r="I89">
        <v>560</v>
      </c>
      <c r="J89">
        <v>1440</v>
      </c>
      <c r="L89">
        <f>F89-I89*$C$12-J89*$D$12</f>
        <v>195.6673750000009</v>
      </c>
      <c r="S89">
        <v>72</v>
      </c>
      <c r="T89">
        <v>200000</v>
      </c>
      <c r="U89">
        <v>1200.19</v>
      </c>
      <c r="V89">
        <v>-6022.83</v>
      </c>
      <c r="W89">
        <v>18020.3</v>
      </c>
      <c r="X89">
        <v>2084.0100000000002</v>
      </c>
      <c r="Y89">
        <v>287</v>
      </c>
      <c r="Z89">
        <v>738</v>
      </c>
      <c r="AA89">
        <f>AVERAGE(V$18:V89)</f>
        <v>-6020.8427777777761</v>
      </c>
      <c r="AB89" s="3">
        <f t="shared" si="5"/>
        <v>98.391523437500837</v>
      </c>
      <c r="AC89" s="3">
        <f t="shared" si="6"/>
        <v>-1.8320140624991836</v>
      </c>
      <c r="AD89" s="3">
        <f>AVERAGE(AC$18:AC89)</f>
        <v>-0.70319895833296819</v>
      </c>
    </row>
    <row r="90" spans="4:30" x14ac:dyDescent="0.2">
      <c r="F90">
        <v>-11752.205</v>
      </c>
      <c r="G90">
        <v>1332.80125</v>
      </c>
      <c r="H90">
        <v>35215.000500000002</v>
      </c>
      <c r="I90">
        <v>560.26</v>
      </c>
      <c r="J90">
        <v>1440.74</v>
      </c>
      <c r="L90">
        <f>F90-I90*$C$12-J90*$D$12</f>
        <v>197.66754218750066</v>
      </c>
      <c r="N90">
        <f>L90-(SUM(I90:J90)/SUM(I89:J89))*L89</f>
        <v>1.9023334999997701</v>
      </c>
      <c r="O90">
        <f>F90-2001/2000*F89</f>
        <v>1.848589749999519</v>
      </c>
      <c r="S90">
        <v>73</v>
      </c>
      <c r="T90">
        <v>200000</v>
      </c>
      <c r="U90">
        <v>1200.1099999999999</v>
      </c>
      <c r="V90">
        <v>-6020.59</v>
      </c>
      <c r="W90">
        <v>18021.5</v>
      </c>
      <c r="X90">
        <v>2829.3</v>
      </c>
      <c r="Y90">
        <v>287</v>
      </c>
      <c r="Z90">
        <v>738</v>
      </c>
      <c r="AA90">
        <f>AVERAGE(V$18:V90)</f>
        <v>-6020.8393150684915</v>
      </c>
      <c r="AB90" s="3">
        <f t="shared" si="5"/>
        <v>100.63152343750062</v>
      </c>
      <c r="AC90" s="3">
        <f t="shared" si="6"/>
        <v>0.40798593750059808</v>
      </c>
      <c r="AD90" s="3">
        <f>AVERAGE(AC$18:AC90)</f>
        <v>-0.68797724743113853</v>
      </c>
    </row>
    <row r="91" spans="4:30" x14ac:dyDescent="0.2">
      <c r="S91">
        <v>74</v>
      </c>
      <c r="T91">
        <v>200000</v>
      </c>
      <c r="U91">
        <v>1200.1300000000001</v>
      </c>
      <c r="V91">
        <v>-6022.68</v>
      </c>
      <c r="W91">
        <v>18030</v>
      </c>
      <c r="X91">
        <v>2369.65</v>
      </c>
      <c r="Y91">
        <v>287</v>
      </c>
      <c r="Z91">
        <v>738</v>
      </c>
      <c r="AA91">
        <f>AVERAGE(V$18:V91)</f>
        <v>-6020.8641891891875</v>
      </c>
      <c r="AB91" s="3">
        <f t="shared" si="5"/>
        <v>98.541523437500473</v>
      </c>
      <c r="AC91" s="3">
        <f t="shared" si="6"/>
        <v>-1.6820140624995474</v>
      </c>
      <c r="AD91" s="3">
        <f>AVERAGE(AC$18:AC91)</f>
        <v>-0.7014101773644954</v>
      </c>
    </row>
    <row r="92" spans="4:30" x14ac:dyDescent="0.2">
      <c r="F92" t="s">
        <v>75</v>
      </c>
      <c r="G92" t="s">
        <v>80</v>
      </c>
      <c r="H92" t="s">
        <v>81</v>
      </c>
      <c r="L92" t="s">
        <v>8</v>
      </c>
      <c r="N92" t="s">
        <v>39</v>
      </c>
      <c r="S92">
        <v>75</v>
      </c>
      <c r="T92">
        <v>200000</v>
      </c>
      <c r="U92">
        <v>1199.48</v>
      </c>
      <c r="V92">
        <v>-6019.08</v>
      </c>
      <c r="W92">
        <v>18052.2</v>
      </c>
      <c r="X92">
        <v>1629.97</v>
      </c>
      <c r="Y92">
        <v>287</v>
      </c>
      <c r="Z92">
        <v>738</v>
      </c>
      <c r="AA92">
        <f>AVERAGE(V$18:V92)</f>
        <v>-6020.8403999999991</v>
      </c>
      <c r="AB92" s="3">
        <f t="shared" si="5"/>
        <v>102.14152343750084</v>
      </c>
      <c r="AC92" s="3">
        <f t="shared" si="6"/>
        <v>1.9179859375008164</v>
      </c>
      <c r="AD92" s="3">
        <f>AVERAGE(AC$18:AC92)</f>
        <v>-0.66648489583295789</v>
      </c>
    </row>
    <row r="93" spans="4:30" x14ac:dyDescent="0.2">
      <c r="F93">
        <v>-11747.7215</v>
      </c>
      <c r="G93">
        <v>-0.2025004135</v>
      </c>
      <c r="H93">
        <v>35214.572500000002</v>
      </c>
      <c r="I93">
        <v>560</v>
      </c>
      <c r="J93">
        <v>1440</v>
      </c>
      <c r="L93">
        <f>F93-I93*$C$12-J93*$D$12</f>
        <v>196.12537500000144</v>
      </c>
      <c r="S93">
        <v>76</v>
      </c>
      <c r="T93">
        <v>200000</v>
      </c>
      <c r="U93">
        <v>1200.03</v>
      </c>
      <c r="V93">
        <v>-6021.64</v>
      </c>
      <c r="W93">
        <v>18025.3</v>
      </c>
      <c r="X93">
        <v>2397.34</v>
      </c>
      <c r="Y93">
        <v>287</v>
      </c>
      <c r="Z93">
        <v>738</v>
      </c>
      <c r="AA93">
        <f>AVERAGE(V$18:V93)</f>
        <v>-6020.8509210526308</v>
      </c>
      <c r="AB93" s="3">
        <f t="shared" si="5"/>
        <v>99.581523437499527</v>
      </c>
      <c r="AC93" s="3">
        <f t="shared" si="6"/>
        <v>-0.64201406250049331</v>
      </c>
      <c r="AD93" s="3">
        <f>AVERAGE(AC$18:AC93)</f>
        <v>-0.66616291118384652</v>
      </c>
    </row>
    <row r="94" spans="4:30" x14ac:dyDescent="0.2">
      <c r="F94">
        <v>-11750.3015</v>
      </c>
      <c r="G94">
        <v>-0.19997472350000001</v>
      </c>
      <c r="H94">
        <v>35240.212500000001</v>
      </c>
      <c r="I94">
        <v>560.34</v>
      </c>
      <c r="J94">
        <v>1440.66</v>
      </c>
      <c r="L94">
        <f>F94-I94*$C$12-J94*$D$12</f>
        <v>199.35606718750205</v>
      </c>
      <c r="N94">
        <f>L94-(SUM(I94:J94)/SUM(I93:J93))*L93</f>
        <v>3.1326295000006041</v>
      </c>
      <c r="O94">
        <f>F94-2001/2000*F93</f>
        <v>3.2938607500000217</v>
      </c>
      <c r="S94">
        <v>77</v>
      </c>
      <c r="T94">
        <v>200000</v>
      </c>
      <c r="U94">
        <v>1200.1300000000001</v>
      </c>
      <c r="V94">
        <v>-6022.05</v>
      </c>
      <c r="W94">
        <v>18019.7</v>
      </c>
      <c r="X94">
        <v>2452.33</v>
      </c>
      <c r="Y94">
        <v>287</v>
      </c>
      <c r="Z94">
        <v>738</v>
      </c>
      <c r="AA94">
        <f>AVERAGE(V$18:V94)</f>
        <v>-6020.8664935064926</v>
      </c>
      <c r="AB94" s="3">
        <f t="shared" si="5"/>
        <v>99.171523437499673</v>
      </c>
      <c r="AC94" s="3">
        <f t="shared" si="6"/>
        <v>-1.0520140625003478</v>
      </c>
      <c r="AD94" s="3">
        <f>AVERAGE(AC$18:AC94)</f>
        <v>-0.67117396509704785</v>
      </c>
    </row>
    <row r="95" spans="4:30" x14ac:dyDescent="0.2">
      <c r="S95">
        <v>78</v>
      </c>
      <c r="T95">
        <v>200000</v>
      </c>
      <c r="U95">
        <v>1200.23</v>
      </c>
      <c r="V95">
        <v>-6026.21</v>
      </c>
      <c r="W95">
        <v>18022.599999999999</v>
      </c>
      <c r="X95">
        <v>1712.76</v>
      </c>
      <c r="Y95">
        <v>287</v>
      </c>
      <c r="Z95">
        <v>738</v>
      </c>
      <c r="AA95">
        <f>AVERAGE(V$18:V95)</f>
        <v>-6020.9349999999995</v>
      </c>
      <c r="AB95" s="3">
        <f t="shared" si="5"/>
        <v>95.011523437499818</v>
      </c>
      <c r="AC95" s="3">
        <f t="shared" si="6"/>
        <v>-5.2120140625002023</v>
      </c>
      <c r="AD95" s="3">
        <f>AVERAGE(AC$18:AC95)</f>
        <v>-0.72938986378170367</v>
      </c>
    </row>
    <row r="96" spans="4:30" x14ac:dyDescent="0.2">
      <c r="D96" t="s">
        <v>86</v>
      </c>
      <c r="E96" t="s">
        <v>85</v>
      </c>
      <c r="F96" t="s">
        <v>82</v>
      </c>
      <c r="G96" t="s">
        <v>80</v>
      </c>
      <c r="H96" t="s">
        <v>81</v>
      </c>
      <c r="L96" t="s">
        <v>8</v>
      </c>
      <c r="N96" t="s">
        <v>39</v>
      </c>
      <c r="S96">
        <v>79</v>
      </c>
      <c r="T96">
        <v>200000</v>
      </c>
      <c r="U96">
        <v>1199.5</v>
      </c>
      <c r="V96">
        <v>-6019.39</v>
      </c>
      <c r="W96">
        <v>18029.8</v>
      </c>
      <c r="X96">
        <v>2511.27</v>
      </c>
      <c r="Y96">
        <v>288</v>
      </c>
      <c r="Z96">
        <v>737</v>
      </c>
      <c r="AA96">
        <f>AVERAGE(V$18:V96)</f>
        <v>-6020.915443037974</v>
      </c>
      <c r="AB96" s="3">
        <f t="shared" si="5"/>
        <v>99.144335937500728</v>
      </c>
      <c r="AC96" s="3">
        <f t="shared" si="6"/>
        <v>-1.0792015624992928</v>
      </c>
      <c r="AD96" s="3">
        <f>AVERAGE(AC$18:AC96)</f>
        <v>-0.73381785996800231</v>
      </c>
    </row>
    <row r="97" spans="4:30" x14ac:dyDescent="0.2">
      <c r="F97">
        <v>-32235.455999999998</v>
      </c>
      <c r="G97">
        <v>-129.48703775000001</v>
      </c>
      <c r="H97">
        <v>96636.043000000005</v>
      </c>
      <c r="I97">
        <v>1537</v>
      </c>
      <c r="J97">
        <v>3951</v>
      </c>
      <c r="L97">
        <f>F97-I97*$C$12-J97*$D$12</f>
        <v>537.4924375000046</v>
      </c>
      <c r="S97">
        <v>80</v>
      </c>
      <c r="T97">
        <v>200000</v>
      </c>
      <c r="U97">
        <v>1200.79</v>
      </c>
      <c r="V97">
        <v>-6020.85</v>
      </c>
      <c r="W97">
        <v>18029.2</v>
      </c>
      <c r="X97">
        <v>2375.5100000000002</v>
      </c>
      <c r="Y97">
        <v>287</v>
      </c>
      <c r="Z97">
        <v>738</v>
      </c>
      <c r="AA97">
        <f>AVERAGE(V$18:V97)</f>
        <v>-6020.9146249999994</v>
      </c>
      <c r="AB97" s="3">
        <f t="shared" si="5"/>
        <v>100.3715234375004</v>
      </c>
      <c r="AC97" s="3">
        <f t="shared" si="6"/>
        <v>0.1479859375003798</v>
      </c>
      <c r="AD97" s="3">
        <f>AVERAGE(AC$18:AC97)</f>
        <v>-0.72279531249964746</v>
      </c>
    </row>
    <row r="98" spans="4:30" x14ac:dyDescent="0.2">
      <c r="F98">
        <v>-32239.468000000001</v>
      </c>
      <c r="G98">
        <v>381.54088999999999</v>
      </c>
      <c r="H98">
        <v>96636.043000000005</v>
      </c>
      <c r="I98">
        <v>1537.26</v>
      </c>
      <c r="J98">
        <v>3951.74</v>
      </c>
      <c r="L98">
        <f>F98-I98*$C$12-J98*$D$12</f>
        <v>539.50610468750165</v>
      </c>
      <c r="N98">
        <f>L98-(SUM(I98:J98)/SUM(I97:J97))*L97</f>
        <v>1.9157276034045481</v>
      </c>
      <c r="O98">
        <f>F98-5489/5488*F97</f>
        <v>1.861807580167806</v>
      </c>
      <c r="S98">
        <v>81</v>
      </c>
      <c r="T98">
        <v>200000</v>
      </c>
      <c r="U98">
        <v>1200.1199999999999</v>
      </c>
      <c r="V98">
        <v>-6024.16</v>
      </c>
      <c r="W98">
        <v>18028.7</v>
      </c>
      <c r="X98">
        <v>1833.44</v>
      </c>
      <c r="Y98">
        <v>287</v>
      </c>
      <c r="Z98">
        <v>738</v>
      </c>
      <c r="AA98">
        <f>AVERAGE(V$18:V98)</f>
        <v>-6020.9546913580234</v>
      </c>
      <c r="AB98" s="3">
        <f t="shared" si="5"/>
        <v>97.061523437500909</v>
      </c>
      <c r="AC98" s="3">
        <f t="shared" si="6"/>
        <v>-3.1620140624991109</v>
      </c>
      <c r="AD98" s="3">
        <f>AVERAGE(AC$18:AC98)</f>
        <v>-0.75290912422803591</v>
      </c>
    </row>
    <row r="99" spans="4:30" x14ac:dyDescent="0.2">
      <c r="S99">
        <v>82</v>
      </c>
      <c r="T99">
        <v>200000</v>
      </c>
      <c r="U99">
        <v>1200.6199999999999</v>
      </c>
      <c r="V99">
        <v>-6021.09</v>
      </c>
      <c r="W99">
        <v>18021.3</v>
      </c>
      <c r="X99">
        <v>2848.25</v>
      </c>
      <c r="Y99">
        <v>288</v>
      </c>
      <c r="Z99">
        <v>737</v>
      </c>
      <c r="AA99">
        <f>AVERAGE(V$18:V99)</f>
        <v>-6020.956341463414</v>
      </c>
      <c r="AB99" s="3">
        <f t="shared" si="5"/>
        <v>97.4443359375</v>
      </c>
      <c r="AC99" s="3">
        <f t="shared" si="6"/>
        <v>-2.7792015625000204</v>
      </c>
      <c r="AD99" s="3">
        <f>AVERAGE(AC$18:AC99)</f>
        <v>-0.77762000762159667</v>
      </c>
    </row>
    <row r="100" spans="4:30" x14ac:dyDescent="0.2">
      <c r="D100" t="s">
        <v>86</v>
      </c>
      <c r="E100" t="s">
        <v>84</v>
      </c>
      <c r="F100" t="s">
        <v>82</v>
      </c>
      <c r="G100" t="s">
        <v>80</v>
      </c>
      <c r="H100" t="s">
        <v>81</v>
      </c>
      <c r="L100" t="s">
        <v>8</v>
      </c>
      <c r="N100" t="s">
        <v>39</v>
      </c>
      <c r="S100">
        <v>83</v>
      </c>
      <c r="T100">
        <v>200000</v>
      </c>
      <c r="U100">
        <v>1200.1600000000001</v>
      </c>
      <c r="V100">
        <v>-6023.26</v>
      </c>
      <c r="W100">
        <v>18024.099999999999</v>
      </c>
      <c r="X100">
        <v>2373.63</v>
      </c>
      <c r="Y100">
        <v>287</v>
      </c>
      <c r="Z100">
        <v>738</v>
      </c>
      <c r="AA100">
        <f>AVERAGE(V$18:V100)</f>
        <v>-6020.9840963855413</v>
      </c>
      <c r="AB100" s="3">
        <f t="shared" si="5"/>
        <v>97.961523437500546</v>
      </c>
      <c r="AC100" s="3">
        <f t="shared" si="6"/>
        <v>-2.2620140624994747</v>
      </c>
      <c r="AD100" s="3">
        <f>AVERAGE(AC$18:AC100)</f>
        <v>-0.79550427334301688</v>
      </c>
    </row>
    <row r="101" spans="4:30" x14ac:dyDescent="0.2">
      <c r="F101">
        <v>-32235.091499999999</v>
      </c>
      <c r="G101">
        <v>-3.68913504</v>
      </c>
      <c r="H101">
        <v>96629.696500000005</v>
      </c>
      <c r="I101">
        <v>1537</v>
      </c>
      <c r="J101">
        <v>3951</v>
      </c>
      <c r="L101">
        <f>F101-I101*$C$12-J101*$D$12</f>
        <v>537.85693750000428</v>
      </c>
      <c r="S101">
        <v>84</v>
      </c>
      <c r="T101">
        <v>200000</v>
      </c>
      <c r="U101">
        <v>1200.05</v>
      </c>
      <c r="V101">
        <v>-6022.17</v>
      </c>
      <c r="W101">
        <v>18020.400000000001</v>
      </c>
      <c r="X101">
        <v>3055.5</v>
      </c>
      <c r="Y101">
        <v>287</v>
      </c>
      <c r="Z101">
        <v>738</v>
      </c>
      <c r="AA101">
        <f>AVERAGE(V$18:V101)</f>
        <v>-6020.9982142857134</v>
      </c>
      <c r="AB101" s="3">
        <f t="shared" si="5"/>
        <v>99.051523437500691</v>
      </c>
      <c r="AC101" s="3">
        <f t="shared" si="6"/>
        <v>-1.1720140624993292</v>
      </c>
      <c r="AD101" s="3">
        <f>AVERAGE(AC$18:AC101)</f>
        <v>-0.7999865327377349</v>
      </c>
    </row>
    <row r="102" spans="4:30" x14ac:dyDescent="0.2">
      <c r="F102">
        <v>-32239.0805</v>
      </c>
      <c r="G102">
        <v>508.081795</v>
      </c>
      <c r="H102">
        <v>96629.696500000005</v>
      </c>
      <c r="I102">
        <v>1537.2650000000001</v>
      </c>
      <c r="J102">
        <v>3951.7350000000001</v>
      </c>
      <c r="L102">
        <f>F102-I102*$C$12-J102*$D$12</f>
        <v>539.88016875000176</v>
      </c>
      <c r="N102">
        <f>L102-(SUM(I102:J102)/SUM(I101:J101))*L101</f>
        <v>1.9252252482664289</v>
      </c>
      <c r="O102">
        <f>F102-5489/5488*F101</f>
        <v>1.8847411625320092</v>
      </c>
      <c r="S102">
        <v>85</v>
      </c>
      <c r="T102">
        <v>200000</v>
      </c>
      <c r="U102">
        <v>1200.3399999999999</v>
      </c>
      <c r="V102">
        <v>-6020.69</v>
      </c>
      <c r="W102">
        <v>18045.3</v>
      </c>
      <c r="X102">
        <v>1996.27</v>
      </c>
      <c r="Y102">
        <v>287</v>
      </c>
      <c r="Z102">
        <v>738</v>
      </c>
      <c r="AA102">
        <f>AVERAGE(V$18:V102)</f>
        <v>-6020.9945882352931</v>
      </c>
      <c r="AB102" s="3">
        <f t="shared" si="5"/>
        <v>100.53152343750025</v>
      </c>
      <c r="AC102" s="3">
        <f t="shared" si="6"/>
        <v>0.30798593750023429</v>
      </c>
      <c r="AD102" s="3">
        <f>AVERAGE(AC$18:AC102)</f>
        <v>-0.78695156249964116</v>
      </c>
    </row>
    <row r="103" spans="4:30" x14ac:dyDescent="0.2">
      <c r="E103" t="s">
        <v>88</v>
      </c>
      <c r="L103" t="s">
        <v>8</v>
      </c>
      <c r="N103" t="s">
        <v>39</v>
      </c>
      <c r="S103">
        <v>86</v>
      </c>
      <c r="T103">
        <v>200000</v>
      </c>
      <c r="U103">
        <v>1199.8399999999999</v>
      </c>
      <c r="V103">
        <v>-6021.79</v>
      </c>
      <c r="W103">
        <v>18026.5</v>
      </c>
      <c r="X103">
        <v>2309.85</v>
      </c>
      <c r="Y103">
        <v>287</v>
      </c>
      <c r="Z103">
        <v>738</v>
      </c>
      <c r="AA103">
        <f>AVERAGE(V$18:V103)</f>
        <v>-6021.0038372093013</v>
      </c>
      <c r="AB103" s="3">
        <f t="shared" si="5"/>
        <v>99.431523437499891</v>
      </c>
      <c r="AC103" s="3">
        <f t="shared" si="6"/>
        <v>-0.79201406250012951</v>
      </c>
      <c r="AD103" s="3">
        <f>AVERAGE(AC$18:AC103)</f>
        <v>-0.78701042877871663</v>
      </c>
    </row>
    <row r="104" spans="4:30" x14ac:dyDescent="0.2">
      <c r="F104">
        <v>-32235.530200000001</v>
      </c>
      <c r="G104">
        <v>-2.5997944319999999</v>
      </c>
      <c r="H104">
        <v>96628.960599999904</v>
      </c>
      <c r="I104">
        <v>1537</v>
      </c>
      <c r="J104">
        <v>3951</v>
      </c>
      <c r="L104">
        <f>F104-I104*$C$12-J104*$D$12</f>
        <v>537.41823750000185</v>
      </c>
      <c r="S104">
        <v>87</v>
      </c>
      <c r="T104">
        <v>200000</v>
      </c>
      <c r="U104">
        <v>1199.77</v>
      </c>
      <c r="V104">
        <v>-6022.6</v>
      </c>
      <c r="W104">
        <v>18021.599999999999</v>
      </c>
      <c r="X104">
        <v>2098.2399999999998</v>
      </c>
      <c r="Y104">
        <v>287</v>
      </c>
      <c r="Z104">
        <v>738</v>
      </c>
      <c r="AA104">
        <f>AVERAGE(V$18:V104)</f>
        <v>-6021.022183908045</v>
      </c>
      <c r="AB104" s="3">
        <f t="shared" si="5"/>
        <v>98.6215234375004</v>
      </c>
      <c r="AC104" s="3">
        <f t="shared" si="6"/>
        <v>-1.6020140624996202</v>
      </c>
      <c r="AD104" s="3">
        <f>AVERAGE(AC$18:AC104)</f>
        <v>-0.79637828663757759</v>
      </c>
    </row>
    <row r="105" spans="4:30" x14ac:dyDescent="0.2">
      <c r="F105">
        <v>-32239.485400000001</v>
      </c>
      <c r="G105">
        <v>513.02889400000004</v>
      </c>
      <c r="H105">
        <v>96628.960599999904</v>
      </c>
      <c r="I105">
        <v>1537.2739999999999</v>
      </c>
      <c r="J105">
        <v>3951.7260000000001</v>
      </c>
      <c r="L105">
        <f>F105-I105*$C$12-J105*$D$12</f>
        <v>539.45108406250074</v>
      </c>
      <c r="N105">
        <f>L105-(SUM(I105:J105)/SUM(I104:J104))*L104</f>
        <v>1.934920498814563</v>
      </c>
      <c r="O105">
        <f>F105-5489/5488*F104</f>
        <v>1.9186211005799123</v>
      </c>
      <c r="S105">
        <v>88</v>
      </c>
      <c r="T105">
        <v>200000</v>
      </c>
      <c r="U105">
        <v>1200.3</v>
      </c>
      <c r="V105">
        <v>-6021.33</v>
      </c>
      <c r="W105">
        <v>18030.099999999999</v>
      </c>
      <c r="X105">
        <v>2606.4299999999998</v>
      </c>
      <c r="Y105">
        <v>287</v>
      </c>
      <c r="Z105">
        <v>738</v>
      </c>
      <c r="AA105">
        <f>AVERAGE(V$18:V105)</f>
        <v>-6021.0256818181806</v>
      </c>
      <c r="AB105" s="3">
        <f t="shared" si="5"/>
        <v>99.891523437500837</v>
      </c>
      <c r="AC105" s="3">
        <f t="shared" si="6"/>
        <v>-0.33201406249918364</v>
      </c>
      <c r="AD105" s="3">
        <f>AVERAGE(AC$18:AC105)</f>
        <v>-0.79110142045418674</v>
      </c>
    </row>
    <row r="106" spans="4:30" x14ac:dyDescent="0.2">
      <c r="S106">
        <v>89</v>
      </c>
      <c r="T106">
        <v>200000</v>
      </c>
      <c r="U106">
        <v>1200.24</v>
      </c>
      <c r="V106">
        <v>-6025.4</v>
      </c>
      <c r="W106">
        <v>18039.5</v>
      </c>
      <c r="X106">
        <v>1641.9</v>
      </c>
      <c r="Y106">
        <v>287</v>
      </c>
      <c r="Z106">
        <v>738</v>
      </c>
      <c r="AA106">
        <f>AVERAGE(V$18:V106)</f>
        <v>-6021.0748314606735</v>
      </c>
      <c r="AB106" s="3">
        <f t="shared" si="5"/>
        <v>95.821523437501128</v>
      </c>
      <c r="AC106" s="3">
        <f t="shared" si="6"/>
        <v>-4.4020140624988926</v>
      </c>
      <c r="AD106" s="3">
        <f>AVERAGE(AC$18:AC106)</f>
        <v>-0.83167347261199243</v>
      </c>
    </row>
    <row r="107" spans="4:30" x14ac:dyDescent="0.2">
      <c r="F107" t="s">
        <v>83</v>
      </c>
      <c r="G107" t="s">
        <v>80</v>
      </c>
      <c r="H107" t="s">
        <v>81</v>
      </c>
      <c r="L107" t="s">
        <v>8</v>
      </c>
      <c r="N107" t="s">
        <v>39</v>
      </c>
      <c r="S107">
        <v>90</v>
      </c>
      <c r="T107">
        <v>200000</v>
      </c>
      <c r="U107">
        <v>1199.05</v>
      </c>
      <c r="V107">
        <v>-6015.9</v>
      </c>
      <c r="W107">
        <v>18035.2</v>
      </c>
      <c r="X107">
        <v>1634.38</v>
      </c>
      <c r="Y107">
        <v>287</v>
      </c>
      <c r="Z107">
        <v>738</v>
      </c>
      <c r="AA107">
        <f>AVERAGE(V$18:V107)</f>
        <v>-6021.0173333333323</v>
      </c>
      <c r="AB107" s="3">
        <f t="shared" si="5"/>
        <v>105.32152343750113</v>
      </c>
      <c r="AC107" s="3">
        <f t="shared" si="6"/>
        <v>5.0979859375011074</v>
      </c>
      <c r="AD107" s="3">
        <f>AVERAGE(AC$18:AC107)</f>
        <v>-0.76578836805518025</v>
      </c>
    </row>
    <row r="108" spans="4:30" x14ac:dyDescent="0.2">
      <c r="F108">
        <v>-32233.981313131299</v>
      </c>
      <c r="G108">
        <v>0.51608751313131296</v>
      </c>
      <c r="H108">
        <v>96634.458080808094</v>
      </c>
      <c r="I108">
        <v>1537</v>
      </c>
      <c r="J108">
        <v>3951</v>
      </c>
      <c r="L108">
        <f>F108-I108*$C$12-J108*$D$12</f>
        <v>538.96712436870439</v>
      </c>
      <c r="S108">
        <v>91</v>
      </c>
      <c r="T108">
        <v>200000</v>
      </c>
      <c r="U108">
        <v>1200.55</v>
      </c>
      <c r="V108">
        <v>-6017.11</v>
      </c>
      <c r="W108">
        <v>18035.400000000001</v>
      </c>
      <c r="X108">
        <v>2392.1999999999998</v>
      </c>
      <c r="Y108">
        <v>287</v>
      </c>
      <c r="Z108">
        <v>738</v>
      </c>
      <c r="AA108">
        <f>AVERAGE(V$18:V108)</f>
        <v>-6020.9743956043949</v>
      </c>
      <c r="AB108" s="3">
        <f t="shared" si="5"/>
        <v>104.11152343750018</v>
      </c>
      <c r="AC108" s="3">
        <f t="shared" si="6"/>
        <v>3.8879859375001615</v>
      </c>
      <c r="AD108" s="3">
        <f>AVERAGE(AC$18:AC108)</f>
        <v>-0.71464799107105559</v>
      </c>
    </row>
    <row r="109" spans="4:30" x14ac:dyDescent="0.2">
      <c r="F109">
        <v>-32236.954000000002</v>
      </c>
      <c r="G109">
        <v>0.491070595</v>
      </c>
      <c r="H109">
        <v>96659.039000000004</v>
      </c>
      <c r="I109">
        <v>1537.29</v>
      </c>
      <c r="J109">
        <v>3951.71</v>
      </c>
      <c r="L109">
        <f>F109-I109*$C$12-J109*$D$12</f>
        <v>541.93948906249716</v>
      </c>
      <c r="N109">
        <f>L109-(SUM(I109:J109)/SUM(I108:J108))*L108</f>
        <v>2.8741563985361154</v>
      </c>
      <c r="O109">
        <f>F109-5489/5488*F108</f>
        <v>2.9008520003044396</v>
      </c>
      <c r="S109">
        <v>92</v>
      </c>
      <c r="T109">
        <v>200000</v>
      </c>
      <c r="U109">
        <v>1201.07</v>
      </c>
      <c r="V109">
        <v>-6025.22</v>
      </c>
      <c r="W109">
        <v>18021.8</v>
      </c>
      <c r="X109">
        <v>2406.44</v>
      </c>
      <c r="Y109">
        <v>287</v>
      </c>
      <c r="Z109">
        <v>738</v>
      </c>
      <c r="AA109">
        <f>AVERAGE(V$18:V109)</f>
        <v>-6021.0205434782602</v>
      </c>
      <c r="AB109" s="3">
        <f t="shared" si="5"/>
        <v>96.0015234374996</v>
      </c>
      <c r="AC109" s="3">
        <f t="shared" si="6"/>
        <v>-4.2220140625004206</v>
      </c>
      <c r="AD109" s="3">
        <f>AVERAGE(AC$18:AC109)</f>
        <v>-0.75277153532572261</v>
      </c>
    </row>
    <row r="110" spans="4:30" x14ac:dyDescent="0.2">
      <c r="S110">
        <v>93</v>
      </c>
      <c r="T110">
        <v>200000</v>
      </c>
      <c r="U110">
        <v>1200.42</v>
      </c>
      <c r="V110">
        <v>-6025.26</v>
      </c>
      <c r="W110">
        <v>18025.2</v>
      </c>
      <c r="X110">
        <v>2726.66</v>
      </c>
      <c r="Y110">
        <v>288</v>
      </c>
      <c r="Z110">
        <v>737</v>
      </c>
      <c r="AA110">
        <f>AVERAGE(V$18:V110)</f>
        <v>-6021.0661290322569</v>
      </c>
      <c r="AB110" s="3">
        <f t="shared" si="5"/>
        <v>93.274335937499927</v>
      </c>
      <c r="AC110" s="3">
        <f t="shared" si="6"/>
        <v>-6.9492015625000931</v>
      </c>
      <c r="AD110" s="3">
        <f>AVERAGE(AC$18:AC110)</f>
        <v>-0.81939981518781257</v>
      </c>
    </row>
    <row r="111" spans="4:30" x14ac:dyDescent="0.2">
      <c r="S111">
        <v>94</v>
      </c>
      <c r="T111">
        <v>200000</v>
      </c>
      <c r="U111">
        <v>1200.1400000000001</v>
      </c>
      <c r="V111">
        <v>-6019.82</v>
      </c>
      <c r="W111">
        <v>18029</v>
      </c>
      <c r="X111">
        <v>2354.09</v>
      </c>
      <c r="Y111">
        <v>287</v>
      </c>
      <c r="Z111">
        <v>738</v>
      </c>
      <c r="AA111">
        <f>AVERAGE(V$18:V111)</f>
        <v>-6021.0528723404241</v>
      </c>
      <c r="AB111" s="3">
        <f t="shared" si="5"/>
        <v>101.40152343750106</v>
      </c>
      <c r="AC111" s="3">
        <f t="shared" si="6"/>
        <v>1.1779859375010346</v>
      </c>
      <c r="AD111" s="3">
        <f>AVERAGE(AC$18:AC111)</f>
        <v>-0.79815103058473968</v>
      </c>
    </row>
    <row r="112" spans="4:30" x14ac:dyDescent="0.2">
      <c r="S112">
        <v>95</v>
      </c>
      <c r="T112">
        <v>200000</v>
      </c>
      <c r="U112">
        <v>1200.24</v>
      </c>
      <c r="V112">
        <v>-6026.2</v>
      </c>
      <c r="W112">
        <v>18029.8</v>
      </c>
      <c r="X112">
        <v>2367.21</v>
      </c>
      <c r="Y112">
        <v>287</v>
      </c>
      <c r="Z112">
        <v>738</v>
      </c>
      <c r="AA112">
        <f>AVERAGE(V$18:V112)</f>
        <v>-6021.1070526315771</v>
      </c>
      <c r="AB112" s="3">
        <f t="shared" si="5"/>
        <v>95.021523437500036</v>
      </c>
      <c r="AC112" s="3">
        <f t="shared" si="6"/>
        <v>-5.202014062499984</v>
      </c>
      <c r="AD112" s="3">
        <f>AVERAGE(AC$18:AC112)</f>
        <v>-0.84450748355226868</v>
      </c>
    </row>
    <row r="113" spans="2:31" x14ac:dyDescent="0.2">
      <c r="S113">
        <v>96</v>
      </c>
      <c r="T113">
        <v>200000</v>
      </c>
      <c r="U113">
        <v>1201.1400000000001</v>
      </c>
      <c r="V113">
        <v>-6016.05</v>
      </c>
      <c r="W113">
        <v>18050</v>
      </c>
      <c r="X113">
        <v>3057.38</v>
      </c>
      <c r="Y113">
        <v>288</v>
      </c>
      <c r="Z113">
        <v>737</v>
      </c>
      <c r="AA113">
        <f>AVERAGE(V$18:V113)</f>
        <v>-6021.0543749999988</v>
      </c>
      <c r="AB113" s="3">
        <f t="shared" si="5"/>
        <v>102.48433593750087</v>
      </c>
      <c r="AC113" s="3">
        <f t="shared" si="6"/>
        <v>2.2607984375008527</v>
      </c>
      <c r="AD113" s="3">
        <f>AVERAGE(AC$18:AC113)</f>
        <v>-0.81216054687463191</v>
      </c>
    </row>
    <row r="114" spans="2:31" x14ac:dyDescent="0.2">
      <c r="I114" t="s">
        <v>89</v>
      </c>
      <c r="J114" t="s">
        <v>8</v>
      </c>
      <c r="K114" t="s">
        <v>39</v>
      </c>
      <c r="L114" t="s">
        <v>87</v>
      </c>
      <c r="T114">
        <v>97</v>
      </c>
      <c r="U114">
        <v>200000</v>
      </c>
      <c r="V114">
        <v>1199.5999999999999</v>
      </c>
      <c r="W114">
        <v>-6023.73</v>
      </c>
      <c r="X114">
        <v>18024.3</v>
      </c>
      <c r="Y114">
        <v>2416.1799999999998</v>
      </c>
      <c r="Z114">
        <v>287</v>
      </c>
      <c r="AA114">
        <v>738</v>
      </c>
      <c r="AB114">
        <f>AVERAGE(V$18:V114)</f>
        <v>-5946.6146391752563</v>
      </c>
      <c r="AC114" s="3">
        <f t="shared" si="5"/>
        <v>97.491523437501201</v>
      </c>
      <c r="AD114" s="3">
        <f t="shared" si="6"/>
        <v>-2.7320140624988198</v>
      </c>
      <c r="AE114" s="3">
        <f>AVERAGE(AC$18:AC114)</f>
        <v>0.20127949420140756</v>
      </c>
    </row>
    <row r="115" spans="2:31" x14ac:dyDescent="0.2">
      <c r="B115">
        <v>50000</v>
      </c>
      <c r="C115">
        <v>1200.22</v>
      </c>
      <c r="D115">
        <v>-32245.8</v>
      </c>
      <c r="E115">
        <v>96610.8</v>
      </c>
      <c r="F115">
        <v>512.92399999999998</v>
      </c>
      <c r="G115">
        <v>1537</v>
      </c>
      <c r="H115">
        <v>3952</v>
      </c>
      <c r="I115">
        <f>AVERAGE(D$115:D115)</f>
        <v>-32245.8</v>
      </c>
      <c r="J115">
        <f t="shared" ref="J115:J178" si="7">D115-G115*$C$12-H115*$D$12</f>
        <v>533.87277343750247</v>
      </c>
      <c r="K115">
        <f>J115-(5489/5488)*$L$101</f>
        <v>-4.0821700642328551</v>
      </c>
      <c r="L115">
        <f>AVERAGE(K$115:K115)</f>
        <v>-4.0821700642328551</v>
      </c>
      <c r="N115">
        <v>-20</v>
      </c>
      <c r="T115">
        <v>98</v>
      </c>
      <c r="U115">
        <v>200000</v>
      </c>
      <c r="V115">
        <v>1199.9000000000001</v>
      </c>
      <c r="W115">
        <v>-6025.45</v>
      </c>
      <c r="X115">
        <v>18024.5</v>
      </c>
      <c r="Y115">
        <v>1600.99</v>
      </c>
      <c r="Z115">
        <v>287</v>
      </c>
      <c r="AA115">
        <v>738</v>
      </c>
      <c r="AB115">
        <f>AVERAGE(V$18:V115)</f>
        <v>-5873.6910204081614</v>
      </c>
      <c r="AC115" s="3">
        <f t="shared" si="5"/>
        <v>95.771523437500036</v>
      </c>
      <c r="AD115" s="3">
        <f t="shared" si="6"/>
        <v>-4.452014062499984</v>
      </c>
      <c r="AE115" s="3">
        <f>AVERAGE(AC$18:AC115)</f>
        <v>1.1764860650513935</v>
      </c>
    </row>
    <row r="116" spans="2:31" x14ac:dyDescent="0.2">
      <c r="B116">
        <v>50000</v>
      </c>
      <c r="C116">
        <v>1199.8399999999999</v>
      </c>
      <c r="D116">
        <v>-32238</v>
      </c>
      <c r="E116">
        <v>96616</v>
      </c>
      <c r="F116">
        <v>387.84500000000003</v>
      </c>
      <c r="G116">
        <v>1537</v>
      </c>
      <c r="H116">
        <v>3952</v>
      </c>
      <c r="I116">
        <f>AVERAGE(D$115:D116)</f>
        <v>-32241.9</v>
      </c>
      <c r="J116">
        <f t="shared" si="7"/>
        <v>541.67277343750175</v>
      </c>
      <c r="K116">
        <f t="shared" ref="K116:K179" si="8">J116-(5489/5488)*$L$101</f>
        <v>3.7178299357664173</v>
      </c>
      <c r="L116">
        <f>AVERAGE(K$115:K116)</f>
        <v>-0.18217006423321891</v>
      </c>
      <c r="N116">
        <v>-18</v>
      </c>
      <c r="T116">
        <v>99</v>
      </c>
      <c r="U116">
        <v>200000</v>
      </c>
      <c r="V116">
        <v>1200.6600000000001</v>
      </c>
      <c r="W116">
        <v>-6020.06</v>
      </c>
      <c r="X116">
        <v>18029.7</v>
      </c>
      <c r="Y116">
        <v>2351.98</v>
      </c>
      <c r="Z116">
        <v>287</v>
      </c>
      <c r="AA116">
        <v>738</v>
      </c>
      <c r="AB116">
        <f>AVERAGE(V$18:V116)</f>
        <v>-5802.2329292929271</v>
      </c>
      <c r="AC116" s="3">
        <f t="shared" si="5"/>
        <v>101.16152343749945</v>
      </c>
      <c r="AD116" s="3">
        <f t="shared" si="6"/>
        <v>0.93798593749943393</v>
      </c>
      <c r="AE116" s="3">
        <f>AVERAGE(AC$18:AC116)</f>
        <v>2.1864359375003639</v>
      </c>
    </row>
    <row r="117" spans="2:31" x14ac:dyDescent="0.2">
      <c r="B117">
        <v>50000</v>
      </c>
      <c r="C117">
        <v>1200.46</v>
      </c>
      <c r="D117">
        <v>-32233.3</v>
      </c>
      <c r="E117">
        <v>96630.6</v>
      </c>
      <c r="F117">
        <v>435.67399999999998</v>
      </c>
      <c r="G117">
        <v>1537</v>
      </c>
      <c r="H117">
        <v>3952</v>
      </c>
      <c r="I117">
        <f>AVERAGE(D$115:D117)</f>
        <v>-32239.033333333336</v>
      </c>
      <c r="J117">
        <f t="shared" si="7"/>
        <v>546.37277343750247</v>
      </c>
      <c r="K117">
        <f t="shared" si="8"/>
        <v>8.4178299357671449</v>
      </c>
      <c r="L117">
        <f>AVERAGE(K$115:K117)</f>
        <v>2.684496602433569</v>
      </c>
      <c r="N117">
        <v>-16</v>
      </c>
      <c r="T117">
        <v>100</v>
      </c>
      <c r="U117">
        <v>200000</v>
      </c>
      <c r="V117">
        <v>1199.43</v>
      </c>
      <c r="W117">
        <v>-6019.99</v>
      </c>
      <c r="X117">
        <v>18028.7</v>
      </c>
      <c r="Y117">
        <v>1788.58</v>
      </c>
      <c r="Z117">
        <v>287</v>
      </c>
      <c r="AA117">
        <v>738</v>
      </c>
      <c r="AB117">
        <f>AVERAGE(V$18:V117)</f>
        <v>-5732.2162999999973</v>
      </c>
      <c r="AC117" s="3">
        <f t="shared" si="5"/>
        <v>101.23152343750098</v>
      </c>
      <c r="AD117" s="3">
        <f t="shared" si="6"/>
        <v>1.0079859375009619</v>
      </c>
      <c r="AE117" s="3">
        <f>AVERAGE(AC$18:AC117)</f>
        <v>3.1768868125003702</v>
      </c>
    </row>
    <row r="118" spans="2:31" x14ac:dyDescent="0.2">
      <c r="B118">
        <v>50000</v>
      </c>
      <c r="C118">
        <v>1200.97</v>
      </c>
      <c r="D118">
        <v>-32241.4</v>
      </c>
      <c r="E118">
        <v>96671.4</v>
      </c>
      <c r="F118">
        <v>632.19899999999996</v>
      </c>
      <c r="G118">
        <v>1538</v>
      </c>
      <c r="H118">
        <v>3951</v>
      </c>
      <c r="I118">
        <f>AVERAGE(D$115:D118)</f>
        <v>-32239.625</v>
      </c>
      <c r="J118">
        <f t="shared" si="7"/>
        <v>535.58558593750058</v>
      </c>
      <c r="K118">
        <f t="shared" si="8"/>
        <v>-2.3693575642347469</v>
      </c>
      <c r="L118">
        <f>AVERAGE(K$115:K118)</f>
        <v>1.4210330607664901</v>
      </c>
      <c r="N118">
        <v>-14</v>
      </c>
      <c r="T118">
        <v>101</v>
      </c>
      <c r="U118">
        <v>200000</v>
      </c>
      <c r="V118">
        <v>1198.72</v>
      </c>
      <c r="W118">
        <v>-6026.13</v>
      </c>
      <c r="X118">
        <v>18018.7</v>
      </c>
      <c r="Y118">
        <v>2107.1</v>
      </c>
      <c r="Z118">
        <v>287</v>
      </c>
      <c r="AA118">
        <v>738</v>
      </c>
      <c r="AB118">
        <f>AVERAGE(V$18:V118)</f>
        <v>-5663.5931683168301</v>
      </c>
      <c r="AC118" s="3">
        <f t="shared" si="5"/>
        <v>95.091523437499745</v>
      </c>
      <c r="AD118" s="3">
        <f t="shared" si="6"/>
        <v>-5.132014062500275</v>
      </c>
      <c r="AE118" s="3">
        <f>AVERAGE(AC$18:AC118)</f>
        <v>4.0869327196785816</v>
      </c>
    </row>
    <row r="119" spans="2:31" x14ac:dyDescent="0.2">
      <c r="B119">
        <v>50000</v>
      </c>
      <c r="C119">
        <v>1199.08</v>
      </c>
      <c r="D119">
        <v>-32236.2</v>
      </c>
      <c r="E119">
        <v>96651.6</v>
      </c>
      <c r="F119">
        <v>503.81099999999998</v>
      </c>
      <c r="G119">
        <v>1538</v>
      </c>
      <c r="H119">
        <v>3951</v>
      </c>
      <c r="I119">
        <f>AVERAGE(D$115:D119)</f>
        <v>-32238.940000000002</v>
      </c>
      <c r="J119">
        <f t="shared" si="7"/>
        <v>540.78558593750131</v>
      </c>
      <c r="K119">
        <f t="shared" si="8"/>
        <v>2.8306424357659807</v>
      </c>
      <c r="L119">
        <f>AVERAGE(K$115:K119)</f>
        <v>1.7029549357663882</v>
      </c>
      <c r="N119">
        <v>-12</v>
      </c>
      <c r="T119">
        <v>102</v>
      </c>
      <c r="U119">
        <v>200000</v>
      </c>
      <c r="V119">
        <v>1200.6500000000001</v>
      </c>
      <c r="W119">
        <v>-6021.79</v>
      </c>
      <c r="X119">
        <v>18016.900000000001</v>
      </c>
      <c r="Y119">
        <v>2881.41</v>
      </c>
      <c r="Z119">
        <v>287</v>
      </c>
      <c r="AA119">
        <v>738</v>
      </c>
      <c r="AB119">
        <f>AVERAGE(V$18:V119)</f>
        <v>-5596.2966666666644</v>
      </c>
      <c r="AC119" s="3">
        <f t="shared" si="5"/>
        <v>99.431523437499891</v>
      </c>
      <c r="AD119" s="3">
        <f t="shared" si="6"/>
        <v>-0.79201406250012951</v>
      </c>
      <c r="AE119" s="3">
        <f>AVERAGE(AC$18:AC119)</f>
        <v>5.0216836090689867</v>
      </c>
    </row>
    <row r="120" spans="2:31" x14ac:dyDescent="0.2">
      <c r="B120">
        <v>50000</v>
      </c>
      <c r="C120">
        <v>1201.2</v>
      </c>
      <c r="D120">
        <v>-32240.400000000001</v>
      </c>
      <c r="E120">
        <v>96636.800000000003</v>
      </c>
      <c r="F120">
        <v>544.81399999999996</v>
      </c>
      <c r="G120">
        <v>1537</v>
      </c>
      <c r="H120">
        <v>3952</v>
      </c>
      <c r="I120">
        <f>AVERAGE(D$115:D120)</f>
        <v>-32239.183333333334</v>
      </c>
      <c r="J120">
        <f t="shared" si="7"/>
        <v>539.27277343750029</v>
      </c>
      <c r="K120">
        <f t="shared" si="8"/>
        <v>1.3178299357649621</v>
      </c>
      <c r="L120">
        <f>AVERAGE(K$115:K120)</f>
        <v>1.6387674357661506</v>
      </c>
      <c r="N120">
        <v>-10</v>
      </c>
      <c r="T120">
        <v>103</v>
      </c>
      <c r="U120">
        <v>200000</v>
      </c>
      <c r="V120">
        <v>1200.57</v>
      </c>
      <c r="W120">
        <v>-6016.08</v>
      </c>
      <c r="X120">
        <v>18037</v>
      </c>
      <c r="Y120">
        <v>2377.56</v>
      </c>
      <c r="Z120">
        <v>287</v>
      </c>
      <c r="AA120">
        <v>738</v>
      </c>
      <c r="AB120">
        <f>AVERAGE(V$18:V120)</f>
        <v>-5530.3076699029107</v>
      </c>
      <c r="AC120" s="3">
        <f t="shared" si="5"/>
        <v>105.14152343750084</v>
      </c>
      <c r="AD120" s="3">
        <f t="shared" si="6"/>
        <v>4.9179859375008164</v>
      </c>
      <c r="AE120" s="3">
        <f>AVERAGE(AC$18:AC120)</f>
        <v>5.9937208889566742</v>
      </c>
    </row>
    <row r="121" spans="2:31" x14ac:dyDescent="0.2">
      <c r="B121">
        <v>50000</v>
      </c>
      <c r="C121">
        <v>1200.05</v>
      </c>
      <c r="D121">
        <v>-32247.8</v>
      </c>
      <c r="E121">
        <v>96616.7</v>
      </c>
      <c r="F121">
        <v>491.32600000000002</v>
      </c>
      <c r="G121">
        <v>1537</v>
      </c>
      <c r="H121">
        <v>3952</v>
      </c>
      <c r="I121">
        <f>AVERAGE(D$115:D121)</f>
        <v>-32240.414285714283</v>
      </c>
      <c r="J121">
        <f t="shared" si="7"/>
        <v>531.87277343750247</v>
      </c>
      <c r="K121">
        <f t="shared" si="8"/>
        <v>-6.0821700642328551</v>
      </c>
      <c r="L121">
        <f>AVERAGE(K$115:K121)</f>
        <v>0.53577636433772113</v>
      </c>
      <c r="N121">
        <v>-8</v>
      </c>
      <c r="T121">
        <v>104</v>
      </c>
      <c r="U121">
        <v>200000</v>
      </c>
      <c r="V121">
        <v>1199.5899999999999</v>
      </c>
      <c r="W121">
        <v>-6019.69</v>
      </c>
      <c r="X121">
        <v>18029.2</v>
      </c>
      <c r="Y121">
        <v>2675.85</v>
      </c>
      <c r="Z121">
        <v>287</v>
      </c>
      <c r="AA121">
        <v>738</v>
      </c>
      <c r="AB121">
        <f>AVERAGE(V$18:V121)</f>
        <v>-5465.597115384614</v>
      </c>
      <c r="AC121" s="3">
        <f t="shared" si="5"/>
        <v>101.53152343750025</v>
      </c>
      <c r="AD121" s="3">
        <f t="shared" si="6"/>
        <v>1.3079859375002343</v>
      </c>
      <c r="AE121" s="3">
        <f>AVERAGE(AC$18:AC121)</f>
        <v>6.912353605769594</v>
      </c>
    </row>
    <row r="122" spans="2:31" x14ac:dyDescent="0.2">
      <c r="B122">
        <v>50000</v>
      </c>
      <c r="C122">
        <v>1199.5</v>
      </c>
      <c r="D122">
        <v>-32234.6</v>
      </c>
      <c r="E122">
        <v>96654.2</v>
      </c>
      <c r="F122">
        <v>480.03</v>
      </c>
      <c r="G122">
        <v>1537</v>
      </c>
      <c r="H122">
        <v>3952</v>
      </c>
      <c r="I122">
        <f>AVERAGE(D$115:D122)</f>
        <v>-32239.6875</v>
      </c>
      <c r="J122">
        <f t="shared" si="7"/>
        <v>545.0727734375032</v>
      </c>
      <c r="K122">
        <f t="shared" si="8"/>
        <v>7.1178299357678725</v>
      </c>
      <c r="L122">
        <f>AVERAGE(K$115:K122)</f>
        <v>1.3585330607664901</v>
      </c>
      <c r="N122">
        <v>-6</v>
      </c>
      <c r="T122">
        <v>105</v>
      </c>
      <c r="U122">
        <v>200000</v>
      </c>
      <c r="V122">
        <v>1201.27</v>
      </c>
      <c r="W122">
        <v>-6020.12</v>
      </c>
      <c r="X122">
        <v>18016.2</v>
      </c>
      <c r="Y122">
        <v>3074.42</v>
      </c>
      <c r="Z122">
        <v>288</v>
      </c>
      <c r="AA122">
        <v>737</v>
      </c>
      <c r="AB122">
        <f>AVERAGE(V$18:V122)</f>
        <v>-5402.1031428571414</v>
      </c>
      <c r="AC122" s="3">
        <f t="shared" si="5"/>
        <v>98.414335937501164</v>
      </c>
      <c r="AD122" s="3">
        <f t="shared" si="6"/>
        <v>-1.8092015624988562</v>
      </c>
      <c r="AE122" s="3">
        <f>AVERAGE(AC$18:AC122)</f>
        <v>7.7838010565479898</v>
      </c>
    </row>
    <row r="123" spans="2:31" x14ac:dyDescent="0.2">
      <c r="B123">
        <v>50000</v>
      </c>
      <c r="C123">
        <v>1199.21</v>
      </c>
      <c r="D123">
        <v>-32251</v>
      </c>
      <c r="E123">
        <v>96578</v>
      </c>
      <c r="F123">
        <v>469.96</v>
      </c>
      <c r="G123">
        <v>1537</v>
      </c>
      <c r="H123">
        <v>3952</v>
      </c>
      <c r="I123">
        <f>AVERAGE(D$115:D123)</f>
        <v>-32240.944444444445</v>
      </c>
      <c r="J123">
        <f t="shared" si="7"/>
        <v>528.67277343750175</v>
      </c>
      <c r="K123">
        <f t="shared" si="8"/>
        <v>-9.2821700642335827</v>
      </c>
      <c r="L123">
        <f>AVERAGE(K$115:K123)</f>
        <v>0.17623271354425973</v>
      </c>
      <c r="N123">
        <v>-4</v>
      </c>
      <c r="T123">
        <v>106</v>
      </c>
      <c r="U123">
        <v>200000</v>
      </c>
      <c r="V123">
        <v>1200.19</v>
      </c>
      <c r="W123">
        <v>-6019.16</v>
      </c>
      <c r="X123">
        <v>18044.3</v>
      </c>
      <c r="Y123">
        <v>1975.16</v>
      </c>
      <c r="Z123">
        <v>287</v>
      </c>
      <c r="AA123">
        <v>738</v>
      </c>
      <c r="AB123">
        <f>AVERAGE(V$18:V123)</f>
        <v>-5339.8173584905653</v>
      </c>
      <c r="AC123" s="3">
        <f t="shared" si="5"/>
        <v>102.06152343750091</v>
      </c>
      <c r="AD123" s="3">
        <f t="shared" si="6"/>
        <v>1.8379859375008891</v>
      </c>
      <c r="AE123" s="3">
        <f>AVERAGE(AC$18:AC123)</f>
        <v>8.6732135318399983</v>
      </c>
    </row>
    <row r="124" spans="2:31" x14ac:dyDescent="0.2">
      <c r="B124">
        <v>50000</v>
      </c>
      <c r="C124">
        <v>1200.18</v>
      </c>
      <c r="D124">
        <v>-32241.7</v>
      </c>
      <c r="E124">
        <v>96622.399999999994</v>
      </c>
      <c r="F124">
        <v>375.43099999999998</v>
      </c>
      <c r="G124">
        <v>1537</v>
      </c>
      <c r="H124">
        <v>3952</v>
      </c>
      <c r="I124">
        <f>AVERAGE(D$115:D124)</f>
        <v>-32241.02</v>
      </c>
      <c r="J124">
        <f t="shared" si="7"/>
        <v>537.97277343750102</v>
      </c>
      <c r="K124">
        <f t="shared" si="8"/>
        <v>1.7829935765689697E-2</v>
      </c>
      <c r="L124">
        <f>AVERAGE(K$115:K124)</f>
        <v>0.16039243576640275</v>
      </c>
      <c r="N124">
        <v>-2</v>
      </c>
      <c r="T124">
        <v>107</v>
      </c>
      <c r="U124">
        <v>200000</v>
      </c>
      <c r="V124">
        <v>1200.28</v>
      </c>
      <c r="W124">
        <v>-6019.78</v>
      </c>
      <c r="X124">
        <v>18035.5</v>
      </c>
      <c r="Y124">
        <v>1870.58</v>
      </c>
      <c r="Z124">
        <v>287</v>
      </c>
      <c r="AA124">
        <v>738</v>
      </c>
      <c r="AB124">
        <f>AVERAGE(V$18:V124)</f>
        <v>-5278.6949532710269</v>
      </c>
      <c r="AC124" s="3">
        <f t="shared" si="5"/>
        <v>101.44152343750011</v>
      </c>
      <c r="AD124" s="3">
        <f t="shared" si="6"/>
        <v>1.2179859375000888</v>
      </c>
      <c r="AE124" s="3">
        <f>AVERAGE(AC$18:AC124)</f>
        <v>9.5402070823601868</v>
      </c>
    </row>
    <row r="125" spans="2:31" x14ac:dyDescent="0.2">
      <c r="B125">
        <v>50000</v>
      </c>
      <c r="C125">
        <v>1202.1600000000001</v>
      </c>
      <c r="D125">
        <v>-32234.9</v>
      </c>
      <c r="E125">
        <v>96631.3</v>
      </c>
      <c r="F125">
        <v>704.03899999999999</v>
      </c>
      <c r="G125">
        <v>1537</v>
      </c>
      <c r="H125">
        <v>3952</v>
      </c>
      <c r="I125">
        <f>AVERAGE(D$115:D125)</f>
        <v>-32240.463636363638</v>
      </c>
      <c r="J125">
        <f t="shared" si="7"/>
        <v>544.77277343750029</v>
      </c>
      <c r="K125">
        <f t="shared" si="8"/>
        <v>6.8178299357649621</v>
      </c>
      <c r="L125">
        <f>AVERAGE(K$115:K125)</f>
        <v>0.76561402667536271</v>
      </c>
      <c r="N125">
        <v>0</v>
      </c>
      <c r="T125">
        <v>108</v>
      </c>
      <c r="U125">
        <v>200000</v>
      </c>
      <c r="V125">
        <v>1200.6400000000001</v>
      </c>
      <c r="W125">
        <v>-6019.67</v>
      </c>
      <c r="X125">
        <v>18030.8</v>
      </c>
      <c r="Y125">
        <v>2955.13</v>
      </c>
      <c r="Z125">
        <v>287</v>
      </c>
      <c r="AA125">
        <v>738</v>
      </c>
      <c r="AB125">
        <f>AVERAGE(V$18:V125)</f>
        <v>-5218.7011111111096</v>
      </c>
      <c r="AC125" s="3">
        <f t="shared" si="5"/>
        <v>101.55152343750069</v>
      </c>
      <c r="AD125" s="3">
        <f t="shared" si="6"/>
        <v>1.3279859375006708</v>
      </c>
      <c r="AE125" s="3">
        <f>AVERAGE(AC$18:AC125)</f>
        <v>10.392163715278153</v>
      </c>
    </row>
    <row r="126" spans="2:31" x14ac:dyDescent="0.2">
      <c r="B126">
        <v>50000</v>
      </c>
      <c r="C126">
        <v>1200.1500000000001</v>
      </c>
      <c r="D126">
        <v>-32234.6</v>
      </c>
      <c r="E126">
        <v>96639.9</v>
      </c>
      <c r="F126">
        <v>438.303</v>
      </c>
      <c r="G126">
        <v>1537</v>
      </c>
      <c r="H126">
        <v>3952</v>
      </c>
      <c r="I126">
        <f>AVERAGE(D$115:D126)</f>
        <v>-32239.975000000002</v>
      </c>
      <c r="J126">
        <f t="shared" si="7"/>
        <v>545.0727734375032</v>
      </c>
      <c r="K126">
        <f t="shared" si="8"/>
        <v>7.1178299357678725</v>
      </c>
      <c r="L126">
        <f>AVERAGE(K$115:K126)</f>
        <v>1.2949653524330718</v>
      </c>
      <c r="N126">
        <v>2</v>
      </c>
      <c r="T126">
        <v>109</v>
      </c>
      <c r="U126">
        <v>200000</v>
      </c>
      <c r="V126">
        <v>1199.6400000000001</v>
      </c>
      <c r="W126">
        <v>-6027.42</v>
      </c>
      <c r="X126">
        <v>18025</v>
      </c>
      <c r="Y126">
        <v>2713.66</v>
      </c>
      <c r="Z126">
        <v>287</v>
      </c>
      <c r="AA126">
        <v>738</v>
      </c>
      <c r="AB126">
        <f>AVERAGE(V$18:V126)</f>
        <v>-5159.8172477064209</v>
      </c>
      <c r="AC126" s="3">
        <f t="shared" si="5"/>
        <v>93.801523437500691</v>
      </c>
      <c r="AD126" s="3">
        <f t="shared" si="6"/>
        <v>-6.4220140624993292</v>
      </c>
      <c r="AE126" s="3">
        <f>AVERAGE(AC$18:AC126)</f>
        <v>11.157387198968269</v>
      </c>
    </row>
    <row r="127" spans="2:31" x14ac:dyDescent="0.2">
      <c r="B127">
        <v>50000</v>
      </c>
      <c r="C127">
        <v>1200.23</v>
      </c>
      <c r="D127">
        <v>-32245.200000000001</v>
      </c>
      <c r="E127">
        <v>96612.800000000003</v>
      </c>
      <c r="F127">
        <v>510.22300000000001</v>
      </c>
      <c r="G127">
        <v>1537</v>
      </c>
      <c r="H127">
        <v>3952</v>
      </c>
      <c r="I127">
        <f>AVERAGE(D$115:D127)</f>
        <v>-32240.376923076925</v>
      </c>
      <c r="J127">
        <f t="shared" si="7"/>
        <v>534.47277343750102</v>
      </c>
      <c r="K127">
        <f t="shared" si="8"/>
        <v>-3.4821700642343103</v>
      </c>
      <c r="L127">
        <f>AVERAGE(K$115:K127)</f>
        <v>0.92749339730481162</v>
      </c>
      <c r="N127">
        <v>4</v>
      </c>
      <c r="T127">
        <v>110</v>
      </c>
      <c r="U127">
        <v>200000</v>
      </c>
      <c r="V127">
        <v>1200.96</v>
      </c>
      <c r="W127">
        <v>-6021.5</v>
      </c>
      <c r="X127">
        <v>18027.8</v>
      </c>
      <c r="Y127">
        <v>2592.36</v>
      </c>
      <c r="Z127">
        <v>287</v>
      </c>
      <c r="AA127">
        <v>738</v>
      </c>
      <c r="AB127">
        <f>AVERAGE(V$18:V127)</f>
        <v>-5101.9919999999993</v>
      </c>
      <c r="AC127" s="3">
        <f t="shared" si="5"/>
        <v>99.721523437500764</v>
      </c>
      <c r="AD127" s="3">
        <f t="shared" si="6"/>
        <v>-0.5020140624992564</v>
      </c>
      <c r="AE127" s="3">
        <f>AVERAGE(AC$18:AC127)</f>
        <v>11.962515710227654</v>
      </c>
    </row>
    <row r="128" spans="2:31" x14ac:dyDescent="0.2">
      <c r="B128">
        <v>50000</v>
      </c>
      <c r="C128">
        <v>1199.58</v>
      </c>
      <c r="D128">
        <v>-32237.200000000001</v>
      </c>
      <c r="E128">
        <v>96675.6</v>
      </c>
      <c r="F128">
        <v>586.65300000000002</v>
      </c>
      <c r="G128">
        <v>1538</v>
      </c>
      <c r="H128">
        <v>3951</v>
      </c>
      <c r="I128">
        <f>AVERAGE(D$115:D128)</f>
        <v>-32240.15</v>
      </c>
      <c r="J128">
        <f t="shared" si="7"/>
        <v>539.78558593750131</v>
      </c>
      <c r="K128">
        <f t="shared" si="8"/>
        <v>1.8306424357659807</v>
      </c>
      <c r="L128">
        <f>AVERAGE(K$115:K128)</f>
        <v>0.99200404290918087</v>
      </c>
      <c r="N128">
        <v>6</v>
      </c>
      <c r="T128">
        <v>111</v>
      </c>
      <c r="U128">
        <v>200000</v>
      </c>
      <c r="V128">
        <v>1200.6300000000001</v>
      </c>
      <c r="W128">
        <v>-6024</v>
      </c>
      <c r="X128">
        <v>18022.2</v>
      </c>
      <c r="Y128">
        <v>2208.94</v>
      </c>
      <c r="Z128">
        <v>287</v>
      </c>
      <c r="AA128">
        <v>738</v>
      </c>
      <c r="AB128">
        <f>AVERAGE(V$18:V128)</f>
        <v>-5045.2116216216209</v>
      </c>
      <c r="AC128" s="3">
        <f t="shared" si="5"/>
        <v>97.221523437500764</v>
      </c>
      <c r="AD128" s="3">
        <f t="shared" si="6"/>
        <v>-3.0020140624992564</v>
      </c>
      <c r="AE128" s="3">
        <f>AVERAGE(AC$18:AC128)</f>
        <v>12.730614878941827</v>
      </c>
    </row>
    <row r="129" spans="2:31" x14ac:dyDescent="0.2">
      <c r="B129">
        <v>50000</v>
      </c>
      <c r="C129">
        <v>1200.47</v>
      </c>
      <c r="D129">
        <v>-32224</v>
      </c>
      <c r="E129">
        <v>96617.3</v>
      </c>
      <c r="F129">
        <v>608.46799999999996</v>
      </c>
      <c r="G129">
        <v>1538</v>
      </c>
      <c r="H129">
        <v>3951</v>
      </c>
      <c r="I129">
        <f>AVERAGE(D$115:D129)</f>
        <v>-32239.073333333337</v>
      </c>
      <c r="J129">
        <f t="shared" si="7"/>
        <v>552.98558593750204</v>
      </c>
      <c r="K129">
        <f t="shared" si="8"/>
        <v>15.030642435766708</v>
      </c>
      <c r="L129">
        <f>AVERAGE(K$115:K129)</f>
        <v>1.9279132690996827</v>
      </c>
      <c r="N129">
        <v>8</v>
      </c>
      <c r="T129">
        <v>112</v>
      </c>
      <c r="U129">
        <v>200000</v>
      </c>
      <c r="V129">
        <v>1201.5</v>
      </c>
      <c r="W129">
        <v>-6019.62</v>
      </c>
      <c r="X129">
        <v>18031.8</v>
      </c>
      <c r="Y129">
        <v>2103.94</v>
      </c>
      <c r="Z129">
        <v>287</v>
      </c>
      <c r="AA129">
        <v>738</v>
      </c>
      <c r="AB129">
        <f>AVERAGE(V$18:V129)</f>
        <v>-4989.4374107142849</v>
      </c>
      <c r="AC129" s="3">
        <f t="shared" si="5"/>
        <v>101.60152343749996</v>
      </c>
      <c r="AD129" s="3">
        <f t="shared" si="6"/>
        <v>1.3779859374999432</v>
      </c>
      <c r="AE129" s="3">
        <f>AVERAGE(AC$18:AC129)</f>
        <v>13.524105133928954</v>
      </c>
    </row>
    <row r="130" spans="2:31" x14ac:dyDescent="0.2">
      <c r="B130">
        <v>50000</v>
      </c>
      <c r="C130">
        <v>1200.27</v>
      </c>
      <c r="D130">
        <v>-32236.1</v>
      </c>
      <c r="E130">
        <v>96649.3</v>
      </c>
      <c r="F130">
        <v>496.74799999999999</v>
      </c>
      <c r="G130">
        <v>1537</v>
      </c>
      <c r="H130">
        <v>3952</v>
      </c>
      <c r="I130">
        <f>AVERAGE(D$115:D130)</f>
        <v>-32238.887500000001</v>
      </c>
      <c r="J130">
        <f t="shared" si="7"/>
        <v>543.5727734375032</v>
      </c>
      <c r="K130">
        <f t="shared" si="8"/>
        <v>5.6178299357678725</v>
      </c>
      <c r="L130">
        <f>AVERAGE(K$115:K130)</f>
        <v>2.1585330607664446</v>
      </c>
      <c r="N130">
        <v>10</v>
      </c>
      <c r="T130">
        <v>113</v>
      </c>
      <c r="U130">
        <v>200000</v>
      </c>
      <c r="V130">
        <v>1199.72</v>
      </c>
      <c r="W130">
        <v>-6019.5</v>
      </c>
      <c r="X130">
        <v>18025.7</v>
      </c>
      <c r="Y130">
        <v>2568.61</v>
      </c>
      <c r="Z130">
        <v>287</v>
      </c>
      <c r="AA130">
        <v>738</v>
      </c>
      <c r="AB130">
        <f>AVERAGE(V$18:V130)</f>
        <v>-4934.6661061946897</v>
      </c>
      <c r="AC130" s="3">
        <f t="shared" si="5"/>
        <v>101.72152343750076</v>
      </c>
      <c r="AD130" s="3">
        <f t="shared" si="6"/>
        <v>1.4979859375007436</v>
      </c>
      <c r="AE130" s="3">
        <f>AVERAGE(AC$18:AC130)</f>
        <v>14.304613260509235</v>
      </c>
    </row>
    <row r="131" spans="2:31" x14ac:dyDescent="0.2">
      <c r="B131">
        <v>50000</v>
      </c>
      <c r="C131">
        <v>1200.2</v>
      </c>
      <c r="D131">
        <v>-32239.5</v>
      </c>
      <c r="E131">
        <v>96652.6</v>
      </c>
      <c r="F131">
        <v>453.43400000000003</v>
      </c>
      <c r="G131">
        <v>1537</v>
      </c>
      <c r="H131">
        <v>3952</v>
      </c>
      <c r="I131">
        <f>AVERAGE(D$115:D131)</f>
        <v>-32238.923529411761</v>
      </c>
      <c r="J131">
        <f t="shared" si="7"/>
        <v>540.17277343750175</v>
      </c>
      <c r="K131">
        <f t="shared" si="8"/>
        <v>2.2178299357664173</v>
      </c>
      <c r="L131">
        <f>AVERAGE(K$115:K131)</f>
        <v>2.1620211122370314</v>
      </c>
      <c r="N131">
        <v>12</v>
      </c>
      <c r="T131">
        <v>114</v>
      </c>
      <c r="U131">
        <v>200000</v>
      </c>
      <c r="V131">
        <v>1200.05</v>
      </c>
      <c r="W131">
        <v>-6020.71</v>
      </c>
      <c r="X131">
        <v>18037</v>
      </c>
      <c r="Y131">
        <v>1946.09</v>
      </c>
      <c r="Z131">
        <v>287</v>
      </c>
      <c r="AA131">
        <v>738</v>
      </c>
      <c r="AB131">
        <f>AVERAGE(V$18:V131)</f>
        <v>-4880.8528070175425</v>
      </c>
      <c r="AC131" s="3">
        <f t="shared" si="5"/>
        <v>100.51152343749982</v>
      </c>
      <c r="AD131" s="3">
        <f t="shared" si="6"/>
        <v>0.28798593749979773</v>
      </c>
      <c r="AE131" s="3">
        <f>AVERAGE(AC$18:AC131)</f>
        <v>15.060814226974065</v>
      </c>
    </row>
    <row r="132" spans="2:31" x14ac:dyDescent="0.2">
      <c r="B132">
        <v>50000</v>
      </c>
      <c r="C132">
        <v>1201.3499999999999</v>
      </c>
      <c r="D132">
        <v>-32248.7</v>
      </c>
      <c r="E132">
        <v>96624.7</v>
      </c>
      <c r="F132">
        <v>552.34900000000005</v>
      </c>
      <c r="G132">
        <v>1537</v>
      </c>
      <c r="H132">
        <v>3952</v>
      </c>
      <c r="I132">
        <f>AVERAGE(D$115:D132)</f>
        <v>-32239.46666666666</v>
      </c>
      <c r="J132">
        <f t="shared" si="7"/>
        <v>530.97277343750102</v>
      </c>
      <c r="K132">
        <f t="shared" si="8"/>
        <v>-6.9821700642343103</v>
      </c>
      <c r="L132">
        <f>AVERAGE(K$115:K132)</f>
        <v>1.6540104913219567</v>
      </c>
      <c r="N132">
        <v>14</v>
      </c>
      <c r="T132">
        <v>115</v>
      </c>
      <c r="U132">
        <v>200000</v>
      </c>
      <c r="V132">
        <v>1200.22</v>
      </c>
      <c r="W132">
        <v>-6023.24</v>
      </c>
      <c r="X132">
        <v>18033.8</v>
      </c>
      <c r="Y132">
        <v>1738.76</v>
      </c>
      <c r="Z132">
        <v>287</v>
      </c>
      <c r="AA132">
        <v>738</v>
      </c>
      <c r="AB132">
        <f>AVERAGE(V$18:V132)</f>
        <v>-4827.9739130434773</v>
      </c>
      <c r="AC132" s="3">
        <f t="shared" si="5"/>
        <v>97.981523437500982</v>
      </c>
      <c r="AD132" s="3">
        <f t="shared" si="6"/>
        <v>-2.2420140624990381</v>
      </c>
      <c r="AE132" s="3">
        <f>AVERAGE(AC$18:AC132)</f>
        <v>15.781863872282994</v>
      </c>
    </row>
    <row r="133" spans="2:31" x14ac:dyDescent="0.2">
      <c r="B133">
        <v>50000</v>
      </c>
      <c r="C133">
        <v>1201.3499999999999</v>
      </c>
      <c r="D133">
        <v>-32231.9</v>
      </c>
      <c r="E133">
        <v>96661.6</v>
      </c>
      <c r="F133">
        <v>514.73199999999997</v>
      </c>
      <c r="G133">
        <v>1537</v>
      </c>
      <c r="H133">
        <v>3952</v>
      </c>
      <c r="I133">
        <f>AVERAGE(D$115:D133)</f>
        <v>-32239.068421052627</v>
      </c>
      <c r="J133">
        <f t="shared" si="7"/>
        <v>547.77277343750029</v>
      </c>
      <c r="K133">
        <f t="shared" si="8"/>
        <v>9.8178299357649621</v>
      </c>
      <c r="L133">
        <f>AVERAGE(K$115:K133)</f>
        <v>2.0836851989242202</v>
      </c>
      <c r="N133">
        <v>16</v>
      </c>
      <c r="T133">
        <v>116</v>
      </c>
      <c r="U133">
        <v>200000</v>
      </c>
      <c r="V133">
        <v>1198.68</v>
      </c>
      <c r="W133">
        <v>-6020.42</v>
      </c>
      <c r="X133">
        <v>18041.2</v>
      </c>
      <c r="Y133">
        <v>1867.14</v>
      </c>
      <c r="Z133">
        <v>287</v>
      </c>
      <c r="AA133">
        <v>738</v>
      </c>
      <c r="AB133">
        <f>AVERAGE(V$18:V133)</f>
        <v>-4776.0199999999986</v>
      </c>
      <c r="AC133" s="3">
        <f t="shared" si="5"/>
        <v>100.80152343750069</v>
      </c>
      <c r="AD133" s="3">
        <f t="shared" si="6"/>
        <v>0.57798593750067084</v>
      </c>
      <c r="AE133" s="3">
        <f>AVERAGE(AC$18:AC133)</f>
        <v>16.514791971983147</v>
      </c>
    </row>
    <row r="134" spans="2:31" x14ac:dyDescent="0.2">
      <c r="B134">
        <v>50000</v>
      </c>
      <c r="C134">
        <v>1200.69</v>
      </c>
      <c r="D134">
        <v>-32236.2</v>
      </c>
      <c r="E134">
        <v>96664.4</v>
      </c>
      <c r="F134">
        <v>575.60799999999995</v>
      </c>
      <c r="G134">
        <v>1538</v>
      </c>
      <c r="H134">
        <v>3951</v>
      </c>
      <c r="I134">
        <f>AVERAGE(D$115:D134)</f>
        <v>-32238.924999999996</v>
      </c>
      <c r="J134">
        <f t="shared" si="7"/>
        <v>540.78558593750131</v>
      </c>
      <c r="K134">
        <f t="shared" si="8"/>
        <v>2.8306424357659807</v>
      </c>
      <c r="L134">
        <f>AVERAGE(K$115:K134)</f>
        <v>2.1210330607663082</v>
      </c>
      <c r="N134">
        <v>18</v>
      </c>
      <c r="T134">
        <v>117</v>
      </c>
      <c r="U134">
        <v>200000</v>
      </c>
      <c r="V134">
        <v>1200.1500000000001</v>
      </c>
      <c r="W134">
        <v>-6020.68</v>
      </c>
      <c r="X134">
        <v>18020.5</v>
      </c>
      <c r="Y134">
        <v>3105.76</v>
      </c>
      <c r="Z134">
        <v>288</v>
      </c>
      <c r="AA134">
        <v>737</v>
      </c>
      <c r="AB134">
        <f>AVERAGE(V$18:V134)</f>
        <v>-4724.9416239316224</v>
      </c>
      <c r="AC134" s="3">
        <f t="shared" si="5"/>
        <v>97.854335937499854</v>
      </c>
      <c r="AD134" s="3">
        <f t="shared" si="6"/>
        <v>-2.3692015625001659</v>
      </c>
      <c r="AE134" s="3">
        <f>AVERAGE(AC$18:AC134)</f>
        <v>17.210001749466194</v>
      </c>
    </row>
    <row r="135" spans="2:31" x14ac:dyDescent="0.2">
      <c r="B135">
        <v>50000</v>
      </c>
      <c r="C135">
        <v>1199.22</v>
      </c>
      <c r="D135">
        <v>-32241.200000000001</v>
      </c>
      <c r="E135">
        <v>96601.2</v>
      </c>
      <c r="F135">
        <v>455.74099999999999</v>
      </c>
      <c r="G135">
        <v>1537</v>
      </c>
      <c r="H135">
        <v>3952</v>
      </c>
      <c r="I135">
        <f>AVERAGE(D$115:D135)</f>
        <v>-32239.033333333326</v>
      </c>
      <c r="J135">
        <f t="shared" si="7"/>
        <v>538.47277343750102</v>
      </c>
      <c r="K135">
        <f t="shared" si="8"/>
        <v>0.5178299357656897</v>
      </c>
      <c r="L135">
        <f>AVERAGE(K$115:K135)</f>
        <v>2.0446900548138975</v>
      </c>
      <c r="N135">
        <v>20</v>
      </c>
      <c r="T135">
        <v>118</v>
      </c>
      <c r="U135">
        <v>200000</v>
      </c>
      <c r="V135">
        <v>1201.1099999999999</v>
      </c>
      <c r="W135">
        <v>-6022.97</v>
      </c>
      <c r="X135">
        <v>18043.599999999999</v>
      </c>
      <c r="Y135">
        <v>1949.4</v>
      </c>
      <c r="Z135">
        <v>287</v>
      </c>
      <c r="AA135">
        <v>738</v>
      </c>
      <c r="AB135">
        <f>AVERAGE(V$18:V135)</f>
        <v>-4674.7208474576255</v>
      </c>
      <c r="AC135" s="3">
        <f t="shared" si="5"/>
        <v>98.2515234374996</v>
      </c>
      <c r="AD135" s="3">
        <f t="shared" si="6"/>
        <v>-1.9720140625004206</v>
      </c>
      <c r="AE135" s="3">
        <f>AVERAGE(AC$18:AC135)</f>
        <v>17.896794306144447</v>
      </c>
    </row>
    <row r="136" spans="2:31" x14ac:dyDescent="0.2">
      <c r="B136">
        <v>50000</v>
      </c>
      <c r="C136">
        <v>1200.53</v>
      </c>
      <c r="D136">
        <v>-32228</v>
      </c>
      <c r="E136">
        <v>96662.9</v>
      </c>
      <c r="F136">
        <v>443.62400000000002</v>
      </c>
      <c r="G136">
        <v>1537</v>
      </c>
      <c r="H136">
        <v>3952</v>
      </c>
      <c r="I136">
        <f>AVERAGE(D$115:D136)</f>
        <v>-32238.531818181811</v>
      </c>
      <c r="J136">
        <f t="shared" si="7"/>
        <v>551.67277343750175</v>
      </c>
      <c r="K136">
        <f t="shared" si="8"/>
        <v>13.717829935766417</v>
      </c>
      <c r="L136">
        <f>AVERAGE(K$115:K136)</f>
        <v>2.5752873221299213</v>
      </c>
      <c r="T136">
        <v>119</v>
      </c>
      <c r="U136">
        <v>200000</v>
      </c>
      <c r="V136">
        <v>1199.5999999999999</v>
      </c>
      <c r="W136">
        <v>-6017.69</v>
      </c>
      <c r="X136">
        <v>18033.099999999999</v>
      </c>
      <c r="Y136">
        <v>2425.5100000000002</v>
      </c>
      <c r="Z136">
        <v>288</v>
      </c>
      <c r="AA136">
        <v>737</v>
      </c>
      <c r="AB136">
        <f>AVERAGE(V$18:V136)</f>
        <v>-4625.3568067226879</v>
      </c>
      <c r="AC136" s="3">
        <f t="shared" si="5"/>
        <v>100.84433593750146</v>
      </c>
      <c r="AD136" s="3">
        <f t="shared" si="6"/>
        <v>0.62079843750143482</v>
      </c>
      <c r="AE136" s="3">
        <f>AVERAGE(AC$18:AC136)</f>
        <v>18.593832471113831</v>
      </c>
    </row>
    <row r="137" spans="2:31" x14ac:dyDescent="0.2">
      <c r="B137">
        <v>50000</v>
      </c>
      <c r="C137">
        <v>1200.79</v>
      </c>
      <c r="D137">
        <v>-32245.599999999999</v>
      </c>
      <c r="E137">
        <v>96614.7</v>
      </c>
      <c r="F137">
        <v>500.77300000000002</v>
      </c>
      <c r="G137">
        <v>1537</v>
      </c>
      <c r="H137">
        <v>3952</v>
      </c>
      <c r="I137">
        <f>AVERAGE(D$115:D137)</f>
        <v>-32238.839130434775</v>
      </c>
      <c r="J137">
        <f t="shared" si="7"/>
        <v>534.0727734375032</v>
      </c>
      <c r="K137">
        <f t="shared" si="8"/>
        <v>-3.8821700642321275</v>
      </c>
      <c r="L137">
        <f>AVERAGE(K$115:K137)</f>
        <v>2.2945283053315713</v>
      </c>
      <c r="T137">
        <v>120</v>
      </c>
      <c r="U137">
        <v>200000</v>
      </c>
      <c r="V137">
        <v>1201.0899999999999</v>
      </c>
      <c r="W137">
        <v>-6017.68</v>
      </c>
      <c r="X137">
        <v>18017</v>
      </c>
      <c r="Y137">
        <v>2984.49</v>
      </c>
      <c r="Z137">
        <v>288</v>
      </c>
      <c r="AA137">
        <v>737</v>
      </c>
      <c r="AB137">
        <f>AVERAGE(V$18:V137)</f>
        <v>-4576.8030833333323</v>
      </c>
      <c r="AC137" s="3">
        <f t="shared" si="5"/>
        <v>100.85433593749985</v>
      </c>
      <c r="AD137" s="3">
        <f t="shared" si="6"/>
        <v>0.63079843749983411</v>
      </c>
      <c r="AE137" s="3">
        <f>AVERAGE(AC$18:AC137)</f>
        <v>19.279336666667049</v>
      </c>
    </row>
    <row r="138" spans="2:31" x14ac:dyDescent="0.2">
      <c r="B138">
        <v>50000</v>
      </c>
      <c r="C138">
        <v>1199.58</v>
      </c>
      <c r="D138">
        <v>-32249.8</v>
      </c>
      <c r="E138">
        <v>96602.8</v>
      </c>
      <c r="F138">
        <v>372.89100000000002</v>
      </c>
      <c r="G138">
        <v>1537</v>
      </c>
      <c r="H138">
        <v>3952</v>
      </c>
      <c r="I138">
        <f>AVERAGE(D$115:D138)</f>
        <v>-32239.295833333326</v>
      </c>
      <c r="J138">
        <f t="shared" si="7"/>
        <v>529.87277343750247</v>
      </c>
      <c r="K138">
        <f t="shared" si="8"/>
        <v>-8.0821700642328551</v>
      </c>
      <c r="L138">
        <f>AVERAGE(K$115:K138)</f>
        <v>1.8621658732663871</v>
      </c>
      <c r="T138">
        <v>121</v>
      </c>
      <c r="U138">
        <v>200000</v>
      </c>
      <c r="V138">
        <v>1200.81</v>
      </c>
      <c r="W138">
        <v>-6017.98</v>
      </c>
      <c r="X138">
        <v>18038.3</v>
      </c>
      <c r="Y138">
        <v>2677.83</v>
      </c>
      <c r="Z138">
        <v>288</v>
      </c>
      <c r="AA138">
        <v>737</v>
      </c>
      <c r="AB138">
        <f>AVERAGE(V$18:V138)</f>
        <v>-4529.0542148760314</v>
      </c>
      <c r="AC138" s="3">
        <f t="shared" si="5"/>
        <v>100.55433593750058</v>
      </c>
      <c r="AD138" s="3">
        <f t="shared" si="6"/>
        <v>0.3307984375005617</v>
      </c>
      <c r="AE138" s="3">
        <f>AVERAGE(AC$18:AC138)</f>
        <v>19.951030875516913</v>
      </c>
    </row>
    <row r="139" spans="2:31" x14ac:dyDescent="0.2">
      <c r="B139">
        <v>50000</v>
      </c>
      <c r="C139">
        <v>1198.95</v>
      </c>
      <c r="D139">
        <v>-32240.3</v>
      </c>
      <c r="E139">
        <v>96629.2</v>
      </c>
      <c r="F139">
        <v>409.423</v>
      </c>
      <c r="G139">
        <v>1537</v>
      </c>
      <c r="H139">
        <v>3952</v>
      </c>
      <c r="I139">
        <f>AVERAGE(D$115:D139)</f>
        <v>-32239.335999999996</v>
      </c>
      <c r="J139">
        <f t="shared" si="7"/>
        <v>539.37277343750247</v>
      </c>
      <c r="K139">
        <f t="shared" si="8"/>
        <v>1.4178299357671449</v>
      </c>
      <c r="L139">
        <f>AVERAGE(K$115:K139)</f>
        <v>1.8443924357664172</v>
      </c>
      <c r="T139">
        <v>122</v>
      </c>
      <c r="U139">
        <v>200000</v>
      </c>
      <c r="V139">
        <v>1201.22</v>
      </c>
      <c r="W139">
        <v>-6018.94</v>
      </c>
      <c r="X139">
        <v>18032.3</v>
      </c>
      <c r="Y139">
        <v>3102.94</v>
      </c>
      <c r="Z139">
        <v>288</v>
      </c>
      <c r="AA139">
        <v>737</v>
      </c>
      <c r="AB139">
        <f>AVERAGE(V$18:V139)</f>
        <v>-4482.0847540983596</v>
      </c>
      <c r="AC139" s="3">
        <f t="shared" si="5"/>
        <v>99.594335937501455</v>
      </c>
      <c r="AD139" s="3">
        <f t="shared" si="6"/>
        <v>-0.62920156249856518</v>
      </c>
      <c r="AE139" s="3">
        <f>AVERAGE(AC$18:AC139)</f>
        <v>20.603844851434818</v>
      </c>
    </row>
    <row r="140" spans="2:31" x14ac:dyDescent="0.2">
      <c r="B140">
        <v>50000</v>
      </c>
      <c r="C140">
        <v>1199.82</v>
      </c>
      <c r="D140">
        <v>-32236.6</v>
      </c>
      <c r="E140">
        <v>96621.9</v>
      </c>
      <c r="F140">
        <v>622.04100000000005</v>
      </c>
      <c r="G140">
        <v>1538</v>
      </c>
      <c r="H140">
        <v>3951</v>
      </c>
      <c r="I140">
        <f>AVERAGE(D$115:D140)</f>
        <v>-32239.230769230766</v>
      </c>
      <c r="J140">
        <f t="shared" si="7"/>
        <v>540.38558593750349</v>
      </c>
      <c r="K140">
        <f t="shared" si="8"/>
        <v>2.4306424357681635</v>
      </c>
      <c r="L140">
        <f>AVERAGE(K$115:K140)</f>
        <v>1.8669405126895613</v>
      </c>
      <c r="T140">
        <v>123</v>
      </c>
      <c r="U140">
        <v>200000</v>
      </c>
      <c r="V140">
        <v>1199.99</v>
      </c>
      <c r="W140">
        <v>-6017.27</v>
      </c>
      <c r="X140">
        <v>18040.3</v>
      </c>
      <c r="Y140">
        <v>2090.1999999999998</v>
      </c>
      <c r="Z140">
        <v>287</v>
      </c>
      <c r="AA140">
        <v>738</v>
      </c>
      <c r="AB140">
        <f>AVERAGE(V$18:V140)</f>
        <v>-4435.8890243902424</v>
      </c>
      <c r="AC140" s="3">
        <f t="shared" si="5"/>
        <v>103.95152343750033</v>
      </c>
      <c r="AD140" s="3">
        <f t="shared" si="6"/>
        <v>3.727985937500307</v>
      </c>
      <c r="AE140" s="3">
        <f>AVERAGE(AC$18:AC140)</f>
        <v>21.281468254573561</v>
      </c>
    </row>
    <row r="141" spans="2:31" x14ac:dyDescent="0.2">
      <c r="B141">
        <v>50000</v>
      </c>
      <c r="C141">
        <v>1201.0899999999999</v>
      </c>
      <c r="D141">
        <v>-32231.7</v>
      </c>
      <c r="E141">
        <v>96619.9</v>
      </c>
      <c r="F141">
        <v>556.20899999999995</v>
      </c>
      <c r="G141">
        <v>1537</v>
      </c>
      <c r="H141">
        <v>3952</v>
      </c>
      <c r="I141">
        <f>AVERAGE(D$115:D141)</f>
        <v>-32238.951851851845</v>
      </c>
      <c r="J141">
        <f t="shared" si="7"/>
        <v>547.97277343750102</v>
      </c>
      <c r="K141">
        <f t="shared" si="8"/>
        <v>10.01782993576569</v>
      </c>
      <c r="L141">
        <f>AVERAGE(K$115:K141)</f>
        <v>2.1688253061368252</v>
      </c>
      <c r="T141">
        <v>124</v>
      </c>
      <c r="U141">
        <v>200000</v>
      </c>
      <c r="V141">
        <v>1200.06</v>
      </c>
      <c r="W141">
        <v>-6019.79</v>
      </c>
      <c r="X141">
        <v>18028.7</v>
      </c>
      <c r="Y141">
        <v>2024.98</v>
      </c>
      <c r="Z141">
        <v>287</v>
      </c>
      <c r="AA141">
        <v>738</v>
      </c>
      <c r="AB141">
        <f>AVERAGE(V$18:V141)</f>
        <v>-4390.437822580644</v>
      </c>
      <c r="AC141" s="3">
        <f t="shared" si="5"/>
        <v>101.43152343749989</v>
      </c>
      <c r="AD141" s="3">
        <f t="shared" si="6"/>
        <v>1.2079859374998705</v>
      </c>
      <c r="AE141" s="3">
        <f>AVERAGE(AC$18:AC141)</f>
        <v>21.927839667339097</v>
      </c>
    </row>
    <row r="142" spans="2:31" x14ac:dyDescent="0.2">
      <c r="B142">
        <v>50000</v>
      </c>
      <c r="C142">
        <v>1199.98</v>
      </c>
      <c r="D142">
        <v>-32245.200000000001</v>
      </c>
      <c r="E142">
        <v>96633.2</v>
      </c>
      <c r="F142">
        <v>521.71299999999997</v>
      </c>
      <c r="G142">
        <v>1537</v>
      </c>
      <c r="H142">
        <v>3952</v>
      </c>
      <c r="I142">
        <f>AVERAGE(D$115:D142)</f>
        <v>-32239.174999999992</v>
      </c>
      <c r="J142">
        <f t="shared" si="7"/>
        <v>534.47277343750102</v>
      </c>
      <c r="K142">
        <f t="shared" si="8"/>
        <v>-3.4821700642343103</v>
      </c>
      <c r="L142">
        <f>AVERAGE(K$115:K142)</f>
        <v>1.9670040429092848</v>
      </c>
      <c r="T142">
        <v>125</v>
      </c>
      <c r="U142">
        <v>200000</v>
      </c>
      <c r="V142">
        <v>1199.97</v>
      </c>
      <c r="W142">
        <v>-6021.85</v>
      </c>
      <c r="X142">
        <v>18023.5</v>
      </c>
      <c r="Y142">
        <v>2775.96</v>
      </c>
      <c r="Z142">
        <v>288</v>
      </c>
      <c r="AA142">
        <v>737</v>
      </c>
      <c r="AB142">
        <f>AVERAGE(V$18:V142)</f>
        <v>-4345.7145599999985</v>
      </c>
      <c r="AC142" s="3">
        <f t="shared" si="5"/>
        <v>96.684335937499782</v>
      </c>
      <c r="AD142" s="3">
        <f t="shared" si="6"/>
        <v>-3.5392015625002387</v>
      </c>
      <c r="AE142" s="3">
        <f>AVERAGE(AC$18:AC142)</f>
        <v>22.525891637500383</v>
      </c>
    </row>
    <row r="143" spans="2:31" x14ac:dyDescent="0.2">
      <c r="B143">
        <v>50000</v>
      </c>
      <c r="C143">
        <v>1199.48</v>
      </c>
      <c r="D143">
        <v>-32248</v>
      </c>
      <c r="E143">
        <v>96631.3</v>
      </c>
      <c r="F143">
        <v>496.98899999999998</v>
      </c>
      <c r="G143">
        <v>1537</v>
      </c>
      <c r="H143">
        <v>3952</v>
      </c>
      <c r="I143">
        <f>AVERAGE(D$115:D143)</f>
        <v>-32239.479310344821</v>
      </c>
      <c r="J143">
        <f t="shared" si="7"/>
        <v>531.67277343750175</v>
      </c>
      <c r="K143">
        <f t="shared" si="8"/>
        <v>-6.2821700642335827</v>
      </c>
      <c r="L143">
        <f>AVERAGE(K$115:K143)</f>
        <v>1.6825497633526343</v>
      </c>
      <c r="T143">
        <v>126</v>
      </c>
      <c r="U143">
        <v>200000</v>
      </c>
      <c r="V143">
        <v>1200.72</v>
      </c>
      <c r="W143">
        <v>-6021.51</v>
      </c>
      <c r="X143">
        <v>18022.7</v>
      </c>
      <c r="Y143">
        <v>2003.86</v>
      </c>
      <c r="Z143">
        <v>287</v>
      </c>
      <c r="AA143">
        <v>738</v>
      </c>
      <c r="AB143">
        <f>AVERAGE(V$18:V143)</f>
        <v>-4301.6952380952371</v>
      </c>
      <c r="AC143" s="3">
        <f t="shared" si="5"/>
        <v>99.711523437500546</v>
      </c>
      <c r="AD143" s="3">
        <f t="shared" si="6"/>
        <v>-0.51201406249947468</v>
      </c>
      <c r="AE143" s="3">
        <f>AVERAGE(AC$18:AC143)</f>
        <v>23.138476016865464</v>
      </c>
    </row>
    <row r="144" spans="2:31" x14ac:dyDescent="0.2">
      <c r="B144">
        <v>50000</v>
      </c>
      <c r="C144">
        <v>1200.3599999999999</v>
      </c>
      <c r="D144">
        <v>-32236.799999999999</v>
      </c>
      <c r="E144">
        <v>96617.5</v>
      </c>
      <c r="F144">
        <v>374.95100000000002</v>
      </c>
      <c r="G144">
        <v>1537</v>
      </c>
      <c r="H144">
        <v>3952</v>
      </c>
      <c r="I144">
        <f>AVERAGE(D$115:D144)</f>
        <v>-32239.389999999996</v>
      </c>
      <c r="J144">
        <f t="shared" si="7"/>
        <v>542.87277343750247</v>
      </c>
      <c r="K144">
        <f t="shared" si="8"/>
        <v>4.9178299357671449</v>
      </c>
      <c r="L144">
        <f>AVERAGE(K$115:K144)</f>
        <v>1.7903924357664514</v>
      </c>
      <c r="T144">
        <v>127</v>
      </c>
      <c r="U144">
        <v>200000</v>
      </c>
      <c r="V144">
        <v>1200.17</v>
      </c>
      <c r="W144">
        <v>-6023.33</v>
      </c>
      <c r="X144">
        <v>18024.599999999999</v>
      </c>
      <c r="Y144">
        <v>2271.1999999999998</v>
      </c>
      <c r="Z144">
        <v>287</v>
      </c>
      <c r="AA144">
        <v>738</v>
      </c>
      <c r="AB144">
        <f>AVERAGE(V$18:V144)</f>
        <v>-4258.3734645669274</v>
      </c>
      <c r="AC144" s="3">
        <f t="shared" si="5"/>
        <v>97.891523437500837</v>
      </c>
      <c r="AD144" s="3">
        <f t="shared" si="6"/>
        <v>-2.3320140624991836</v>
      </c>
      <c r="AE144" s="3">
        <f>AVERAGE(AC$18:AC144)</f>
        <v>23.72708268946889</v>
      </c>
    </row>
    <row r="145" spans="2:31" x14ac:dyDescent="0.2">
      <c r="B145">
        <v>50000</v>
      </c>
      <c r="C145">
        <v>1198.67</v>
      </c>
      <c r="D145">
        <v>-32244.6</v>
      </c>
      <c r="E145">
        <v>96634.4</v>
      </c>
      <c r="F145">
        <v>408.26299999999998</v>
      </c>
      <c r="G145">
        <v>1537</v>
      </c>
      <c r="H145">
        <v>3952</v>
      </c>
      <c r="I145">
        <f>AVERAGE(D$115:D145)</f>
        <v>-32239.558064516124</v>
      </c>
      <c r="J145">
        <f t="shared" si="7"/>
        <v>535.0727734375032</v>
      </c>
      <c r="K145">
        <f t="shared" si="8"/>
        <v>-2.8821700642321275</v>
      </c>
      <c r="L145">
        <f>AVERAGE(K$115:K145)</f>
        <v>1.6396646131858519</v>
      </c>
      <c r="T145">
        <v>128</v>
      </c>
      <c r="U145">
        <v>200000</v>
      </c>
      <c r="V145">
        <v>1201.31</v>
      </c>
      <c r="W145">
        <v>-6022.15</v>
      </c>
      <c r="X145">
        <v>18016.599999999999</v>
      </c>
      <c r="Y145">
        <v>2507.38</v>
      </c>
      <c r="Z145">
        <v>287</v>
      </c>
      <c r="AA145">
        <v>738</v>
      </c>
      <c r="AB145">
        <f>AVERAGE(V$18:V145)</f>
        <v>-4215.7196874999981</v>
      </c>
      <c r="AC145" s="3">
        <f t="shared" si="5"/>
        <v>99.071523437501128</v>
      </c>
      <c r="AD145" s="3">
        <f t="shared" si="6"/>
        <v>-1.1520140624988926</v>
      </c>
      <c r="AE145" s="3">
        <f>AVERAGE(AC$18:AC145)</f>
        <v>24.315711132812893</v>
      </c>
    </row>
    <row r="146" spans="2:31" x14ac:dyDescent="0.2">
      <c r="B146">
        <v>50000</v>
      </c>
      <c r="C146">
        <v>1200.56</v>
      </c>
      <c r="D146">
        <v>-32237.599999999999</v>
      </c>
      <c r="E146">
        <v>96613.5</v>
      </c>
      <c r="F146">
        <v>540.49199999999996</v>
      </c>
      <c r="G146">
        <v>1537</v>
      </c>
      <c r="H146">
        <v>3952</v>
      </c>
      <c r="I146">
        <f>AVERAGE(D$115:D146)</f>
        <v>-32239.496874999993</v>
      </c>
      <c r="J146">
        <f t="shared" si="7"/>
        <v>542.0727734375032</v>
      </c>
      <c r="K146">
        <f t="shared" si="8"/>
        <v>4.1178299357678725</v>
      </c>
      <c r="L146">
        <f>AVERAGE(K$115:K146)</f>
        <v>1.7171072795165401</v>
      </c>
      <c r="T146">
        <v>129</v>
      </c>
      <c r="U146">
        <v>200000</v>
      </c>
      <c r="V146">
        <v>1201.24</v>
      </c>
      <c r="W146">
        <v>-6013.64</v>
      </c>
      <c r="X146">
        <v>18043.599999999999</v>
      </c>
      <c r="Y146">
        <v>2481.81</v>
      </c>
      <c r="Z146">
        <v>288</v>
      </c>
      <c r="AA146">
        <v>737</v>
      </c>
      <c r="AB146">
        <f>AVERAGE(V$18:V146)</f>
        <v>-4173.7277519379832</v>
      </c>
      <c r="AC146" s="3">
        <f t="shared" si="5"/>
        <v>104.89433593750073</v>
      </c>
      <c r="AD146" s="3">
        <f t="shared" si="6"/>
        <v>4.6707984375007072</v>
      </c>
      <c r="AE146" s="3">
        <f>AVERAGE(AC$18:AC146)</f>
        <v>24.940351635174814</v>
      </c>
    </row>
    <row r="147" spans="2:31" x14ac:dyDescent="0.2">
      <c r="B147">
        <v>50000</v>
      </c>
      <c r="C147">
        <v>1200.57</v>
      </c>
      <c r="D147">
        <v>-32232.1</v>
      </c>
      <c r="E147">
        <v>96615.1</v>
      </c>
      <c r="F147">
        <v>502.22899999999998</v>
      </c>
      <c r="G147">
        <v>1537</v>
      </c>
      <c r="H147">
        <v>3952</v>
      </c>
      <c r="I147">
        <f>AVERAGE(D$115:D147)</f>
        <v>-32239.272727272721</v>
      </c>
      <c r="J147">
        <f t="shared" si="7"/>
        <v>547.5727734375032</v>
      </c>
      <c r="K147">
        <f t="shared" si="8"/>
        <v>9.6178299357678725</v>
      </c>
      <c r="L147">
        <f>AVERAGE(K$115:K147)</f>
        <v>1.9565231175847622</v>
      </c>
      <c r="T147">
        <v>130</v>
      </c>
      <c r="U147">
        <v>200000</v>
      </c>
      <c r="V147">
        <v>1199.96</v>
      </c>
      <c r="W147">
        <v>-6018.5</v>
      </c>
      <c r="X147">
        <v>18034.599999999999</v>
      </c>
      <c r="Y147">
        <v>2629.87</v>
      </c>
      <c r="Z147">
        <v>287</v>
      </c>
      <c r="AA147">
        <v>738</v>
      </c>
      <c r="AB147">
        <f>AVERAGE(V$18:V147)</f>
        <v>-4132.3916923076904</v>
      </c>
      <c r="AC147" s="3">
        <f t="shared" ref="AC147:AC210" si="9">W147-Z147*$C$12-AA147*$D$12</f>
        <v>102.72152343750076</v>
      </c>
      <c r="AD147" s="3">
        <f t="shared" ref="AD147:AD210" si="10">AC147-$L$5</f>
        <v>2.4979859375007436</v>
      </c>
      <c r="AE147" s="3">
        <f>AVERAGE(AC$18:AC147)</f>
        <v>25.538668341346554</v>
      </c>
    </row>
    <row r="148" spans="2:31" x14ac:dyDescent="0.2">
      <c r="B148">
        <v>50000</v>
      </c>
      <c r="C148">
        <v>1198.74</v>
      </c>
      <c r="D148">
        <v>-32236.2</v>
      </c>
      <c r="E148">
        <v>96650.7</v>
      </c>
      <c r="F148">
        <v>430.36200000000002</v>
      </c>
      <c r="G148">
        <v>1538</v>
      </c>
      <c r="H148">
        <v>3951</v>
      </c>
      <c r="I148">
        <f>AVERAGE(D$115:D148)</f>
        <v>-32239.182352941167</v>
      </c>
      <c r="J148">
        <f t="shared" si="7"/>
        <v>540.78558593750131</v>
      </c>
      <c r="K148">
        <f t="shared" si="8"/>
        <v>2.8306424357659807</v>
      </c>
      <c r="L148">
        <f>AVERAGE(K$115:K148)</f>
        <v>1.9822325092959745</v>
      </c>
      <c r="T148">
        <v>131</v>
      </c>
      <c r="U148">
        <v>200000</v>
      </c>
      <c r="V148">
        <v>1201.3499999999999</v>
      </c>
      <c r="W148">
        <v>-6016.63</v>
      </c>
      <c r="X148">
        <v>18040.2</v>
      </c>
      <c r="Y148">
        <v>2325.2199999999998</v>
      </c>
      <c r="Z148">
        <v>287</v>
      </c>
      <c r="AA148">
        <v>738</v>
      </c>
      <c r="AB148">
        <f>AVERAGE(V$18:V148)</f>
        <v>-4091.6761068702276</v>
      </c>
      <c r="AC148" s="3">
        <f t="shared" si="9"/>
        <v>104.59152343749975</v>
      </c>
      <c r="AD148" s="3">
        <f t="shared" si="10"/>
        <v>4.367985937499725</v>
      </c>
      <c r="AE148" s="3">
        <f>AVERAGE(AC$18:AC148)</f>
        <v>26.142125250477495</v>
      </c>
    </row>
    <row r="149" spans="2:31" x14ac:dyDescent="0.2">
      <c r="B149">
        <v>50000</v>
      </c>
      <c r="C149">
        <v>1199.79</v>
      </c>
      <c r="D149">
        <v>-32239.3</v>
      </c>
      <c r="E149">
        <v>96633.8</v>
      </c>
      <c r="F149">
        <v>387.42500000000001</v>
      </c>
      <c r="G149">
        <v>1537</v>
      </c>
      <c r="H149">
        <v>3952</v>
      </c>
      <c r="I149">
        <f>AVERAGE(D$115:D149)</f>
        <v>-32239.185714285708</v>
      </c>
      <c r="J149">
        <f t="shared" si="7"/>
        <v>540.37277343750247</v>
      </c>
      <c r="K149">
        <f t="shared" si="8"/>
        <v>2.4178299357671449</v>
      </c>
      <c r="L149">
        <f>AVERAGE(K$115:K149)</f>
        <v>1.9946781500522937</v>
      </c>
      <c r="T149">
        <v>132</v>
      </c>
      <c r="U149">
        <v>200000</v>
      </c>
      <c r="V149">
        <v>1200.74</v>
      </c>
      <c r="W149">
        <v>-6016.76</v>
      </c>
      <c r="X149">
        <v>18047.5</v>
      </c>
      <c r="Y149">
        <v>2227.35</v>
      </c>
      <c r="Z149">
        <v>287</v>
      </c>
      <c r="AA149">
        <v>738</v>
      </c>
      <c r="AB149">
        <f>AVERAGE(V$18:V149)</f>
        <v>-4051.5820454545442</v>
      </c>
      <c r="AC149" s="3">
        <f t="shared" si="9"/>
        <v>104.46152343750055</v>
      </c>
      <c r="AD149" s="3">
        <f t="shared" si="10"/>
        <v>4.2379859375005253</v>
      </c>
      <c r="AE149" s="3">
        <f>AVERAGE(AC$18:AC149)</f>
        <v>26.735454024621607</v>
      </c>
    </row>
    <row r="150" spans="2:31" x14ac:dyDescent="0.2">
      <c r="B150">
        <v>50000</v>
      </c>
      <c r="C150">
        <v>1200.47</v>
      </c>
      <c r="D150">
        <v>-32232.400000000001</v>
      </c>
      <c r="E150">
        <v>96626.6</v>
      </c>
      <c r="F150">
        <v>574.32399999999996</v>
      </c>
      <c r="G150">
        <v>1537</v>
      </c>
      <c r="H150">
        <v>3952</v>
      </c>
      <c r="I150">
        <f>AVERAGE(D$115:D150)</f>
        <v>-32238.997222222213</v>
      </c>
      <c r="J150">
        <f t="shared" si="7"/>
        <v>547.27277343750029</v>
      </c>
      <c r="K150">
        <f t="shared" si="8"/>
        <v>9.3178299357649621</v>
      </c>
      <c r="L150">
        <f>AVERAGE(K$115:K150)</f>
        <v>2.1980990329887566</v>
      </c>
      <c r="T150">
        <v>133</v>
      </c>
      <c r="U150">
        <v>200000</v>
      </c>
      <c r="V150">
        <v>1200.17</v>
      </c>
      <c r="W150">
        <v>-6017.17</v>
      </c>
      <c r="X150">
        <v>18028</v>
      </c>
      <c r="Y150">
        <v>2814.83</v>
      </c>
      <c r="Z150">
        <v>288</v>
      </c>
      <c r="AA150">
        <v>737</v>
      </c>
      <c r="AB150">
        <f>AVERAGE(V$18:V150)</f>
        <v>-4012.0951879699232</v>
      </c>
      <c r="AC150" s="3">
        <f t="shared" si="9"/>
        <v>101.36433593750007</v>
      </c>
      <c r="AD150" s="3">
        <f t="shared" si="10"/>
        <v>1.1407984375000524</v>
      </c>
      <c r="AE150" s="3">
        <f>AVERAGE(AC$18:AC150)</f>
        <v>27.296573437500392</v>
      </c>
    </row>
    <row r="151" spans="2:31" x14ac:dyDescent="0.2">
      <c r="B151">
        <v>50000</v>
      </c>
      <c r="C151">
        <v>1199.98</v>
      </c>
      <c r="D151">
        <v>-32245.3</v>
      </c>
      <c r="E151">
        <v>96622.9</v>
      </c>
      <c r="F151">
        <v>531.10500000000002</v>
      </c>
      <c r="G151">
        <v>1537</v>
      </c>
      <c r="H151">
        <v>3952</v>
      </c>
      <c r="I151">
        <f>AVERAGE(D$115:D151)</f>
        <v>-32239.167567567561</v>
      </c>
      <c r="J151">
        <f t="shared" si="7"/>
        <v>534.37277343750247</v>
      </c>
      <c r="K151">
        <f t="shared" si="8"/>
        <v>-3.5821700642328551</v>
      </c>
      <c r="L151">
        <f>AVERAGE(K$115:K151)</f>
        <v>2.0418755438746592</v>
      </c>
      <c r="T151">
        <v>134</v>
      </c>
      <c r="U151">
        <v>200000</v>
      </c>
      <c r="V151">
        <v>1200.43</v>
      </c>
      <c r="W151">
        <v>-6023.62</v>
      </c>
      <c r="X151">
        <v>18032.8</v>
      </c>
      <c r="Y151">
        <v>1878.34</v>
      </c>
      <c r="Z151">
        <v>287</v>
      </c>
      <c r="AA151">
        <v>738</v>
      </c>
      <c r="AB151">
        <f>AVERAGE(V$18:V151)</f>
        <v>-3973.1957462686551</v>
      </c>
      <c r="AC151" s="3">
        <f t="shared" si="9"/>
        <v>97.601523437499964</v>
      </c>
      <c r="AD151" s="3">
        <f t="shared" si="10"/>
        <v>-2.6220140625000568</v>
      </c>
      <c r="AE151" s="3">
        <f>AVERAGE(AC$18:AC151)</f>
        <v>27.821237243470538</v>
      </c>
    </row>
    <row r="152" spans="2:31" x14ac:dyDescent="0.2">
      <c r="B152">
        <v>50000</v>
      </c>
      <c r="C152">
        <v>1199.83</v>
      </c>
      <c r="D152">
        <v>-32239.5</v>
      </c>
      <c r="E152">
        <v>96633.9</v>
      </c>
      <c r="F152">
        <v>642.33799999999997</v>
      </c>
      <c r="G152">
        <v>1538</v>
      </c>
      <c r="H152">
        <v>3951</v>
      </c>
      <c r="I152">
        <f>AVERAGE(D$115:D152)</f>
        <v>-32239.176315789467</v>
      </c>
      <c r="J152">
        <f t="shared" si="7"/>
        <v>537.48558593750204</v>
      </c>
      <c r="K152">
        <f t="shared" si="8"/>
        <v>-0.46935756423329167</v>
      </c>
      <c r="L152">
        <f>AVERAGE(K$115:K152)</f>
        <v>1.9757904620823445</v>
      </c>
      <c r="T152">
        <v>135</v>
      </c>
      <c r="U152">
        <v>200000</v>
      </c>
      <c r="V152">
        <v>1200.71</v>
      </c>
      <c r="W152">
        <v>-6019.45</v>
      </c>
      <c r="X152">
        <v>18032.900000000001</v>
      </c>
      <c r="Y152">
        <v>2487.86</v>
      </c>
      <c r="Z152">
        <v>287</v>
      </c>
      <c r="AA152">
        <v>738</v>
      </c>
      <c r="AB152">
        <f>AVERAGE(V$18:V152)</f>
        <v>-3934.8705185185167</v>
      </c>
      <c r="AC152" s="3">
        <f t="shared" si="9"/>
        <v>101.77152343750004</v>
      </c>
      <c r="AD152" s="3">
        <f t="shared" si="10"/>
        <v>1.547985937500016</v>
      </c>
      <c r="AE152" s="3">
        <f>AVERAGE(AC$18:AC152)</f>
        <v>28.36901714120409</v>
      </c>
    </row>
    <row r="153" spans="2:31" x14ac:dyDescent="0.2">
      <c r="B153">
        <v>50000</v>
      </c>
      <c r="C153">
        <v>1200.28</v>
      </c>
      <c r="D153">
        <v>-32234.6</v>
      </c>
      <c r="E153">
        <v>96660.3</v>
      </c>
      <c r="F153">
        <v>515.43899999999996</v>
      </c>
      <c r="G153">
        <v>1537</v>
      </c>
      <c r="H153">
        <v>3952</v>
      </c>
      <c r="I153">
        <f>AVERAGE(D$115:D153)</f>
        <v>-32239.05897435897</v>
      </c>
      <c r="J153">
        <f t="shared" si="7"/>
        <v>545.0727734375032</v>
      </c>
      <c r="K153">
        <f t="shared" si="8"/>
        <v>7.1178299357678725</v>
      </c>
      <c r="L153">
        <f>AVERAGE(K$115:K153)</f>
        <v>2.1076376280742815</v>
      </c>
      <c r="T153">
        <v>136</v>
      </c>
      <c r="U153">
        <v>200000</v>
      </c>
      <c r="V153">
        <v>1201.19</v>
      </c>
      <c r="W153">
        <v>-6018.55</v>
      </c>
      <c r="X153">
        <v>18027.3</v>
      </c>
      <c r="Y153">
        <v>2518.69</v>
      </c>
      <c r="Z153">
        <v>287</v>
      </c>
      <c r="AA153">
        <v>738</v>
      </c>
      <c r="AB153">
        <f>AVERAGE(V$18:V153)</f>
        <v>-3897.1053676470578</v>
      </c>
      <c r="AC153" s="3">
        <f t="shared" si="9"/>
        <v>102.67152343749967</v>
      </c>
      <c r="AD153" s="3">
        <f t="shared" si="10"/>
        <v>2.4479859374996522</v>
      </c>
      <c r="AE153" s="3">
        <f>AVERAGE(AC$18:AC153)</f>
        <v>28.915359099265089</v>
      </c>
    </row>
    <row r="154" spans="2:31" x14ac:dyDescent="0.2">
      <c r="B154">
        <v>50000</v>
      </c>
      <c r="C154">
        <v>1199.4000000000001</v>
      </c>
      <c r="D154">
        <v>-32244.400000000001</v>
      </c>
      <c r="E154">
        <v>96623.1</v>
      </c>
      <c r="F154">
        <v>432.05799999999999</v>
      </c>
      <c r="G154">
        <v>1537</v>
      </c>
      <c r="H154">
        <v>3952</v>
      </c>
      <c r="I154">
        <f>AVERAGE(D$115:D154)</f>
        <v>-32239.192499999994</v>
      </c>
      <c r="J154">
        <f t="shared" si="7"/>
        <v>535.27277343750029</v>
      </c>
      <c r="K154">
        <f t="shared" si="8"/>
        <v>-2.6821700642350379</v>
      </c>
      <c r="L154">
        <f>AVERAGE(K$115:K154)</f>
        <v>1.9878924357665482</v>
      </c>
      <c r="T154">
        <v>137</v>
      </c>
      <c r="U154">
        <v>200000</v>
      </c>
      <c r="V154">
        <v>1200.1600000000001</v>
      </c>
      <c r="W154">
        <v>-6013.87</v>
      </c>
      <c r="X154">
        <v>18039</v>
      </c>
      <c r="Y154">
        <v>3031.66</v>
      </c>
      <c r="Z154">
        <v>288</v>
      </c>
      <c r="AA154">
        <v>737</v>
      </c>
      <c r="AB154">
        <f>AVERAGE(V$18:V154)</f>
        <v>-3859.8990510948893</v>
      </c>
      <c r="AC154" s="3">
        <f t="shared" si="9"/>
        <v>104.66433593750116</v>
      </c>
      <c r="AD154" s="3">
        <f t="shared" si="10"/>
        <v>4.4407984375011438</v>
      </c>
      <c r="AE154" s="3">
        <f>AVERAGE(AC$18:AC154)</f>
        <v>29.468271338960243</v>
      </c>
    </row>
    <row r="155" spans="2:31" x14ac:dyDescent="0.2">
      <c r="B155">
        <v>50000</v>
      </c>
      <c r="C155">
        <v>1198.8</v>
      </c>
      <c r="D155">
        <v>-32241.5</v>
      </c>
      <c r="E155">
        <v>96616.6</v>
      </c>
      <c r="F155">
        <v>430.83300000000003</v>
      </c>
      <c r="G155">
        <v>1537</v>
      </c>
      <c r="H155">
        <v>3952</v>
      </c>
      <c r="I155">
        <f>AVERAGE(D$115:D155)</f>
        <v>-32239.248780487796</v>
      </c>
      <c r="J155">
        <f t="shared" si="7"/>
        <v>538.17277343750175</v>
      </c>
      <c r="K155">
        <f t="shared" si="8"/>
        <v>0.21782993576641729</v>
      </c>
      <c r="L155">
        <f>AVERAGE(K$115:K155)</f>
        <v>1.9447201796689841</v>
      </c>
      <c r="T155">
        <v>138</v>
      </c>
      <c r="U155">
        <v>200000</v>
      </c>
      <c r="V155">
        <v>1199.56</v>
      </c>
      <c r="W155">
        <v>-6027.65</v>
      </c>
      <c r="X155">
        <v>18031.2</v>
      </c>
      <c r="Y155">
        <v>1759.09</v>
      </c>
      <c r="Z155">
        <v>287</v>
      </c>
      <c r="AA155">
        <v>738</v>
      </c>
      <c r="AB155">
        <f>AVERAGE(V$18:V155)</f>
        <v>-3823.2363043478244</v>
      </c>
      <c r="AC155" s="3">
        <f t="shared" si="9"/>
        <v>93.571523437501128</v>
      </c>
      <c r="AD155" s="3">
        <f t="shared" si="10"/>
        <v>-6.6520140624988926</v>
      </c>
      <c r="AE155" s="3">
        <f>AVERAGE(AC$18:AC155)</f>
        <v>29.932787658514886</v>
      </c>
    </row>
    <row r="156" spans="2:31" x14ac:dyDescent="0.2">
      <c r="B156">
        <v>50000</v>
      </c>
      <c r="C156">
        <v>1200.07</v>
      </c>
      <c r="D156">
        <v>-32241.9</v>
      </c>
      <c r="E156">
        <v>96605.6</v>
      </c>
      <c r="F156">
        <v>476.10399999999998</v>
      </c>
      <c r="G156">
        <v>1537</v>
      </c>
      <c r="H156">
        <v>3952</v>
      </c>
      <c r="I156">
        <f>AVERAGE(D$115:D156)</f>
        <v>-32239.311904761897</v>
      </c>
      <c r="J156">
        <f t="shared" si="7"/>
        <v>537.77277343750029</v>
      </c>
      <c r="K156">
        <f t="shared" si="8"/>
        <v>-0.1821700642350379</v>
      </c>
      <c r="L156">
        <f>AVERAGE(K$115:K156)</f>
        <v>1.8940799357665075</v>
      </c>
      <c r="T156">
        <v>139</v>
      </c>
      <c r="U156">
        <v>200000</v>
      </c>
      <c r="V156">
        <v>1199.56</v>
      </c>
      <c r="W156">
        <v>-6022.57</v>
      </c>
      <c r="X156">
        <v>18003</v>
      </c>
      <c r="Y156">
        <v>2966.47</v>
      </c>
      <c r="Z156">
        <v>288</v>
      </c>
      <c r="AA156">
        <v>737</v>
      </c>
      <c r="AB156">
        <f>AVERAGE(V$18:V156)</f>
        <v>-3787.1010791366884</v>
      </c>
      <c r="AC156" s="3">
        <f t="shared" si="9"/>
        <v>95.964335937500437</v>
      </c>
      <c r="AD156" s="3">
        <f t="shared" si="10"/>
        <v>-4.2592015624995838</v>
      </c>
      <c r="AE156" s="3">
        <f>AVERAGE(AC$18:AC156)</f>
        <v>30.407834768435645</v>
      </c>
    </row>
    <row r="157" spans="2:31" x14ac:dyDescent="0.2">
      <c r="B157">
        <v>50000</v>
      </c>
      <c r="C157">
        <v>1199.8599999999999</v>
      </c>
      <c r="D157">
        <v>-32237.1</v>
      </c>
      <c r="E157">
        <v>96647.5</v>
      </c>
      <c r="F157">
        <v>529.38699999999994</v>
      </c>
      <c r="G157">
        <v>1537</v>
      </c>
      <c r="H157">
        <v>3952</v>
      </c>
      <c r="I157">
        <f>AVERAGE(D$115:D157)</f>
        <v>-32239.260465116273</v>
      </c>
      <c r="J157">
        <f t="shared" si="7"/>
        <v>542.5727734375032</v>
      </c>
      <c r="K157">
        <f t="shared" si="8"/>
        <v>4.6178299357678725</v>
      </c>
      <c r="L157">
        <f>AVERAGE(K$115:K157)</f>
        <v>1.9574229590223531</v>
      </c>
      <c r="T157">
        <v>140</v>
      </c>
      <c r="U157">
        <v>200000</v>
      </c>
      <c r="V157">
        <v>1201.1600000000001</v>
      </c>
      <c r="W157">
        <v>-6025.11</v>
      </c>
      <c r="X157">
        <v>18026.8</v>
      </c>
      <c r="Y157">
        <v>2701.06</v>
      </c>
      <c r="Z157">
        <v>287</v>
      </c>
      <c r="AA157">
        <v>738</v>
      </c>
      <c r="AB157">
        <f>AVERAGE(V$18:V157)</f>
        <v>-3751.4706428571403</v>
      </c>
      <c r="AC157" s="3">
        <f t="shared" si="9"/>
        <v>96.111523437500182</v>
      </c>
      <c r="AD157" s="3">
        <f t="shared" si="10"/>
        <v>-4.1120140624998385</v>
      </c>
      <c r="AE157" s="3">
        <f>AVERAGE(AC$18:AC157)</f>
        <v>30.877146830357535</v>
      </c>
    </row>
    <row r="158" spans="2:31" x14ac:dyDescent="0.2">
      <c r="B158">
        <v>50000</v>
      </c>
      <c r="C158">
        <v>1200.45</v>
      </c>
      <c r="D158">
        <v>-32239.9</v>
      </c>
      <c r="E158">
        <v>96624.1</v>
      </c>
      <c r="F158">
        <v>568.75800000000004</v>
      </c>
      <c r="G158">
        <v>1538</v>
      </c>
      <c r="H158">
        <v>3951</v>
      </c>
      <c r="I158">
        <f>AVERAGE(D$115:D158)</f>
        <v>-32239.274999999991</v>
      </c>
      <c r="J158">
        <f t="shared" si="7"/>
        <v>537.08558593750058</v>
      </c>
      <c r="K158">
        <f t="shared" si="8"/>
        <v>-0.86935756423474686</v>
      </c>
      <c r="L158">
        <f>AVERAGE(K$115:K158)</f>
        <v>1.8931779471301462</v>
      </c>
      <c r="T158">
        <v>141</v>
      </c>
      <c r="U158">
        <v>200000</v>
      </c>
      <c r="V158">
        <v>1200.29</v>
      </c>
      <c r="W158">
        <v>-6018.22</v>
      </c>
      <c r="X158">
        <v>18034.8</v>
      </c>
      <c r="Y158">
        <v>1309.94</v>
      </c>
      <c r="Z158">
        <v>287</v>
      </c>
      <c r="AA158">
        <v>738</v>
      </c>
      <c r="AB158">
        <f>AVERAGE(V$18:V158)</f>
        <v>-3716.3517730496433</v>
      </c>
      <c r="AC158" s="3">
        <f t="shared" si="9"/>
        <v>103.0015234374996</v>
      </c>
      <c r="AD158" s="3">
        <f t="shared" si="10"/>
        <v>2.7779859374995794</v>
      </c>
      <c r="AE158" s="3">
        <f>AVERAGE(AC$18:AC158)</f>
        <v>31.388667231826627</v>
      </c>
    </row>
    <row r="159" spans="2:31" x14ac:dyDescent="0.2">
      <c r="B159">
        <v>50000</v>
      </c>
      <c r="C159">
        <v>1199.92</v>
      </c>
      <c r="D159">
        <v>-32240.9</v>
      </c>
      <c r="E159">
        <v>96640.2</v>
      </c>
      <c r="F159">
        <v>635.37599999999998</v>
      </c>
      <c r="G159">
        <v>1538</v>
      </c>
      <c r="H159">
        <v>3951</v>
      </c>
      <c r="I159">
        <f>AVERAGE(D$115:D159)</f>
        <v>-32239.311111111099</v>
      </c>
      <c r="J159">
        <f t="shared" si="7"/>
        <v>536.08558593750058</v>
      </c>
      <c r="K159">
        <f t="shared" si="8"/>
        <v>-1.8693575642347469</v>
      </c>
      <c r="L159">
        <f>AVERAGE(K$115:K159)</f>
        <v>1.8095660468775931</v>
      </c>
      <c r="T159">
        <v>142</v>
      </c>
      <c r="U159">
        <v>200000</v>
      </c>
      <c r="V159">
        <v>1200.53</v>
      </c>
      <c r="W159">
        <v>-6016.54</v>
      </c>
      <c r="X159">
        <v>18029.900000000001</v>
      </c>
      <c r="Y159">
        <v>2406.92</v>
      </c>
      <c r="Z159">
        <v>287</v>
      </c>
      <c r="AA159">
        <v>738</v>
      </c>
      <c r="AB159">
        <f>AVERAGE(V$18:V159)</f>
        <v>-3681.7258450704203</v>
      </c>
      <c r="AC159" s="3">
        <f t="shared" si="9"/>
        <v>104.68152343749989</v>
      </c>
      <c r="AD159" s="3">
        <f t="shared" si="10"/>
        <v>4.4579859374998705</v>
      </c>
      <c r="AE159" s="3">
        <f>AVERAGE(AC$18:AC159)</f>
        <v>31.904814106514468</v>
      </c>
    </row>
    <row r="160" spans="2:31" x14ac:dyDescent="0.2">
      <c r="B160">
        <v>50000</v>
      </c>
      <c r="C160">
        <v>1199.29</v>
      </c>
      <c r="D160">
        <v>-32243.1</v>
      </c>
      <c r="E160">
        <v>96640.5</v>
      </c>
      <c r="F160">
        <v>413.71600000000001</v>
      </c>
      <c r="G160">
        <v>1537</v>
      </c>
      <c r="H160">
        <v>3952</v>
      </c>
      <c r="I160">
        <f>AVERAGE(D$115:D160)</f>
        <v>-32239.393478260863</v>
      </c>
      <c r="J160">
        <f t="shared" si="7"/>
        <v>536.5727734375032</v>
      </c>
      <c r="K160">
        <f t="shared" si="8"/>
        <v>-1.3821700642321275</v>
      </c>
      <c r="L160">
        <f>AVERAGE(K$115:K160)</f>
        <v>1.740180479244773</v>
      </c>
      <c r="T160">
        <v>143</v>
      </c>
      <c r="U160">
        <v>200000</v>
      </c>
      <c r="V160">
        <v>1201.1600000000001</v>
      </c>
      <c r="W160">
        <v>-6023.12</v>
      </c>
      <c r="X160">
        <v>18035.3</v>
      </c>
      <c r="Y160">
        <v>2647.25</v>
      </c>
      <c r="Z160">
        <v>288</v>
      </c>
      <c r="AA160">
        <v>737</v>
      </c>
      <c r="AB160">
        <f>AVERAGE(V$18:V160)</f>
        <v>-3647.5797902097879</v>
      </c>
      <c r="AC160" s="3">
        <f t="shared" si="9"/>
        <v>95.414335937501164</v>
      </c>
      <c r="AD160" s="3">
        <f t="shared" si="10"/>
        <v>-4.8092015624988562</v>
      </c>
      <c r="AE160" s="3">
        <f>AVERAGE(AC$18:AC160)</f>
        <v>32.348936636801085</v>
      </c>
    </row>
    <row r="161" spans="2:31" x14ac:dyDescent="0.2">
      <c r="B161">
        <v>50000</v>
      </c>
      <c r="C161">
        <v>1198.1199999999999</v>
      </c>
      <c r="D161">
        <v>-32238.5</v>
      </c>
      <c r="E161">
        <v>96643.5</v>
      </c>
      <c r="F161">
        <v>401.19200000000001</v>
      </c>
      <c r="G161">
        <v>1537</v>
      </c>
      <c r="H161">
        <v>3952</v>
      </c>
      <c r="I161">
        <f>AVERAGE(D$115:D161)</f>
        <v>-32239.374468085098</v>
      </c>
      <c r="J161">
        <f t="shared" si="7"/>
        <v>541.17277343750175</v>
      </c>
      <c r="K161">
        <f t="shared" si="8"/>
        <v>3.2178299357664173</v>
      </c>
      <c r="L161">
        <f>AVERAGE(K$115:K161)</f>
        <v>1.7716198293835315</v>
      </c>
      <c r="T161">
        <v>144</v>
      </c>
      <c r="U161">
        <v>200000</v>
      </c>
      <c r="V161">
        <v>1199.28</v>
      </c>
      <c r="W161">
        <v>-6013.8</v>
      </c>
      <c r="X161">
        <v>18042.900000000001</v>
      </c>
      <c r="Y161">
        <v>2343.6799999999998</v>
      </c>
      <c r="Z161">
        <v>288</v>
      </c>
      <c r="AA161">
        <v>737</v>
      </c>
      <c r="AB161">
        <f>AVERAGE(V$18:V161)</f>
        <v>-3613.9210416666642</v>
      </c>
      <c r="AC161" s="3">
        <f t="shared" si="9"/>
        <v>104.73433593750087</v>
      </c>
      <c r="AD161" s="3">
        <f t="shared" si="10"/>
        <v>4.5107984375008527</v>
      </c>
      <c r="AE161" s="3">
        <f>AVERAGE(AC$18:AC161)</f>
        <v>32.851613020833724</v>
      </c>
    </row>
    <row r="162" spans="2:31" x14ac:dyDescent="0.2">
      <c r="B162">
        <v>50000</v>
      </c>
      <c r="C162">
        <v>1200.18</v>
      </c>
      <c r="D162">
        <v>-32238.3</v>
      </c>
      <c r="E162">
        <v>96614</v>
      </c>
      <c r="F162">
        <v>603.50800000000004</v>
      </c>
      <c r="G162">
        <v>1538</v>
      </c>
      <c r="H162">
        <v>3951</v>
      </c>
      <c r="I162">
        <f>AVERAGE(D$115:D162)</f>
        <v>-32239.352083333328</v>
      </c>
      <c r="J162">
        <f t="shared" si="7"/>
        <v>538.68558593750276</v>
      </c>
      <c r="K162">
        <f t="shared" si="8"/>
        <v>0.73064243576743593</v>
      </c>
      <c r="L162">
        <f>AVERAGE(K$115:K162)</f>
        <v>1.7499328003498629</v>
      </c>
      <c r="T162">
        <v>145</v>
      </c>
      <c r="U162">
        <v>200000</v>
      </c>
      <c r="V162">
        <v>1200.45</v>
      </c>
      <c r="W162">
        <v>-6019.92</v>
      </c>
      <c r="X162">
        <v>18037.2</v>
      </c>
      <c r="Y162">
        <v>1749.24</v>
      </c>
      <c r="Z162">
        <v>287</v>
      </c>
      <c r="AA162">
        <v>738</v>
      </c>
      <c r="AB162">
        <f>AVERAGE(V$18:V162)</f>
        <v>-3580.7184827586184</v>
      </c>
      <c r="AC162" s="3">
        <f t="shared" si="9"/>
        <v>101.30152343750069</v>
      </c>
      <c r="AD162" s="3">
        <f t="shared" si="10"/>
        <v>1.0779859375006708</v>
      </c>
      <c r="AE162" s="3">
        <f>AVERAGE(AC$18:AC162)</f>
        <v>33.323681368534878</v>
      </c>
    </row>
    <row r="163" spans="2:31" x14ac:dyDescent="0.2">
      <c r="B163">
        <v>50000</v>
      </c>
      <c r="C163">
        <v>1198.99</v>
      </c>
      <c r="D163">
        <v>-32252.6</v>
      </c>
      <c r="E163">
        <v>96598.1</v>
      </c>
      <c r="F163">
        <v>519.11699999999996</v>
      </c>
      <c r="G163">
        <v>1537</v>
      </c>
      <c r="H163">
        <v>3952</v>
      </c>
      <c r="I163">
        <f>AVERAGE(D$115:D163)</f>
        <v>-32239.622448979586</v>
      </c>
      <c r="J163">
        <f t="shared" si="7"/>
        <v>527.0727734375032</v>
      </c>
      <c r="K163">
        <f t="shared" si="8"/>
        <v>-10.882170064232128</v>
      </c>
      <c r="L163">
        <f>AVERAGE(K$115:K163)</f>
        <v>1.4921347827053324</v>
      </c>
      <c r="T163">
        <v>146</v>
      </c>
      <c r="U163">
        <v>200000</v>
      </c>
      <c r="V163">
        <v>1199.49</v>
      </c>
      <c r="W163">
        <v>-6022.98</v>
      </c>
      <c r="X163">
        <v>18043.3</v>
      </c>
      <c r="Y163">
        <v>1764.85</v>
      </c>
      <c r="Z163">
        <v>287</v>
      </c>
      <c r="AA163">
        <v>738</v>
      </c>
      <c r="AB163">
        <f>AVERAGE(V$18:V163)</f>
        <v>-3547.977328767121</v>
      </c>
      <c r="AC163" s="3">
        <f t="shared" si="9"/>
        <v>98.241523437501201</v>
      </c>
      <c r="AD163" s="3">
        <f t="shared" si="10"/>
        <v>-1.9820140624988198</v>
      </c>
      <c r="AE163" s="3">
        <f>AVERAGE(AC$18:AC163)</f>
        <v>33.768324122431906</v>
      </c>
    </row>
    <row r="164" spans="2:31" x14ac:dyDescent="0.2">
      <c r="B164">
        <v>50000</v>
      </c>
      <c r="C164">
        <v>1199.48</v>
      </c>
      <c r="D164">
        <v>-32231.8</v>
      </c>
      <c r="E164">
        <v>96662.2</v>
      </c>
      <c r="F164">
        <v>534.024</v>
      </c>
      <c r="G164">
        <v>1538</v>
      </c>
      <c r="H164">
        <v>3951</v>
      </c>
      <c r="I164">
        <f>AVERAGE(D$115:D164)</f>
        <v>-32239.465999999997</v>
      </c>
      <c r="J164">
        <f t="shared" si="7"/>
        <v>545.18558593750276</v>
      </c>
      <c r="K164">
        <f t="shared" si="8"/>
        <v>7.2306424357674359</v>
      </c>
      <c r="L164">
        <f>AVERAGE(K$115:K164)</f>
        <v>1.6069049357665746</v>
      </c>
      <c r="T164">
        <v>147</v>
      </c>
      <c r="U164">
        <v>200000</v>
      </c>
      <c r="V164">
        <v>1200.1300000000001</v>
      </c>
      <c r="W164">
        <v>-6019.76</v>
      </c>
      <c r="X164">
        <v>18032.3</v>
      </c>
      <c r="Y164">
        <v>2426.19</v>
      </c>
      <c r="Z164">
        <v>287</v>
      </c>
      <c r="AA164">
        <v>738</v>
      </c>
      <c r="AB164">
        <f>AVERAGE(V$18:V164)</f>
        <v>-3515.6772789115621</v>
      </c>
      <c r="AC164" s="3">
        <f t="shared" si="9"/>
        <v>101.46152343750055</v>
      </c>
      <c r="AD164" s="3">
        <f t="shared" si="10"/>
        <v>1.2379859375005253</v>
      </c>
      <c r="AE164" s="3">
        <f>AVERAGE(AC$18:AC164)</f>
        <v>34.228822076956185</v>
      </c>
    </row>
    <row r="165" spans="2:31" x14ac:dyDescent="0.2">
      <c r="B165">
        <v>50000</v>
      </c>
      <c r="C165">
        <v>1199.58</v>
      </c>
      <c r="D165">
        <v>-32240</v>
      </c>
      <c r="E165">
        <v>96636.1</v>
      </c>
      <c r="F165">
        <v>469.07600000000002</v>
      </c>
      <c r="G165">
        <v>1537</v>
      </c>
      <c r="H165">
        <v>3952</v>
      </c>
      <c r="I165">
        <f>AVERAGE(D$115:D165)</f>
        <v>-32239.47647058823</v>
      </c>
      <c r="J165">
        <f t="shared" si="7"/>
        <v>539.67277343750175</v>
      </c>
      <c r="K165">
        <f t="shared" si="8"/>
        <v>1.7178299357664173</v>
      </c>
      <c r="L165">
        <f>AVERAGE(K$115:K165)</f>
        <v>1.6090799357665713</v>
      </c>
      <c r="T165">
        <v>148</v>
      </c>
      <c r="U165">
        <v>200000</v>
      </c>
      <c r="V165">
        <v>1199.1199999999999</v>
      </c>
      <c r="W165">
        <v>-6022.61</v>
      </c>
      <c r="X165">
        <v>18015.5</v>
      </c>
      <c r="Y165">
        <v>2710.69</v>
      </c>
      <c r="Z165">
        <v>287</v>
      </c>
      <c r="AA165">
        <v>738</v>
      </c>
      <c r="AB165">
        <f>AVERAGE(V$18:V165)</f>
        <v>-3483.8205405405383</v>
      </c>
      <c r="AC165" s="3">
        <f t="shared" si="9"/>
        <v>98.611523437500182</v>
      </c>
      <c r="AD165" s="3">
        <f t="shared" si="10"/>
        <v>-1.6120140624998385</v>
      </c>
      <c r="AE165" s="3">
        <f>AVERAGE(AC$18:AC165)</f>
        <v>34.663840329392293</v>
      </c>
    </row>
    <row r="166" spans="2:31" x14ac:dyDescent="0.2">
      <c r="B166">
        <v>50000</v>
      </c>
      <c r="C166">
        <v>1201.01</v>
      </c>
      <c r="D166">
        <v>-32263.3</v>
      </c>
      <c r="E166">
        <v>96598.8</v>
      </c>
      <c r="F166">
        <v>402.25700000000001</v>
      </c>
      <c r="G166">
        <v>1537</v>
      </c>
      <c r="H166">
        <v>3952</v>
      </c>
      <c r="I166">
        <f>AVERAGE(D$115:D166)</f>
        <v>-32239.934615384613</v>
      </c>
      <c r="J166">
        <f t="shared" si="7"/>
        <v>516.37277343750247</v>
      </c>
      <c r="K166">
        <f t="shared" si="8"/>
        <v>-21.582170064232855</v>
      </c>
      <c r="L166">
        <f>AVERAGE(K$115:K166)</f>
        <v>1.1630943588435054</v>
      </c>
      <c r="T166">
        <v>149</v>
      </c>
      <c r="U166">
        <v>200000</v>
      </c>
      <c r="V166">
        <v>1201.1600000000001</v>
      </c>
      <c r="W166">
        <v>-6018.32</v>
      </c>
      <c r="X166">
        <v>18032.8</v>
      </c>
      <c r="Y166">
        <v>2449.1999999999998</v>
      </c>
      <c r="Z166">
        <v>288</v>
      </c>
      <c r="AA166">
        <v>737</v>
      </c>
      <c r="AB166">
        <f>AVERAGE(V$18:V166)</f>
        <v>-3452.3777181208034</v>
      </c>
      <c r="AC166" s="3">
        <f t="shared" si="9"/>
        <v>100.21433593750044</v>
      </c>
      <c r="AD166" s="3">
        <f t="shared" si="10"/>
        <v>-9.2015624995838152E-3</v>
      </c>
      <c r="AE166" s="3">
        <f>AVERAGE(AC$18:AC166)</f>
        <v>35.103776541527246</v>
      </c>
    </row>
    <row r="167" spans="2:31" x14ac:dyDescent="0.2">
      <c r="B167">
        <v>50000</v>
      </c>
      <c r="C167">
        <v>1200.48</v>
      </c>
      <c r="D167">
        <v>-32243</v>
      </c>
      <c r="E167">
        <v>96617.8</v>
      </c>
      <c r="F167">
        <v>448.33100000000002</v>
      </c>
      <c r="G167">
        <v>1537</v>
      </c>
      <c r="H167">
        <v>3952</v>
      </c>
      <c r="I167">
        <f>AVERAGE(D$115:D167)</f>
        <v>-32239.992452830185</v>
      </c>
      <c r="J167">
        <f t="shared" si="7"/>
        <v>536.67277343750175</v>
      </c>
      <c r="K167">
        <f t="shared" si="8"/>
        <v>-1.2821700642335827</v>
      </c>
      <c r="L167">
        <f>AVERAGE(K$115:K167)</f>
        <v>1.1169572942571453</v>
      </c>
      <c r="T167">
        <v>150</v>
      </c>
      <c r="U167">
        <v>200000</v>
      </c>
      <c r="V167">
        <v>1199.93</v>
      </c>
      <c r="W167">
        <v>-6013.61</v>
      </c>
      <c r="X167">
        <v>18035.599999999999</v>
      </c>
      <c r="Y167">
        <v>3015.09</v>
      </c>
      <c r="Z167">
        <v>288</v>
      </c>
      <c r="AA167">
        <v>737</v>
      </c>
      <c r="AB167">
        <f>AVERAGE(V$18:V167)</f>
        <v>-3421.3623333333312</v>
      </c>
      <c r="AC167" s="3">
        <f t="shared" si="9"/>
        <v>104.92433593750138</v>
      </c>
      <c r="AD167" s="3">
        <f t="shared" si="10"/>
        <v>4.7007984375013621</v>
      </c>
      <c r="AE167" s="3">
        <f>AVERAGE(AC$18:AC167)</f>
        <v>35.569246937500402</v>
      </c>
    </row>
    <row r="168" spans="2:31" x14ac:dyDescent="0.2">
      <c r="B168">
        <v>50000</v>
      </c>
      <c r="C168">
        <v>1200.21</v>
      </c>
      <c r="D168">
        <v>-32253.5</v>
      </c>
      <c r="E168">
        <v>96601.1</v>
      </c>
      <c r="F168">
        <v>574.27300000000002</v>
      </c>
      <c r="G168">
        <v>1537</v>
      </c>
      <c r="H168">
        <v>3952</v>
      </c>
      <c r="I168">
        <f>AVERAGE(D$115:D168)</f>
        <v>-32240.242592592589</v>
      </c>
      <c r="J168">
        <f t="shared" si="7"/>
        <v>526.17277343750175</v>
      </c>
      <c r="K168">
        <f t="shared" si="8"/>
        <v>-11.782170064233583</v>
      </c>
      <c r="L168">
        <f>AVERAGE(K$115:K168)</f>
        <v>0.87808456539620594</v>
      </c>
      <c r="T168">
        <v>151</v>
      </c>
      <c r="U168">
        <v>200000</v>
      </c>
      <c r="V168">
        <v>1202.07</v>
      </c>
      <c r="W168">
        <v>-6021.91</v>
      </c>
      <c r="X168">
        <v>18017.900000000001</v>
      </c>
      <c r="Y168">
        <v>2509.4</v>
      </c>
      <c r="Z168">
        <v>287</v>
      </c>
      <c r="AA168">
        <v>738</v>
      </c>
      <c r="AB168">
        <f>AVERAGE(V$18:V168)</f>
        <v>-3390.7435761589381</v>
      </c>
      <c r="AC168" s="3">
        <f t="shared" si="9"/>
        <v>99.311523437500909</v>
      </c>
      <c r="AD168" s="3">
        <f t="shared" si="10"/>
        <v>-0.91201406249911088</v>
      </c>
      <c r="AE168" s="3">
        <f>AVERAGE(AC$18:AC168)</f>
        <v>35.991381218957365</v>
      </c>
    </row>
    <row r="169" spans="2:31" x14ac:dyDescent="0.2">
      <c r="B169">
        <v>50000</v>
      </c>
      <c r="C169">
        <v>1199.92</v>
      </c>
      <c r="D169">
        <v>-32241.1</v>
      </c>
      <c r="E169">
        <v>96628.2</v>
      </c>
      <c r="F169">
        <v>436.59</v>
      </c>
      <c r="G169">
        <v>1537</v>
      </c>
      <c r="H169">
        <v>3952</v>
      </c>
      <c r="I169">
        <f>AVERAGE(D$115:D169)</f>
        <v>-32240.258181818182</v>
      </c>
      <c r="J169">
        <f t="shared" si="7"/>
        <v>538.5727734375032</v>
      </c>
      <c r="K169">
        <f t="shared" si="8"/>
        <v>0.61782993576787248</v>
      </c>
      <c r="L169">
        <f>AVERAGE(K$115:K169)</f>
        <v>0.87335266303932713</v>
      </c>
      <c r="T169">
        <v>152</v>
      </c>
      <c r="U169">
        <v>200000</v>
      </c>
      <c r="V169">
        <v>1199.46</v>
      </c>
      <c r="W169">
        <v>-6023.03</v>
      </c>
      <c r="X169">
        <v>18035.7</v>
      </c>
      <c r="Y169">
        <v>2127.31</v>
      </c>
      <c r="Z169">
        <v>287</v>
      </c>
      <c r="AA169">
        <v>738</v>
      </c>
      <c r="AB169">
        <f>AVERAGE(V$18:V169)</f>
        <v>-3360.5448684210505</v>
      </c>
      <c r="AC169" s="3">
        <f t="shared" si="9"/>
        <v>98.191523437500109</v>
      </c>
      <c r="AD169" s="3">
        <f t="shared" si="10"/>
        <v>-2.0320140624999112</v>
      </c>
      <c r="AE169" s="3">
        <f>AVERAGE(AC$18:AC169)</f>
        <v>36.400592680921456</v>
      </c>
    </row>
    <row r="170" spans="2:31" x14ac:dyDescent="0.2">
      <c r="B170">
        <v>50000</v>
      </c>
      <c r="C170">
        <v>1199.9000000000001</v>
      </c>
      <c r="D170">
        <v>-32239.3</v>
      </c>
      <c r="E170">
        <v>96621.1</v>
      </c>
      <c r="F170">
        <v>520.62599999999998</v>
      </c>
      <c r="G170">
        <v>1538</v>
      </c>
      <c r="H170">
        <v>3951</v>
      </c>
      <c r="I170">
        <f>AVERAGE(D$115:D170)</f>
        <v>-32240.241071428572</v>
      </c>
      <c r="J170">
        <f t="shared" si="7"/>
        <v>537.68558593750276</v>
      </c>
      <c r="K170">
        <f t="shared" si="8"/>
        <v>-0.26935756423256407</v>
      </c>
      <c r="L170">
        <f>AVERAGE(K$115:K170)</f>
        <v>0.85294712326661482</v>
      </c>
      <c r="T170">
        <v>153</v>
      </c>
      <c r="U170">
        <v>200000</v>
      </c>
      <c r="V170">
        <v>1200.99</v>
      </c>
      <c r="W170">
        <v>-6022.26</v>
      </c>
      <c r="X170">
        <v>18019.3</v>
      </c>
      <c r="Y170">
        <v>2053.39</v>
      </c>
      <c r="Z170">
        <v>287</v>
      </c>
      <c r="AA170">
        <v>738</v>
      </c>
      <c r="AB170">
        <f>AVERAGE(V$18:V170)</f>
        <v>-3330.7309150326778</v>
      </c>
      <c r="AC170" s="3">
        <f t="shared" si="9"/>
        <v>98.961523437500546</v>
      </c>
      <c r="AD170" s="3">
        <f t="shared" si="10"/>
        <v>-1.2620140624994747</v>
      </c>
      <c r="AE170" s="3">
        <f>AVERAGE(AC$18:AC170)</f>
        <v>36.809487653186679</v>
      </c>
    </row>
    <row r="171" spans="2:31" x14ac:dyDescent="0.2">
      <c r="B171">
        <v>50000</v>
      </c>
      <c r="C171">
        <v>1199.54</v>
      </c>
      <c r="D171">
        <v>-32242</v>
      </c>
      <c r="E171">
        <v>96647.7</v>
      </c>
      <c r="F171">
        <v>494.58</v>
      </c>
      <c r="G171">
        <v>1537</v>
      </c>
      <c r="H171">
        <v>3952</v>
      </c>
      <c r="I171">
        <f>AVERAGE(D$115:D171)</f>
        <v>-32240.271929824561</v>
      </c>
      <c r="J171">
        <f t="shared" si="7"/>
        <v>537.67277343750175</v>
      </c>
      <c r="K171">
        <f t="shared" si="8"/>
        <v>-0.28217006423358271</v>
      </c>
      <c r="L171">
        <f>AVERAGE(K$115:K171)</f>
        <v>0.83303278664380431</v>
      </c>
      <c r="T171">
        <v>154</v>
      </c>
      <c r="U171">
        <v>200000</v>
      </c>
      <c r="V171">
        <v>1200.3</v>
      </c>
      <c r="W171">
        <v>-6024.09</v>
      </c>
      <c r="X171">
        <v>18021.400000000001</v>
      </c>
      <c r="Y171">
        <v>2265.08</v>
      </c>
      <c r="Z171">
        <v>287</v>
      </c>
      <c r="AA171">
        <v>738</v>
      </c>
      <c r="AB171">
        <f>AVERAGE(V$18:V171)</f>
        <v>-3301.3086363636344</v>
      </c>
      <c r="AC171" s="3">
        <f t="shared" si="9"/>
        <v>97.131523437500618</v>
      </c>
      <c r="AD171" s="3">
        <f t="shared" si="10"/>
        <v>-3.0920140624994019</v>
      </c>
      <c r="AE171" s="3">
        <f>AVERAGE(AC$18:AC171)</f>
        <v>37.201189184253657</v>
      </c>
    </row>
    <row r="172" spans="2:31" x14ac:dyDescent="0.2">
      <c r="B172">
        <v>50000</v>
      </c>
      <c r="C172">
        <v>1200.27</v>
      </c>
      <c r="D172">
        <v>-32238.5</v>
      </c>
      <c r="E172">
        <v>96610.7</v>
      </c>
      <c r="F172">
        <v>415.94600000000003</v>
      </c>
      <c r="G172">
        <v>1537</v>
      </c>
      <c r="H172">
        <v>3952</v>
      </c>
      <c r="I172">
        <f>AVERAGE(D$115:D172)</f>
        <v>-32240.241379310344</v>
      </c>
      <c r="J172">
        <f t="shared" si="7"/>
        <v>541.17277343750175</v>
      </c>
      <c r="K172">
        <f t="shared" si="8"/>
        <v>3.2178299357664173</v>
      </c>
      <c r="L172">
        <f>AVERAGE(K$115:K172)</f>
        <v>0.8741499788700563</v>
      </c>
      <c r="T172">
        <v>155</v>
      </c>
      <c r="U172">
        <v>200000</v>
      </c>
      <c r="V172">
        <v>1200.52</v>
      </c>
      <c r="W172">
        <v>-6024.58</v>
      </c>
      <c r="X172">
        <v>18024.5</v>
      </c>
      <c r="Y172">
        <v>2492.29</v>
      </c>
      <c r="Z172">
        <v>287</v>
      </c>
      <c r="AA172">
        <v>738</v>
      </c>
      <c r="AB172">
        <f>AVERAGE(V$18:V172)</f>
        <v>-3272.2645806451592</v>
      </c>
      <c r="AC172" s="3">
        <f t="shared" si="9"/>
        <v>96.641523437500837</v>
      </c>
      <c r="AD172" s="3">
        <f t="shared" si="10"/>
        <v>-3.5820140624991836</v>
      </c>
      <c r="AE172" s="3">
        <f>AVERAGE(AC$18:AC172)</f>
        <v>37.584675211693963</v>
      </c>
    </row>
    <row r="173" spans="2:31" x14ac:dyDescent="0.2">
      <c r="B173">
        <v>50000</v>
      </c>
      <c r="C173">
        <v>1199.77</v>
      </c>
      <c r="D173">
        <v>-32241.5</v>
      </c>
      <c r="E173">
        <v>96626.6</v>
      </c>
      <c r="F173">
        <v>501.73099999999999</v>
      </c>
      <c r="G173">
        <v>1537</v>
      </c>
      <c r="H173">
        <v>3952</v>
      </c>
      <c r="I173">
        <f>AVERAGE(D$115:D173)</f>
        <v>-32240.262711864405</v>
      </c>
      <c r="J173">
        <f t="shared" si="7"/>
        <v>538.17277343750175</v>
      </c>
      <c r="K173">
        <f t="shared" si="8"/>
        <v>0.21782993576641729</v>
      </c>
      <c r="L173">
        <f>AVERAGE(K$115:K173)</f>
        <v>0.8630259103428759</v>
      </c>
      <c r="T173">
        <v>156</v>
      </c>
      <c r="U173">
        <v>200000</v>
      </c>
      <c r="V173">
        <v>1200.17</v>
      </c>
      <c r="W173">
        <v>-6023.74</v>
      </c>
      <c r="X173">
        <v>18016.8</v>
      </c>
      <c r="Y173">
        <v>2687.85</v>
      </c>
      <c r="Z173">
        <v>287</v>
      </c>
      <c r="AA173">
        <v>738</v>
      </c>
      <c r="AB173">
        <f>AVERAGE(V$18:V173)</f>
        <v>-3243.595128205126</v>
      </c>
      <c r="AC173" s="3">
        <f t="shared" si="9"/>
        <v>97.481523437500982</v>
      </c>
      <c r="AD173" s="3">
        <f t="shared" si="10"/>
        <v>-2.7420140624990381</v>
      </c>
      <c r="AE173" s="3">
        <f>AVERAGE(AC$18:AC173)</f>
        <v>37.968629366987592</v>
      </c>
    </row>
    <row r="174" spans="2:31" x14ac:dyDescent="0.2">
      <c r="B174">
        <v>50000</v>
      </c>
      <c r="C174">
        <v>1199.68</v>
      </c>
      <c r="D174">
        <v>-32241.1</v>
      </c>
      <c r="E174">
        <v>96623.5</v>
      </c>
      <c r="F174">
        <v>516.33199999999999</v>
      </c>
      <c r="G174">
        <v>1537</v>
      </c>
      <c r="H174">
        <v>3952</v>
      </c>
      <c r="I174">
        <f>AVERAGE(D$115:D174)</f>
        <v>-32240.276666666668</v>
      </c>
      <c r="J174">
        <f t="shared" si="7"/>
        <v>538.5727734375032</v>
      </c>
      <c r="K174">
        <f t="shared" si="8"/>
        <v>0.61782993576787248</v>
      </c>
      <c r="L174">
        <f>AVERAGE(K$115:K174)</f>
        <v>0.85893931076662589</v>
      </c>
      <c r="T174">
        <v>157</v>
      </c>
      <c r="U174">
        <v>200000</v>
      </c>
      <c r="V174">
        <v>1199.6600000000001</v>
      </c>
      <c r="W174">
        <v>-6023.23</v>
      </c>
      <c r="X174">
        <v>18013</v>
      </c>
      <c r="Y174">
        <v>2729.4</v>
      </c>
      <c r="Z174">
        <v>288</v>
      </c>
      <c r="AA174">
        <v>737</v>
      </c>
      <c r="AB174">
        <f>AVERAGE(V$18:V174)</f>
        <v>-3215.2941401273865</v>
      </c>
      <c r="AC174" s="3">
        <f t="shared" si="9"/>
        <v>95.304335937500582</v>
      </c>
      <c r="AD174" s="3">
        <f t="shared" si="10"/>
        <v>-4.9192015624994383</v>
      </c>
      <c r="AE174" s="3">
        <f>AVERAGE(AC$18:AC174)</f>
        <v>38.333824950239269</v>
      </c>
    </row>
    <row r="175" spans="2:31" x14ac:dyDescent="0.2">
      <c r="B175">
        <v>50000</v>
      </c>
      <c r="C175">
        <v>1199.9000000000001</v>
      </c>
      <c r="D175">
        <v>-32245</v>
      </c>
      <c r="E175">
        <v>96599</v>
      </c>
      <c r="F175">
        <v>635.19200000000001</v>
      </c>
      <c r="G175">
        <v>1538</v>
      </c>
      <c r="H175">
        <v>3951</v>
      </c>
      <c r="I175">
        <f>AVERAGE(D$115:D175)</f>
        <v>-32240.354098360658</v>
      </c>
      <c r="J175">
        <f t="shared" si="7"/>
        <v>531.98558593750204</v>
      </c>
      <c r="K175">
        <f t="shared" si="8"/>
        <v>-5.9693575642332917</v>
      </c>
      <c r="L175">
        <f>AVERAGE(K$115:K175)</f>
        <v>0.74700001773384028</v>
      </c>
      <c r="T175">
        <v>158</v>
      </c>
      <c r="U175">
        <v>200000</v>
      </c>
      <c r="V175">
        <v>1199.74</v>
      </c>
      <c r="W175">
        <v>-6020.07</v>
      </c>
      <c r="X175">
        <v>18025.7</v>
      </c>
      <c r="Y175">
        <v>2305.4</v>
      </c>
      <c r="Z175">
        <v>287</v>
      </c>
      <c r="AA175">
        <v>738</v>
      </c>
      <c r="AB175">
        <f>AVERAGE(V$18:V175)</f>
        <v>-3187.3508860759475</v>
      </c>
      <c r="AC175" s="3">
        <f t="shared" si="9"/>
        <v>101.15152343750106</v>
      </c>
      <c r="AD175" s="3">
        <f t="shared" si="10"/>
        <v>0.92798593750103464</v>
      </c>
      <c r="AE175" s="3">
        <f>AVERAGE(AC$18:AC175)</f>
        <v>38.73140532041181</v>
      </c>
    </row>
    <row r="176" spans="2:31" x14ac:dyDescent="0.2">
      <c r="B176">
        <v>50000</v>
      </c>
      <c r="C176">
        <v>1200.3699999999999</v>
      </c>
      <c r="D176">
        <v>-32239.3</v>
      </c>
      <c r="E176">
        <v>96622.399999999994</v>
      </c>
      <c r="F176">
        <v>580.923</v>
      </c>
      <c r="G176">
        <v>1537</v>
      </c>
      <c r="H176">
        <v>3952</v>
      </c>
      <c r="I176">
        <f>AVERAGE(D$115:D176)</f>
        <v>-32240.337096774198</v>
      </c>
      <c r="J176">
        <f t="shared" si="7"/>
        <v>540.37277343750247</v>
      </c>
      <c r="K176">
        <f t="shared" si="8"/>
        <v>2.4178299357671449</v>
      </c>
      <c r="L176">
        <f>AVERAGE(K$115:K176)</f>
        <v>0.77394888737953882</v>
      </c>
      <c r="T176">
        <v>159</v>
      </c>
      <c r="U176">
        <v>200000</v>
      </c>
      <c r="V176">
        <v>1201</v>
      </c>
      <c r="W176">
        <v>-6017.77</v>
      </c>
      <c r="X176">
        <v>18043.8</v>
      </c>
      <c r="Y176">
        <v>2319.21</v>
      </c>
      <c r="Z176">
        <v>287</v>
      </c>
      <c r="AA176">
        <v>738</v>
      </c>
      <c r="AB176">
        <f>AVERAGE(V$18:V176)</f>
        <v>-3159.7511949685518</v>
      </c>
      <c r="AC176" s="3">
        <f t="shared" si="9"/>
        <v>103.45152343750033</v>
      </c>
      <c r="AD176" s="3">
        <f t="shared" si="10"/>
        <v>3.227985937500307</v>
      </c>
      <c r="AE176" s="3">
        <f>AVERAGE(AC$18:AC176)</f>
        <v>39.138450088443818</v>
      </c>
    </row>
    <row r="177" spans="2:31" x14ac:dyDescent="0.2">
      <c r="B177">
        <v>50000</v>
      </c>
      <c r="C177">
        <v>1199.1400000000001</v>
      </c>
      <c r="D177">
        <v>-32244.799999999999</v>
      </c>
      <c r="E177">
        <v>96641.5</v>
      </c>
      <c r="F177">
        <v>467.93299999999999</v>
      </c>
      <c r="G177">
        <v>1537</v>
      </c>
      <c r="H177">
        <v>3952</v>
      </c>
      <c r="I177">
        <f>AVERAGE(D$115:D177)</f>
        <v>-32240.407936507938</v>
      </c>
      <c r="J177">
        <f t="shared" si="7"/>
        <v>534.87277343750247</v>
      </c>
      <c r="K177">
        <f t="shared" si="8"/>
        <v>-3.0821700642328551</v>
      </c>
      <c r="L177">
        <f>AVERAGE(K$115:K177)</f>
        <v>0.71274065005235798</v>
      </c>
      <c r="T177">
        <v>160</v>
      </c>
      <c r="U177">
        <v>200000</v>
      </c>
      <c r="V177">
        <v>1200.8699999999999</v>
      </c>
      <c r="W177">
        <v>-6020.23</v>
      </c>
      <c r="X177">
        <v>18026.099999999999</v>
      </c>
      <c r="Y177">
        <v>2583.79</v>
      </c>
      <c r="Z177">
        <v>288</v>
      </c>
      <c r="AA177">
        <v>737</v>
      </c>
      <c r="AB177">
        <f>AVERAGE(V$18:V177)</f>
        <v>-3132.4973124999983</v>
      </c>
      <c r="AC177" s="3">
        <f t="shared" si="9"/>
        <v>98.304335937500582</v>
      </c>
      <c r="AD177" s="3">
        <f t="shared" si="10"/>
        <v>-1.9192015624994383</v>
      </c>
      <c r="AE177" s="3">
        <f>AVERAGE(AC$18:AC177)</f>
        <v>39.508236875000421</v>
      </c>
    </row>
    <row r="178" spans="2:31" x14ac:dyDescent="0.2">
      <c r="B178">
        <v>50000</v>
      </c>
      <c r="C178">
        <v>1200.1400000000001</v>
      </c>
      <c r="D178">
        <v>-32243</v>
      </c>
      <c r="E178">
        <v>96625.1</v>
      </c>
      <c r="F178">
        <v>460.18099999999998</v>
      </c>
      <c r="G178">
        <v>1537</v>
      </c>
      <c r="H178">
        <v>3952</v>
      </c>
      <c r="I178">
        <f>AVERAGE(D$115:D178)</f>
        <v>-32240.448437500003</v>
      </c>
      <c r="J178">
        <f t="shared" si="7"/>
        <v>536.67277343750175</v>
      </c>
      <c r="K178">
        <f t="shared" si="8"/>
        <v>-1.2821700642335827</v>
      </c>
      <c r="L178">
        <f>AVERAGE(K$115:K178)</f>
        <v>0.68157017014164012</v>
      </c>
      <c r="T178">
        <v>161</v>
      </c>
      <c r="U178">
        <v>200000</v>
      </c>
      <c r="V178">
        <v>1201.3900000000001</v>
      </c>
      <c r="W178">
        <v>-6018.49</v>
      </c>
      <c r="X178">
        <v>18040.400000000001</v>
      </c>
      <c r="Y178">
        <v>2870.75</v>
      </c>
      <c r="Z178">
        <v>288</v>
      </c>
      <c r="AA178">
        <v>737</v>
      </c>
      <c r="AB178">
        <f>AVERAGE(V$18:V178)</f>
        <v>-3105.5787577639735</v>
      </c>
      <c r="AC178" s="3">
        <f t="shared" si="9"/>
        <v>100.04433593750036</v>
      </c>
      <c r="AD178" s="3">
        <f t="shared" si="10"/>
        <v>-0.17920156249965657</v>
      </c>
      <c r="AE178" s="3">
        <f>AVERAGE(AC$18:AC178)</f>
        <v>39.884237490295455</v>
      </c>
    </row>
    <row r="179" spans="2:31" x14ac:dyDescent="0.2">
      <c r="B179">
        <v>50000</v>
      </c>
      <c r="C179">
        <v>1199.46</v>
      </c>
      <c r="D179">
        <v>-32240.9</v>
      </c>
      <c r="E179">
        <v>96658</v>
      </c>
      <c r="F179">
        <v>389.81299999999999</v>
      </c>
      <c r="G179">
        <v>1537</v>
      </c>
      <c r="H179">
        <v>3952</v>
      </c>
      <c r="I179">
        <f>AVERAGE(D$115:D179)</f>
        <v>-32240.455384615387</v>
      </c>
      <c r="J179">
        <f t="shared" ref="J179:J242" si="11">D179-G179*$C$12-H179*$D$12</f>
        <v>538.77277343750029</v>
      </c>
      <c r="K179">
        <f t="shared" si="8"/>
        <v>0.8178299357649621</v>
      </c>
      <c r="L179">
        <f>AVERAGE(K$115:K179)</f>
        <v>0.68366647422815274</v>
      </c>
      <c r="T179">
        <v>162</v>
      </c>
      <c r="U179">
        <v>200000</v>
      </c>
      <c r="V179">
        <v>1199.8900000000001</v>
      </c>
      <c r="W179">
        <v>-6022.03</v>
      </c>
      <c r="X179">
        <v>18024</v>
      </c>
      <c r="Y179">
        <v>2377.37</v>
      </c>
      <c r="Z179">
        <v>287</v>
      </c>
      <c r="AA179">
        <v>738</v>
      </c>
      <c r="AB179">
        <f>AVERAGE(V$18:V179)</f>
        <v>-3079.0017901234551</v>
      </c>
      <c r="AC179" s="3">
        <f t="shared" si="9"/>
        <v>99.191523437500109</v>
      </c>
      <c r="AD179" s="3">
        <f t="shared" si="10"/>
        <v>-1.0320140624999112</v>
      </c>
      <c r="AE179" s="3">
        <f>AVERAGE(AC$18:AC179)</f>
        <v>40.250331847994246</v>
      </c>
    </row>
    <row r="180" spans="2:31" x14ac:dyDescent="0.2">
      <c r="B180">
        <v>50000</v>
      </c>
      <c r="C180">
        <v>1200.6600000000001</v>
      </c>
      <c r="D180">
        <v>-32245.1</v>
      </c>
      <c r="E180">
        <v>96611.1</v>
      </c>
      <c r="F180">
        <v>541.61900000000003</v>
      </c>
      <c r="G180">
        <v>1537</v>
      </c>
      <c r="H180">
        <v>3952</v>
      </c>
      <c r="I180">
        <f>AVERAGE(D$115:D180)</f>
        <v>-32240.525757575761</v>
      </c>
      <c r="J180">
        <f t="shared" si="11"/>
        <v>534.5727734375032</v>
      </c>
      <c r="K180">
        <f t="shared" ref="K180:K243" si="12">J180-(5489/5488)*$L$101</f>
        <v>-3.3821700642321275</v>
      </c>
      <c r="L180">
        <f>AVERAGE(K$115:K180)</f>
        <v>0.62206289031208795</v>
      </c>
      <c r="T180">
        <v>163</v>
      </c>
      <c r="U180">
        <v>200000</v>
      </c>
      <c r="V180">
        <v>1200.44</v>
      </c>
      <c r="W180">
        <v>-6025.06</v>
      </c>
      <c r="X180">
        <v>18048.5</v>
      </c>
      <c r="Y180">
        <v>1320.59</v>
      </c>
      <c r="Z180">
        <v>287</v>
      </c>
      <c r="AA180">
        <v>738</v>
      </c>
      <c r="AB180">
        <f>AVERAGE(V$18:V180)</f>
        <v>-3052.7475460122682</v>
      </c>
      <c r="AC180" s="3">
        <f t="shared" si="9"/>
        <v>96.161523437499454</v>
      </c>
      <c r="AD180" s="3">
        <f t="shared" si="10"/>
        <v>-4.0620140625005661</v>
      </c>
      <c r="AE180" s="3">
        <f>AVERAGE(AC$18:AC180)</f>
        <v>40.593345293328632</v>
      </c>
    </row>
    <row r="181" spans="2:31" x14ac:dyDescent="0.2">
      <c r="B181">
        <v>50000</v>
      </c>
      <c r="C181">
        <v>1202.03</v>
      </c>
      <c r="D181">
        <v>-32230.3</v>
      </c>
      <c r="E181">
        <v>96633.8</v>
      </c>
      <c r="F181">
        <v>621.20000000000005</v>
      </c>
      <c r="G181">
        <v>1537</v>
      </c>
      <c r="H181">
        <v>3952</v>
      </c>
      <c r="I181">
        <f>AVERAGE(D$115:D181)</f>
        <v>-32240.373134328358</v>
      </c>
      <c r="J181">
        <f t="shared" si="11"/>
        <v>549.37277343750247</v>
      </c>
      <c r="K181">
        <f t="shared" si="12"/>
        <v>11.417829935767145</v>
      </c>
      <c r="L181">
        <f>AVERAGE(K$115:K181)</f>
        <v>0.78319374173679024</v>
      </c>
      <c r="T181">
        <v>164</v>
      </c>
      <c r="U181">
        <v>200000</v>
      </c>
      <c r="V181">
        <v>1200.2</v>
      </c>
      <c r="W181">
        <v>-6019.65</v>
      </c>
      <c r="X181">
        <v>18043.7</v>
      </c>
      <c r="Y181">
        <v>2339.39</v>
      </c>
      <c r="Z181">
        <v>287</v>
      </c>
      <c r="AA181">
        <v>738</v>
      </c>
      <c r="AB181">
        <f>AVERAGE(V$18:V181)</f>
        <v>-3026.8149390243884</v>
      </c>
      <c r="AC181" s="3">
        <f t="shared" si="9"/>
        <v>101.57152343750113</v>
      </c>
      <c r="AD181" s="3">
        <f t="shared" si="10"/>
        <v>1.3479859375011074</v>
      </c>
      <c r="AE181" s="3">
        <f>AVERAGE(AC$18:AC181)</f>
        <v>40.965163452744321</v>
      </c>
    </row>
    <row r="182" spans="2:31" x14ac:dyDescent="0.2">
      <c r="B182">
        <v>50000</v>
      </c>
      <c r="C182">
        <v>1200.78</v>
      </c>
      <c r="D182">
        <v>-32240.799999999999</v>
      </c>
      <c r="E182">
        <v>96623.8</v>
      </c>
      <c r="F182">
        <v>551.97400000000005</v>
      </c>
      <c r="G182">
        <v>1538</v>
      </c>
      <c r="H182">
        <v>3951</v>
      </c>
      <c r="I182">
        <f>AVERAGE(D$115:D182)</f>
        <v>-32240.379411764705</v>
      </c>
      <c r="J182">
        <f t="shared" si="11"/>
        <v>536.18558593750276</v>
      </c>
      <c r="K182">
        <f t="shared" si="12"/>
        <v>-1.7693575642325641</v>
      </c>
      <c r="L182">
        <f>AVERAGE(K$115:K182)</f>
        <v>0.74565622253135855</v>
      </c>
      <c r="T182">
        <v>165</v>
      </c>
      <c r="U182">
        <v>200000</v>
      </c>
      <c r="V182">
        <v>1200.98</v>
      </c>
      <c r="W182">
        <v>-6017.84</v>
      </c>
      <c r="X182">
        <v>18040.8</v>
      </c>
      <c r="Y182">
        <v>2240.94</v>
      </c>
      <c r="Z182">
        <v>288</v>
      </c>
      <c r="AA182">
        <v>737</v>
      </c>
      <c r="AB182">
        <f>AVERAGE(V$18:V182)</f>
        <v>-3001.1919393939374</v>
      </c>
      <c r="AC182" s="3">
        <f t="shared" si="9"/>
        <v>100.6943359375</v>
      </c>
      <c r="AD182" s="3">
        <f t="shared" si="10"/>
        <v>0.47079843749997963</v>
      </c>
      <c r="AE182" s="3">
        <f>AVERAGE(AC$18:AC182)</f>
        <v>41.327158437500415</v>
      </c>
    </row>
    <row r="183" spans="2:31" x14ac:dyDescent="0.2">
      <c r="B183">
        <v>50000</v>
      </c>
      <c r="C183">
        <v>1199.71</v>
      </c>
      <c r="D183">
        <v>-32241.5</v>
      </c>
      <c r="E183">
        <v>96619</v>
      </c>
      <c r="F183">
        <v>394.05200000000002</v>
      </c>
      <c r="G183">
        <v>1537</v>
      </c>
      <c r="H183">
        <v>3952</v>
      </c>
      <c r="I183">
        <f>AVERAGE(D$115:D183)</f>
        <v>-32240.395652173909</v>
      </c>
      <c r="J183">
        <f t="shared" si="11"/>
        <v>538.17277343750175</v>
      </c>
      <c r="K183">
        <f t="shared" si="12"/>
        <v>0.21782993576641729</v>
      </c>
      <c r="L183">
        <f>AVERAGE(K$115:K183)</f>
        <v>0.7380065662014319</v>
      </c>
      <c r="T183">
        <v>166</v>
      </c>
      <c r="U183">
        <v>200000</v>
      </c>
      <c r="V183">
        <v>1199.71</v>
      </c>
      <c r="W183">
        <v>-6023.18</v>
      </c>
      <c r="X183">
        <v>18038</v>
      </c>
      <c r="Y183">
        <v>1770.3</v>
      </c>
      <c r="Z183">
        <v>287</v>
      </c>
      <c r="AA183">
        <v>738</v>
      </c>
      <c r="AB183">
        <f>AVERAGE(V$18:V183)</f>
        <v>-2975.8853012048171</v>
      </c>
      <c r="AC183" s="3">
        <f t="shared" si="9"/>
        <v>98.041523437500473</v>
      </c>
      <c r="AD183" s="3">
        <f t="shared" si="10"/>
        <v>-2.1820140624995474</v>
      </c>
      <c r="AE183" s="3">
        <f>AVERAGE(AC$18:AC183)</f>
        <v>41.668811238705231</v>
      </c>
    </row>
    <row r="184" spans="2:31" x14ac:dyDescent="0.2">
      <c r="B184">
        <v>50000</v>
      </c>
      <c r="C184">
        <v>1199.9100000000001</v>
      </c>
      <c r="D184">
        <v>-32238.1</v>
      </c>
      <c r="E184">
        <v>96626.9</v>
      </c>
      <c r="F184">
        <v>574.66300000000001</v>
      </c>
      <c r="G184">
        <v>1538</v>
      </c>
      <c r="H184">
        <v>3951</v>
      </c>
      <c r="I184">
        <f>AVERAGE(D$115:D184)</f>
        <v>-32240.362857142856</v>
      </c>
      <c r="J184">
        <f t="shared" si="11"/>
        <v>538.88558593750349</v>
      </c>
      <c r="K184">
        <f t="shared" si="12"/>
        <v>0.93064243576816352</v>
      </c>
      <c r="L184">
        <f>AVERAGE(K$115:K184)</f>
        <v>0.74075850719524239</v>
      </c>
      <c r="T184">
        <v>167</v>
      </c>
      <c r="U184">
        <v>200000</v>
      </c>
      <c r="V184">
        <v>1201.24</v>
      </c>
      <c r="W184">
        <v>-6025.4</v>
      </c>
      <c r="X184">
        <v>18025</v>
      </c>
      <c r="Y184">
        <v>2338.7199999999998</v>
      </c>
      <c r="Z184">
        <v>287</v>
      </c>
      <c r="AA184">
        <v>738</v>
      </c>
      <c r="AB184">
        <f>AVERAGE(V$18:V184)</f>
        <v>-2950.8725748502975</v>
      </c>
      <c r="AC184" s="3">
        <f t="shared" si="9"/>
        <v>95.821523437501128</v>
      </c>
      <c r="AD184" s="3">
        <f t="shared" si="10"/>
        <v>-4.4020140624988926</v>
      </c>
      <c r="AE184" s="3">
        <f>AVERAGE(AC$18:AC184)</f>
        <v>41.993078976422574</v>
      </c>
    </row>
    <row r="185" spans="2:31" x14ac:dyDescent="0.2">
      <c r="B185">
        <v>50000</v>
      </c>
      <c r="C185">
        <v>1201.33</v>
      </c>
      <c r="D185">
        <v>-32227.3</v>
      </c>
      <c r="E185">
        <v>96621.8</v>
      </c>
      <c r="F185">
        <v>616.80999999999995</v>
      </c>
      <c r="G185">
        <v>1538</v>
      </c>
      <c r="H185">
        <v>3951</v>
      </c>
      <c r="I185">
        <f>AVERAGE(D$115:D185)</f>
        <v>-32240.178873239434</v>
      </c>
      <c r="J185">
        <f t="shared" si="11"/>
        <v>549.68558593750276</v>
      </c>
      <c r="K185">
        <f t="shared" si="12"/>
        <v>11.730642435767436</v>
      </c>
      <c r="L185">
        <f>AVERAGE(K$115:K185)</f>
        <v>0.89554560478076617</v>
      </c>
      <c r="T185">
        <v>168</v>
      </c>
      <c r="U185">
        <v>200000</v>
      </c>
      <c r="V185">
        <v>1201.08</v>
      </c>
      <c r="W185">
        <v>-6019</v>
      </c>
      <c r="X185">
        <v>18038.8</v>
      </c>
      <c r="Y185">
        <v>2580</v>
      </c>
      <c r="Z185">
        <v>288</v>
      </c>
      <c r="AA185">
        <v>737</v>
      </c>
      <c r="AB185">
        <f>AVERAGE(V$18:V185)</f>
        <v>-2926.1585714285693</v>
      </c>
      <c r="AC185" s="3">
        <f t="shared" si="9"/>
        <v>99.534335937500146</v>
      </c>
      <c r="AD185" s="3">
        <f t="shared" si="10"/>
        <v>-0.68920156249987485</v>
      </c>
      <c r="AE185" s="3">
        <f>AVERAGE(AC$18:AC185)</f>
        <v>42.335586458333751</v>
      </c>
    </row>
    <row r="186" spans="2:31" x14ac:dyDescent="0.2">
      <c r="B186">
        <v>50000</v>
      </c>
      <c r="C186">
        <v>1199.32</v>
      </c>
      <c r="D186">
        <v>-32232.400000000001</v>
      </c>
      <c r="E186">
        <v>96650.2</v>
      </c>
      <c r="F186">
        <v>558.63499999999999</v>
      </c>
      <c r="G186">
        <v>1538</v>
      </c>
      <c r="H186">
        <v>3951</v>
      </c>
      <c r="I186">
        <f>AVERAGE(D$115:D186)</f>
        <v>-32240.070833333328</v>
      </c>
      <c r="J186">
        <f t="shared" si="11"/>
        <v>544.58558593750058</v>
      </c>
      <c r="K186">
        <f t="shared" si="12"/>
        <v>6.6306424357652531</v>
      </c>
      <c r="L186">
        <f>AVERAGE(K$115:K186)</f>
        <v>0.9751997274333285</v>
      </c>
      <c r="T186">
        <v>169</v>
      </c>
      <c r="U186">
        <v>200000</v>
      </c>
      <c r="V186">
        <v>1199.96</v>
      </c>
      <c r="W186">
        <v>-6023.87</v>
      </c>
      <c r="X186">
        <v>18031</v>
      </c>
      <c r="Y186">
        <v>2245.75</v>
      </c>
      <c r="Z186">
        <v>287</v>
      </c>
      <c r="AA186">
        <v>738</v>
      </c>
      <c r="AB186">
        <f>AVERAGE(V$18:V186)</f>
        <v>-2901.7436686390511</v>
      </c>
      <c r="AC186" s="3">
        <f t="shared" si="9"/>
        <v>97.351523437499964</v>
      </c>
      <c r="AD186" s="3">
        <f t="shared" si="10"/>
        <v>-2.8720140625000568</v>
      </c>
      <c r="AE186" s="3">
        <f>AVERAGE(AC$18:AC186)</f>
        <v>42.661124546967869</v>
      </c>
    </row>
    <row r="187" spans="2:31" x14ac:dyDescent="0.2">
      <c r="B187">
        <v>50000</v>
      </c>
      <c r="C187">
        <v>1201.2</v>
      </c>
      <c r="D187">
        <v>-32241.8</v>
      </c>
      <c r="E187">
        <v>96615.7</v>
      </c>
      <c r="F187">
        <v>617.49199999999996</v>
      </c>
      <c r="G187">
        <v>1537</v>
      </c>
      <c r="H187">
        <v>3952</v>
      </c>
      <c r="I187">
        <f>AVERAGE(D$115:D187)</f>
        <v>-32240.094520547937</v>
      </c>
      <c r="J187">
        <f t="shared" si="11"/>
        <v>537.87277343750247</v>
      </c>
      <c r="K187">
        <f t="shared" si="12"/>
        <v>-8.2170064232855111E-2</v>
      </c>
      <c r="L187">
        <f>AVERAGE(K$115:K187)</f>
        <v>0.96071520973927116</v>
      </c>
      <c r="T187">
        <v>170</v>
      </c>
      <c r="U187">
        <v>200000</v>
      </c>
      <c r="V187">
        <v>1199.99</v>
      </c>
      <c r="W187">
        <v>-6019.93</v>
      </c>
      <c r="X187">
        <v>18014.3</v>
      </c>
      <c r="Y187">
        <v>2992.38</v>
      </c>
      <c r="Z187">
        <v>288</v>
      </c>
      <c r="AA187">
        <v>737</v>
      </c>
      <c r="AB187">
        <f>AVERAGE(V$18:V187)</f>
        <v>-2877.6158235294097</v>
      </c>
      <c r="AC187" s="3">
        <f t="shared" si="9"/>
        <v>98.604335937499854</v>
      </c>
      <c r="AD187" s="3">
        <f t="shared" si="10"/>
        <v>-1.6192015625001659</v>
      </c>
      <c r="AE187" s="3">
        <f>AVERAGE(AC$18:AC187)</f>
        <v>42.990202261029822</v>
      </c>
    </row>
    <row r="188" spans="2:31" x14ac:dyDescent="0.2">
      <c r="B188">
        <v>50000</v>
      </c>
      <c r="C188">
        <v>1200.94</v>
      </c>
      <c r="D188">
        <v>-32240.9</v>
      </c>
      <c r="E188">
        <v>96616.3</v>
      </c>
      <c r="F188">
        <v>556.19799999999998</v>
      </c>
      <c r="G188">
        <v>1537</v>
      </c>
      <c r="H188">
        <v>3952</v>
      </c>
      <c r="I188">
        <f>AVERAGE(D$115:D188)</f>
        <v>-32240.105405405397</v>
      </c>
      <c r="J188">
        <f t="shared" si="11"/>
        <v>538.77277343750029</v>
      </c>
      <c r="K188">
        <f t="shared" si="12"/>
        <v>0.8178299357649621</v>
      </c>
      <c r="L188">
        <f>AVERAGE(K$115:K188)</f>
        <v>0.95878432765853727</v>
      </c>
      <c r="T188">
        <v>171</v>
      </c>
      <c r="U188">
        <v>200000</v>
      </c>
      <c r="V188">
        <v>1199.8499999999999</v>
      </c>
      <c r="W188">
        <v>-6021.96</v>
      </c>
      <c r="X188">
        <v>18031.599999999999</v>
      </c>
      <c r="Y188">
        <v>1388.72</v>
      </c>
      <c r="Z188">
        <v>287</v>
      </c>
      <c r="AA188">
        <v>738</v>
      </c>
      <c r="AB188">
        <f>AVERAGE(V$18:V188)</f>
        <v>-2853.7709941520448</v>
      </c>
      <c r="AC188" s="3">
        <f t="shared" si="9"/>
        <v>99.261523437499818</v>
      </c>
      <c r="AD188" s="3">
        <f t="shared" si="10"/>
        <v>-0.96201406250020227</v>
      </c>
      <c r="AE188" s="3">
        <f>AVERAGE(AC$18:AC188)</f>
        <v>43.319274314693388</v>
      </c>
    </row>
    <row r="189" spans="2:31" x14ac:dyDescent="0.2">
      <c r="B189">
        <v>50000</v>
      </c>
      <c r="C189">
        <v>1200.6099999999999</v>
      </c>
      <c r="D189">
        <v>-32236.9</v>
      </c>
      <c r="E189">
        <v>96637.6</v>
      </c>
      <c r="F189">
        <v>563.00699999999995</v>
      </c>
      <c r="G189">
        <v>1537</v>
      </c>
      <c r="H189">
        <v>3952</v>
      </c>
      <c r="I189">
        <f>AVERAGE(D$115:D189)</f>
        <v>-32240.062666666658</v>
      </c>
      <c r="J189">
        <f t="shared" si="11"/>
        <v>542.77277343750029</v>
      </c>
      <c r="K189">
        <f t="shared" si="12"/>
        <v>4.8178299357649621</v>
      </c>
      <c r="L189">
        <f>AVERAGE(K$115:K189)</f>
        <v>1.0102382690999563</v>
      </c>
      <c r="T189">
        <v>172</v>
      </c>
      <c r="U189">
        <v>200000</v>
      </c>
      <c r="V189">
        <v>1200.3699999999999</v>
      </c>
      <c r="W189">
        <v>-6021.63</v>
      </c>
      <c r="X189">
        <v>18029</v>
      </c>
      <c r="Y189">
        <v>1654.4</v>
      </c>
      <c r="Z189">
        <v>288</v>
      </c>
      <c r="AA189">
        <v>737</v>
      </c>
      <c r="AB189">
        <f>AVERAGE(V$18:V189)</f>
        <v>-2830.2004069767422</v>
      </c>
      <c r="AC189" s="3">
        <f t="shared" si="9"/>
        <v>96.904335937500946</v>
      </c>
      <c r="AD189" s="3">
        <f t="shared" si="10"/>
        <v>-3.3192015624990745</v>
      </c>
      <c r="AE189" s="3">
        <f>AVERAGE(AC$18:AC189)</f>
        <v>43.630815370639944</v>
      </c>
    </row>
    <row r="190" spans="2:31" x14ac:dyDescent="0.2">
      <c r="B190">
        <v>50000</v>
      </c>
      <c r="C190">
        <v>1198.5</v>
      </c>
      <c r="D190">
        <v>-32250</v>
      </c>
      <c r="E190">
        <v>96579.3</v>
      </c>
      <c r="F190">
        <v>393.226</v>
      </c>
      <c r="G190">
        <v>1537</v>
      </c>
      <c r="H190">
        <v>3952</v>
      </c>
      <c r="I190">
        <f>AVERAGE(D$115:D190)</f>
        <v>-32240.193421052623</v>
      </c>
      <c r="J190">
        <f t="shared" si="11"/>
        <v>529.67277343750175</v>
      </c>
      <c r="K190">
        <f t="shared" si="12"/>
        <v>-8.2821700642335827</v>
      </c>
      <c r="L190">
        <f>AVERAGE(K$115:K190)</f>
        <v>0.88796973839819915</v>
      </c>
      <c r="T190">
        <v>173</v>
      </c>
      <c r="U190">
        <v>200000</v>
      </c>
      <c r="V190">
        <v>1201.33</v>
      </c>
      <c r="W190">
        <v>-6018.39</v>
      </c>
      <c r="X190">
        <v>18043.900000000001</v>
      </c>
      <c r="Y190">
        <v>1423.91</v>
      </c>
      <c r="Z190">
        <v>287</v>
      </c>
      <c r="AA190">
        <v>738</v>
      </c>
      <c r="AB190">
        <f>AVERAGE(V$18:V190)</f>
        <v>-2806.8967630057782</v>
      </c>
      <c r="AC190" s="3">
        <f t="shared" si="9"/>
        <v>102.83152343749953</v>
      </c>
      <c r="AD190" s="3">
        <f t="shared" si="10"/>
        <v>2.6079859374995067</v>
      </c>
      <c r="AE190" s="3">
        <f>AVERAGE(AC$18:AC190)</f>
        <v>43.973015995303875</v>
      </c>
    </row>
    <row r="191" spans="2:31" x14ac:dyDescent="0.2">
      <c r="B191">
        <v>50000</v>
      </c>
      <c r="C191">
        <v>1199.74</v>
      </c>
      <c r="D191">
        <v>-32240.3</v>
      </c>
      <c r="E191">
        <v>96630.399999999994</v>
      </c>
      <c r="F191">
        <v>453.87599999999998</v>
      </c>
      <c r="G191">
        <v>1537</v>
      </c>
      <c r="H191">
        <v>3952</v>
      </c>
      <c r="I191">
        <f>AVERAGE(D$115:D191)</f>
        <v>-32240.194805194795</v>
      </c>
      <c r="J191">
        <f t="shared" si="11"/>
        <v>539.37277343750247</v>
      </c>
      <c r="K191">
        <f t="shared" si="12"/>
        <v>1.4178299357671449</v>
      </c>
      <c r="L191">
        <f>AVERAGE(K$115:K191)</f>
        <v>0.89485103966273094</v>
      </c>
      <c r="T191">
        <v>174</v>
      </c>
      <c r="U191">
        <v>200000</v>
      </c>
      <c r="V191">
        <v>1200.23</v>
      </c>
      <c r="W191">
        <v>-6019.09</v>
      </c>
      <c r="X191">
        <v>18032.900000000001</v>
      </c>
      <c r="Y191">
        <v>1569.86</v>
      </c>
      <c r="Z191">
        <v>287</v>
      </c>
      <c r="AA191">
        <v>738</v>
      </c>
      <c r="AB191">
        <f>AVERAGE(V$18:V191)</f>
        <v>-2783.8672988505728</v>
      </c>
      <c r="AC191" s="3">
        <f t="shared" si="9"/>
        <v>102.13152343750062</v>
      </c>
      <c r="AD191" s="3">
        <f t="shared" si="10"/>
        <v>1.9079859375005981</v>
      </c>
      <c r="AE191" s="3">
        <f>AVERAGE(AC$18:AC191)</f>
        <v>44.307260290948683</v>
      </c>
    </row>
    <row r="192" spans="2:31" x14ac:dyDescent="0.2">
      <c r="B192">
        <v>50000</v>
      </c>
      <c r="C192">
        <v>1199.54</v>
      </c>
      <c r="D192">
        <v>-32235.7</v>
      </c>
      <c r="E192">
        <v>96614.9</v>
      </c>
      <c r="F192">
        <v>397.25299999999999</v>
      </c>
      <c r="G192">
        <v>1537</v>
      </c>
      <c r="H192">
        <v>3952</v>
      </c>
      <c r="I192">
        <f>AVERAGE(D$115:D192)</f>
        <v>-32240.13717948717</v>
      </c>
      <c r="J192">
        <f t="shared" si="11"/>
        <v>543.97277343750102</v>
      </c>
      <c r="K192">
        <f t="shared" si="12"/>
        <v>6.0178299357656897</v>
      </c>
      <c r="L192">
        <f>AVERAGE(K$115:K192)</f>
        <v>0.96053025627943556</v>
      </c>
      <c r="T192">
        <v>175</v>
      </c>
      <c r="U192">
        <v>200000</v>
      </c>
      <c r="V192">
        <v>1200.02</v>
      </c>
      <c r="W192">
        <v>-6021.71</v>
      </c>
      <c r="X192">
        <v>18015.3</v>
      </c>
      <c r="Y192">
        <v>2497.9899999999998</v>
      </c>
      <c r="Z192">
        <v>287</v>
      </c>
      <c r="AA192">
        <v>738</v>
      </c>
      <c r="AB192">
        <f>AVERAGE(V$18:V192)</f>
        <v>-2761.1022285714266</v>
      </c>
      <c r="AC192" s="3">
        <f t="shared" si="9"/>
        <v>99.511523437499818</v>
      </c>
      <c r="AD192" s="3">
        <f t="shared" si="10"/>
        <v>-0.71201406250020227</v>
      </c>
      <c r="AE192" s="3">
        <f>AVERAGE(AC$18:AC192)</f>
        <v>44.622713223214689</v>
      </c>
    </row>
    <row r="193" spans="2:31" x14ac:dyDescent="0.2">
      <c r="B193">
        <v>50000</v>
      </c>
      <c r="C193">
        <v>1199.47</v>
      </c>
      <c r="D193">
        <v>-32237.599999999999</v>
      </c>
      <c r="E193">
        <v>96634</v>
      </c>
      <c r="F193">
        <v>395.90699999999998</v>
      </c>
      <c r="G193">
        <v>1537</v>
      </c>
      <c r="H193">
        <v>3952</v>
      </c>
      <c r="I193">
        <f>AVERAGE(D$115:D193)</f>
        <v>-32240.105063291132</v>
      </c>
      <c r="J193">
        <f t="shared" si="11"/>
        <v>542.0727734375032</v>
      </c>
      <c r="K193">
        <f t="shared" si="12"/>
        <v>4.1178299357678725</v>
      </c>
      <c r="L193">
        <f>AVERAGE(K$115:K193)</f>
        <v>1.0004960750071372</v>
      </c>
      <c r="T193">
        <v>176</v>
      </c>
      <c r="U193">
        <v>200000</v>
      </c>
      <c r="V193">
        <v>1199.6199999999999</v>
      </c>
      <c r="W193">
        <v>-6020.64</v>
      </c>
      <c r="X193">
        <v>18033.900000000001</v>
      </c>
      <c r="Y193">
        <v>2018.29</v>
      </c>
      <c r="Z193">
        <v>287</v>
      </c>
      <c r="AA193">
        <v>738</v>
      </c>
      <c r="AB193">
        <f>AVERAGE(V$18:V193)</f>
        <v>-2738.5981249999982</v>
      </c>
      <c r="AC193" s="3">
        <f t="shared" si="9"/>
        <v>100.58152343749953</v>
      </c>
      <c r="AD193" s="3">
        <f t="shared" si="10"/>
        <v>0.35798593749950669</v>
      </c>
      <c r="AE193" s="3">
        <f>AVERAGE(AC$18:AC193)</f>
        <v>44.940661008523129</v>
      </c>
    </row>
    <row r="194" spans="2:31" x14ac:dyDescent="0.2">
      <c r="B194">
        <v>50000</v>
      </c>
      <c r="C194">
        <v>1201.17</v>
      </c>
      <c r="D194">
        <v>-32231.7</v>
      </c>
      <c r="E194">
        <v>96643.199999999997</v>
      </c>
      <c r="F194">
        <v>515.13499999999999</v>
      </c>
      <c r="G194">
        <v>1537</v>
      </c>
      <c r="H194">
        <v>3952</v>
      </c>
      <c r="I194">
        <f>AVERAGE(D$115:D194)</f>
        <v>-32239.999999999993</v>
      </c>
      <c r="J194">
        <f t="shared" si="11"/>
        <v>547.97277343750102</v>
      </c>
      <c r="K194">
        <f t="shared" si="12"/>
        <v>10.01782993576569</v>
      </c>
      <c r="L194">
        <f>AVERAGE(K$115:K194)</f>
        <v>1.1132127482666192</v>
      </c>
      <c r="T194">
        <v>177</v>
      </c>
      <c r="U194">
        <v>200000</v>
      </c>
      <c r="V194">
        <v>1200.23</v>
      </c>
      <c r="W194">
        <v>-6021.81</v>
      </c>
      <c r="X194">
        <v>18038</v>
      </c>
      <c r="Y194">
        <v>1362.59</v>
      </c>
      <c r="Z194">
        <v>287</v>
      </c>
      <c r="AA194">
        <v>738</v>
      </c>
      <c r="AB194">
        <f>AVERAGE(V$18:V194)</f>
        <v>-2716.3448587570606</v>
      </c>
      <c r="AC194" s="3">
        <f t="shared" si="9"/>
        <v>99.411523437499454</v>
      </c>
      <c r="AD194" s="3">
        <f t="shared" si="10"/>
        <v>-0.81201406250056607</v>
      </c>
      <c r="AE194" s="3">
        <f>AVERAGE(AC$18:AC194)</f>
        <v>45.248405993997565</v>
      </c>
    </row>
    <row r="195" spans="2:31" x14ac:dyDescent="0.2">
      <c r="B195">
        <v>50000</v>
      </c>
      <c r="C195">
        <v>1200.53</v>
      </c>
      <c r="D195">
        <v>-32232.5</v>
      </c>
      <c r="E195">
        <v>96625</v>
      </c>
      <c r="F195">
        <v>570.97199999999998</v>
      </c>
      <c r="G195">
        <v>1537</v>
      </c>
      <c r="H195">
        <v>3952</v>
      </c>
      <c r="I195">
        <f>AVERAGE(D$115:D195)</f>
        <v>-32239.907407407401</v>
      </c>
      <c r="J195">
        <f t="shared" si="11"/>
        <v>547.17277343750175</v>
      </c>
      <c r="K195">
        <f t="shared" si="12"/>
        <v>9.2178299357664173</v>
      </c>
      <c r="L195">
        <f>AVERAGE(K$115:K195)</f>
        <v>1.2132697505814316</v>
      </c>
      <c r="T195">
        <v>178</v>
      </c>
      <c r="U195">
        <v>200000</v>
      </c>
      <c r="V195">
        <v>1199.94</v>
      </c>
      <c r="W195">
        <v>-6020.65</v>
      </c>
      <c r="X195">
        <v>18029.3</v>
      </c>
      <c r="Y195">
        <v>2329.0500000000002</v>
      </c>
      <c r="Z195">
        <v>287</v>
      </c>
      <c r="AA195">
        <v>738</v>
      </c>
      <c r="AB195">
        <f>AVERAGE(V$18:V195)</f>
        <v>-2694.3432584269644</v>
      </c>
      <c r="AC195" s="3">
        <f t="shared" si="9"/>
        <v>100.57152343750113</v>
      </c>
      <c r="AD195" s="3">
        <f t="shared" si="10"/>
        <v>0.3479859375011074</v>
      </c>
      <c r="AE195" s="3">
        <f>AVERAGE(AC$18:AC195)</f>
        <v>45.559210024579052</v>
      </c>
    </row>
    <row r="196" spans="2:31" x14ac:dyDescent="0.2">
      <c r="B196">
        <v>50000</v>
      </c>
      <c r="C196">
        <v>1199.8900000000001</v>
      </c>
      <c r="D196">
        <v>-32235.200000000001</v>
      </c>
      <c r="E196">
        <v>96621.2</v>
      </c>
      <c r="F196">
        <v>615.66800000000001</v>
      </c>
      <c r="G196">
        <v>1538</v>
      </c>
      <c r="H196">
        <v>3951</v>
      </c>
      <c r="I196">
        <f>AVERAGE(D$115:D196)</f>
        <v>-32239.849999999995</v>
      </c>
      <c r="J196">
        <f t="shared" si="11"/>
        <v>541.78558593750131</v>
      </c>
      <c r="K196">
        <f t="shared" si="12"/>
        <v>3.8306424357659807</v>
      </c>
      <c r="L196">
        <f>AVERAGE(K$115:K196)</f>
        <v>1.2451889296690479</v>
      </c>
      <c r="T196">
        <v>179</v>
      </c>
      <c r="U196">
        <v>200000</v>
      </c>
      <c r="V196">
        <v>1200.3699999999999</v>
      </c>
      <c r="W196">
        <v>-6019.88</v>
      </c>
      <c r="X196">
        <v>18017.8</v>
      </c>
      <c r="Y196">
        <v>2907.59</v>
      </c>
      <c r="Z196">
        <v>287</v>
      </c>
      <c r="AA196">
        <v>738</v>
      </c>
      <c r="AB196">
        <f>AVERAGE(V$18:V196)</f>
        <v>-2672.585083798881</v>
      </c>
      <c r="AC196" s="3">
        <f t="shared" si="9"/>
        <v>101.34152343749975</v>
      </c>
      <c r="AD196" s="3">
        <f t="shared" si="10"/>
        <v>1.117985937499725</v>
      </c>
      <c r="AE196" s="3">
        <f>AVERAGE(AC$18:AC196)</f>
        <v>45.87084306040542</v>
      </c>
    </row>
    <row r="197" spans="2:31" x14ac:dyDescent="0.2">
      <c r="B197">
        <v>50000</v>
      </c>
      <c r="C197">
        <v>1199.23</v>
      </c>
      <c r="D197">
        <v>-32238</v>
      </c>
      <c r="E197">
        <v>96655.2</v>
      </c>
      <c r="F197">
        <v>453.952</v>
      </c>
      <c r="G197">
        <v>1537</v>
      </c>
      <c r="H197">
        <v>3952</v>
      </c>
      <c r="I197">
        <f>AVERAGE(D$115:D197)</f>
        <v>-32239.827710843369</v>
      </c>
      <c r="J197">
        <f t="shared" si="11"/>
        <v>541.67277343750175</v>
      </c>
      <c r="K197">
        <f t="shared" si="12"/>
        <v>3.7178299357664173</v>
      </c>
      <c r="L197">
        <f>AVERAGE(K$115:K197)</f>
        <v>1.2749797851641971</v>
      </c>
      <c r="T197">
        <v>180</v>
      </c>
      <c r="U197">
        <v>200000</v>
      </c>
      <c r="V197">
        <v>1199.9000000000001</v>
      </c>
      <c r="W197">
        <v>-6018.96</v>
      </c>
      <c r="X197">
        <v>18021.2</v>
      </c>
      <c r="Y197">
        <v>2588.31</v>
      </c>
      <c r="Z197">
        <v>288</v>
      </c>
      <c r="AA197">
        <v>737</v>
      </c>
      <c r="AB197">
        <f>AVERAGE(V$18:V197)</f>
        <v>-2651.0712777777758</v>
      </c>
      <c r="AC197" s="3">
        <f t="shared" si="9"/>
        <v>99.574335937501019</v>
      </c>
      <c r="AD197" s="3">
        <f t="shared" si="10"/>
        <v>-0.64920156249900174</v>
      </c>
      <c r="AE197" s="3">
        <f>AVERAGE(AC$18:AC197)</f>
        <v>46.169195798611511</v>
      </c>
    </row>
    <row r="198" spans="2:31" x14ac:dyDescent="0.2">
      <c r="B198">
        <v>50000</v>
      </c>
      <c r="C198">
        <v>1200.8499999999999</v>
      </c>
      <c r="D198">
        <v>-32235.7</v>
      </c>
      <c r="E198">
        <v>96635.4</v>
      </c>
      <c r="F198">
        <v>601.07399999999996</v>
      </c>
      <c r="G198">
        <v>1538</v>
      </c>
      <c r="H198">
        <v>3951</v>
      </c>
      <c r="I198">
        <f>AVERAGE(D$115:D198)</f>
        <v>-32239.778571428571</v>
      </c>
      <c r="J198">
        <f t="shared" si="11"/>
        <v>541.28558593750131</v>
      </c>
      <c r="K198">
        <f t="shared" si="12"/>
        <v>3.3306424357659807</v>
      </c>
      <c r="L198">
        <f>AVERAGE(K$115:K198)</f>
        <v>1.2994519595761229</v>
      </c>
      <c r="T198">
        <v>181</v>
      </c>
      <c r="U198">
        <v>200000</v>
      </c>
      <c r="V198">
        <v>1200.18</v>
      </c>
      <c r="W198">
        <v>-6013.64</v>
      </c>
      <c r="X198">
        <v>18047.599999999999</v>
      </c>
      <c r="Y198">
        <v>2170.23</v>
      </c>
      <c r="Z198">
        <v>287</v>
      </c>
      <c r="AA198">
        <v>738</v>
      </c>
      <c r="AB198">
        <f>AVERAGE(V$18:V198)</f>
        <v>-2629.793646408838</v>
      </c>
      <c r="AC198" s="3">
        <f t="shared" si="9"/>
        <v>107.58152343749953</v>
      </c>
      <c r="AD198" s="3">
        <f t="shared" si="10"/>
        <v>7.3579859374995067</v>
      </c>
      <c r="AE198" s="3">
        <f>AVERAGE(AC$18:AC198)</f>
        <v>46.50849042645067</v>
      </c>
    </row>
    <row r="199" spans="2:31" x14ac:dyDescent="0.2">
      <c r="B199">
        <v>50000</v>
      </c>
      <c r="C199">
        <v>1200.3800000000001</v>
      </c>
      <c r="D199">
        <v>-32246.400000000001</v>
      </c>
      <c r="E199">
        <v>96602.1</v>
      </c>
      <c r="F199">
        <v>378.18799999999999</v>
      </c>
      <c r="G199">
        <v>1537</v>
      </c>
      <c r="H199">
        <v>3952</v>
      </c>
      <c r="I199">
        <f>AVERAGE(D$115:D199)</f>
        <v>-32239.856470588235</v>
      </c>
      <c r="J199">
        <f t="shared" si="11"/>
        <v>533.27277343750029</v>
      </c>
      <c r="K199">
        <f t="shared" si="12"/>
        <v>-4.6821700642350379</v>
      </c>
      <c r="L199">
        <f>AVERAGE(K$115:K199)</f>
        <v>1.22907993576658</v>
      </c>
      <c r="T199">
        <v>182</v>
      </c>
      <c r="U199">
        <v>200000</v>
      </c>
      <c r="V199">
        <v>1200.22</v>
      </c>
      <c r="W199">
        <v>-6024.33</v>
      </c>
      <c r="X199">
        <v>18040.5</v>
      </c>
      <c r="Y199">
        <v>1393.08</v>
      </c>
      <c r="Z199">
        <v>287</v>
      </c>
      <c r="AA199">
        <v>738</v>
      </c>
      <c r="AB199">
        <f>AVERAGE(V$18:V199)</f>
        <v>-2608.7496153846137</v>
      </c>
      <c r="AC199" s="3">
        <f t="shared" si="9"/>
        <v>96.891523437500837</v>
      </c>
      <c r="AD199" s="3">
        <f t="shared" si="10"/>
        <v>-3.3320140624991836</v>
      </c>
      <c r="AE199" s="3">
        <f>AVERAGE(AC$18:AC199)</f>
        <v>46.785320278159745</v>
      </c>
    </row>
    <row r="200" spans="2:31" x14ac:dyDescent="0.2">
      <c r="B200">
        <v>50000</v>
      </c>
      <c r="C200">
        <v>1200.03</v>
      </c>
      <c r="D200">
        <v>-32231.200000000001</v>
      </c>
      <c r="E200">
        <v>96655.7</v>
      </c>
      <c r="F200">
        <v>516.85199999999998</v>
      </c>
      <c r="G200">
        <v>1537</v>
      </c>
      <c r="H200">
        <v>3952</v>
      </c>
      <c r="I200">
        <f>AVERAGE(D$115:D200)</f>
        <v>-32239.755813953489</v>
      </c>
      <c r="J200">
        <f t="shared" si="11"/>
        <v>548.47277343750102</v>
      </c>
      <c r="K200">
        <f t="shared" si="12"/>
        <v>10.51782993576569</v>
      </c>
      <c r="L200">
        <f>AVERAGE(K$115:K200)</f>
        <v>1.3370886566968021</v>
      </c>
      <c r="T200">
        <v>183</v>
      </c>
      <c r="U200">
        <v>200000</v>
      </c>
      <c r="V200">
        <v>1199.21</v>
      </c>
      <c r="W200">
        <v>-6017.57</v>
      </c>
      <c r="X200">
        <v>18044.099999999999</v>
      </c>
      <c r="Y200">
        <v>2665.44</v>
      </c>
      <c r="Z200">
        <v>287</v>
      </c>
      <c r="AA200">
        <v>738</v>
      </c>
      <c r="AB200">
        <f>AVERAGE(V$18:V200)</f>
        <v>-2587.9410928961729</v>
      </c>
      <c r="AC200" s="3">
        <f t="shared" si="9"/>
        <v>103.65152343750106</v>
      </c>
      <c r="AD200" s="3">
        <f t="shared" si="10"/>
        <v>3.4279859375010346</v>
      </c>
      <c r="AE200" s="3">
        <f>AVERAGE(AC$18:AC200)</f>
        <v>47.096064557718982</v>
      </c>
    </row>
    <row r="201" spans="2:31" x14ac:dyDescent="0.2">
      <c r="B201">
        <v>50000</v>
      </c>
      <c r="C201">
        <v>1200.08</v>
      </c>
      <c r="D201">
        <v>-32247.9</v>
      </c>
      <c r="E201">
        <v>96607</v>
      </c>
      <c r="F201">
        <v>439.44400000000002</v>
      </c>
      <c r="G201">
        <v>1537</v>
      </c>
      <c r="H201">
        <v>3952</v>
      </c>
      <c r="I201">
        <f>AVERAGE(D$115:D201)</f>
        <v>-32239.849425287357</v>
      </c>
      <c r="J201">
        <f t="shared" si="11"/>
        <v>531.77277343750029</v>
      </c>
      <c r="K201">
        <f t="shared" si="12"/>
        <v>-6.1821700642350379</v>
      </c>
      <c r="L201">
        <f>AVERAGE(K$115:K201)</f>
        <v>1.250660395536666</v>
      </c>
      <c r="T201">
        <v>184</v>
      </c>
      <c r="U201">
        <v>200000</v>
      </c>
      <c r="V201">
        <v>1200.8900000000001</v>
      </c>
      <c r="W201">
        <v>-6021.03</v>
      </c>
      <c r="X201">
        <v>18029.7</v>
      </c>
      <c r="Y201">
        <v>2268.2399999999998</v>
      </c>
      <c r="Z201">
        <v>287</v>
      </c>
      <c r="AA201">
        <v>738</v>
      </c>
      <c r="AB201">
        <f>AVERAGE(V$18:V201)</f>
        <v>-2567.3496195652156</v>
      </c>
      <c r="AC201" s="3">
        <f t="shared" si="9"/>
        <v>100.19152343750011</v>
      </c>
      <c r="AD201" s="3">
        <f t="shared" si="10"/>
        <v>-3.2014062499911233E-2</v>
      </c>
      <c r="AE201" s="3">
        <f>AVERAGE(AC$18:AC201)</f>
        <v>47.38462683423954</v>
      </c>
    </row>
    <row r="202" spans="2:31" x14ac:dyDescent="0.2">
      <c r="B202">
        <v>50000</v>
      </c>
      <c r="C202">
        <v>1198.74</v>
      </c>
      <c r="D202">
        <v>-32247.200000000001</v>
      </c>
      <c r="E202">
        <v>96622</v>
      </c>
      <c r="F202">
        <v>599.72</v>
      </c>
      <c r="G202">
        <v>1538</v>
      </c>
      <c r="H202">
        <v>3951</v>
      </c>
      <c r="I202">
        <f>AVERAGE(D$115:D202)</f>
        <v>-32239.932954545457</v>
      </c>
      <c r="J202">
        <f t="shared" si="11"/>
        <v>529.78558593750131</v>
      </c>
      <c r="K202">
        <f t="shared" si="12"/>
        <v>-8.1693575642340193</v>
      </c>
      <c r="L202">
        <f>AVERAGE(K$115:K202)</f>
        <v>1.1436147369029082</v>
      </c>
      <c r="T202">
        <v>185</v>
      </c>
      <c r="U202">
        <v>200000</v>
      </c>
      <c r="V202">
        <v>1201.47</v>
      </c>
      <c r="W202">
        <v>-6018.51</v>
      </c>
      <c r="X202">
        <v>18042.099999999999</v>
      </c>
      <c r="Y202">
        <v>1842.6</v>
      </c>
      <c r="Z202">
        <v>288</v>
      </c>
      <c r="AA202">
        <v>737</v>
      </c>
      <c r="AB202">
        <f>AVERAGE(V$18:V202)</f>
        <v>-2546.9776216216201</v>
      </c>
      <c r="AC202" s="3">
        <f t="shared" si="9"/>
        <v>100.02433593749993</v>
      </c>
      <c r="AD202" s="3">
        <f t="shared" si="10"/>
        <v>-0.19920156250009313</v>
      </c>
      <c r="AE202" s="3">
        <f>AVERAGE(AC$18:AC202)</f>
        <v>47.669165802365271</v>
      </c>
    </row>
    <row r="203" spans="2:31" x14ac:dyDescent="0.2">
      <c r="B203">
        <v>50000</v>
      </c>
      <c r="C203">
        <v>1199.94</v>
      </c>
      <c r="D203">
        <v>-32238.9</v>
      </c>
      <c r="E203">
        <v>96635.6</v>
      </c>
      <c r="F203">
        <v>381.55399999999997</v>
      </c>
      <c r="G203">
        <v>1537</v>
      </c>
      <c r="H203">
        <v>3952</v>
      </c>
      <c r="I203">
        <f>AVERAGE(D$115:D203)</f>
        <v>-32239.921348314605</v>
      </c>
      <c r="J203">
        <f t="shared" si="11"/>
        <v>540.77277343750029</v>
      </c>
      <c r="K203">
        <f t="shared" si="12"/>
        <v>2.8178299357649621</v>
      </c>
      <c r="L203">
        <f>AVERAGE(K$115:K203)</f>
        <v>1.1624261436316954</v>
      </c>
      <c r="T203">
        <v>186</v>
      </c>
      <c r="U203">
        <v>200000</v>
      </c>
      <c r="V203">
        <v>1200.82</v>
      </c>
      <c r="W203">
        <v>-6016.23</v>
      </c>
      <c r="X203">
        <v>18036.2</v>
      </c>
      <c r="Y203">
        <v>2249.89</v>
      </c>
      <c r="Z203">
        <v>287</v>
      </c>
      <c r="AA203">
        <v>738</v>
      </c>
      <c r="AB203">
        <f>AVERAGE(V$18:V203)</f>
        <v>-2526.8281720430091</v>
      </c>
      <c r="AC203" s="3">
        <f t="shared" si="9"/>
        <v>104.9915234375012</v>
      </c>
      <c r="AD203" s="3">
        <f t="shared" si="10"/>
        <v>4.7679859375011802</v>
      </c>
      <c r="AE203" s="3">
        <f>AVERAGE(AC$18:AC203)</f>
        <v>47.977350520833745</v>
      </c>
    </row>
    <row r="204" spans="2:31" x14ac:dyDescent="0.2">
      <c r="B204">
        <v>50000</v>
      </c>
      <c r="C204">
        <v>1200.02</v>
      </c>
      <c r="D204">
        <v>-32238.9</v>
      </c>
      <c r="E204">
        <v>96596.1</v>
      </c>
      <c r="F204">
        <v>511.97399999999999</v>
      </c>
      <c r="G204">
        <v>1537</v>
      </c>
      <c r="H204">
        <v>3952</v>
      </c>
      <c r="I204">
        <f>AVERAGE(D$115:D204)</f>
        <v>-32239.91</v>
      </c>
      <c r="J204">
        <f t="shared" si="11"/>
        <v>540.77277343750029</v>
      </c>
      <c r="K204">
        <f t="shared" si="12"/>
        <v>2.8178299357649621</v>
      </c>
      <c r="L204">
        <f>AVERAGE(K$115:K204)</f>
        <v>1.1808195190998427</v>
      </c>
      <c r="T204">
        <v>187</v>
      </c>
      <c r="U204">
        <v>200000</v>
      </c>
      <c r="V204">
        <v>1200.3800000000001</v>
      </c>
      <c r="W204">
        <v>-6023.72</v>
      </c>
      <c r="X204">
        <v>18017.5</v>
      </c>
      <c r="Y204">
        <v>2184.85</v>
      </c>
      <c r="Z204">
        <v>287</v>
      </c>
      <c r="AA204">
        <v>738</v>
      </c>
      <c r="AB204">
        <f>AVERAGE(V$18:V204)</f>
        <v>-2506.8965775401052</v>
      </c>
      <c r="AC204" s="3">
        <f t="shared" si="9"/>
        <v>97.5015234374996</v>
      </c>
      <c r="AD204" s="3">
        <f t="shared" si="10"/>
        <v>-2.7220140625004206</v>
      </c>
      <c r="AE204" s="3">
        <f>AVERAGE(AC$18:AC204)</f>
        <v>48.242185670120726</v>
      </c>
    </row>
    <row r="205" spans="2:31" x14ac:dyDescent="0.2">
      <c r="B205">
        <v>50000</v>
      </c>
      <c r="C205">
        <v>1200.5899999999999</v>
      </c>
      <c r="D205">
        <v>-32232.2</v>
      </c>
      <c r="E205">
        <v>96651.7</v>
      </c>
      <c r="F205">
        <v>529.89099999999996</v>
      </c>
      <c r="G205">
        <v>1537</v>
      </c>
      <c r="H205">
        <v>3952</v>
      </c>
      <c r="I205">
        <f>AVERAGE(D$115:D205)</f>
        <v>-32239.825274725277</v>
      </c>
      <c r="J205">
        <f t="shared" si="11"/>
        <v>547.47277343750102</v>
      </c>
      <c r="K205">
        <f t="shared" si="12"/>
        <v>9.5178299357656897</v>
      </c>
      <c r="L205">
        <f>AVERAGE(K$115:K205)</f>
        <v>1.2724350181840829</v>
      </c>
      <c r="T205">
        <v>188</v>
      </c>
      <c r="U205">
        <v>200000</v>
      </c>
      <c r="V205">
        <v>1200.33</v>
      </c>
      <c r="W205">
        <v>-6025.26</v>
      </c>
      <c r="X205">
        <v>18027.099999999999</v>
      </c>
      <c r="Y205">
        <v>1450.25</v>
      </c>
      <c r="Z205">
        <v>287</v>
      </c>
      <c r="AA205">
        <v>738</v>
      </c>
      <c r="AB205">
        <f>AVERAGE(V$18:V205)</f>
        <v>-2487.1772872340407</v>
      </c>
      <c r="AC205" s="3">
        <f t="shared" si="9"/>
        <v>95.961523437500546</v>
      </c>
      <c r="AD205" s="3">
        <f t="shared" si="10"/>
        <v>-4.2620140624994747</v>
      </c>
      <c r="AE205" s="3">
        <f>AVERAGE(AC$18:AC205)</f>
        <v>48.496011934840837</v>
      </c>
    </row>
    <row r="206" spans="2:31" x14ac:dyDescent="0.2">
      <c r="B206">
        <v>50000</v>
      </c>
      <c r="C206">
        <v>1200.04</v>
      </c>
      <c r="D206">
        <v>-32245.4</v>
      </c>
      <c r="E206">
        <v>96636.800000000003</v>
      </c>
      <c r="F206">
        <v>502.98599999999999</v>
      </c>
      <c r="G206">
        <v>1537</v>
      </c>
      <c r="H206">
        <v>3952</v>
      </c>
      <c r="I206">
        <f>AVERAGE(D$115:D206)</f>
        <v>-32239.885869565216</v>
      </c>
      <c r="J206">
        <f t="shared" si="11"/>
        <v>534.27277343750029</v>
      </c>
      <c r="K206">
        <f t="shared" si="12"/>
        <v>-3.6821700642350379</v>
      </c>
      <c r="L206">
        <f>AVERAGE(K$115:K206)</f>
        <v>1.2185806151143097</v>
      </c>
      <c r="T206">
        <v>189</v>
      </c>
      <c r="U206">
        <v>200000</v>
      </c>
      <c r="V206">
        <v>1200.75</v>
      </c>
      <c r="W206">
        <v>-6019.37</v>
      </c>
      <c r="X206">
        <v>18057.900000000001</v>
      </c>
      <c r="Y206">
        <v>997.21799999999996</v>
      </c>
      <c r="Z206">
        <v>287</v>
      </c>
      <c r="AA206">
        <v>738</v>
      </c>
      <c r="AB206">
        <f>AVERAGE(V$18:V206)</f>
        <v>-2467.6644444444428</v>
      </c>
      <c r="AC206" s="3">
        <f t="shared" si="9"/>
        <v>101.85152343749996</v>
      </c>
      <c r="AD206" s="3">
        <f t="shared" si="10"/>
        <v>1.6279859374999432</v>
      </c>
      <c r="AE206" s="3">
        <f>AVERAGE(AC$18:AC206)</f>
        <v>48.778316228505702</v>
      </c>
    </row>
    <row r="207" spans="2:31" x14ac:dyDescent="0.2">
      <c r="B207">
        <v>50000</v>
      </c>
      <c r="C207">
        <v>1199.6500000000001</v>
      </c>
      <c r="D207">
        <v>-32240.3</v>
      </c>
      <c r="E207">
        <v>96624.2</v>
      </c>
      <c r="F207">
        <v>437.56299999999999</v>
      </c>
      <c r="G207">
        <v>1537</v>
      </c>
      <c r="H207">
        <v>3952</v>
      </c>
      <c r="I207">
        <f>AVERAGE(D$115:D207)</f>
        <v>-32239.890322580643</v>
      </c>
      <c r="J207">
        <f t="shared" si="11"/>
        <v>539.37277343750247</v>
      </c>
      <c r="K207">
        <f t="shared" si="12"/>
        <v>1.4178299357671449</v>
      </c>
      <c r="L207">
        <f>AVERAGE(K$115:K207)</f>
        <v>1.2207230809277811</v>
      </c>
      <c r="T207">
        <v>190</v>
      </c>
      <c r="U207">
        <v>200000</v>
      </c>
      <c r="V207">
        <v>1200.73</v>
      </c>
      <c r="W207">
        <v>-6023.03</v>
      </c>
      <c r="X207">
        <v>18023</v>
      </c>
      <c r="Y207">
        <v>2254.86</v>
      </c>
      <c r="Z207">
        <v>288</v>
      </c>
      <c r="AA207">
        <v>737</v>
      </c>
      <c r="AB207">
        <f>AVERAGE(V$18:V207)</f>
        <v>-2448.3571052631564</v>
      </c>
      <c r="AC207" s="3">
        <f t="shared" si="9"/>
        <v>95.50433593750131</v>
      </c>
      <c r="AD207" s="3">
        <f t="shared" si="10"/>
        <v>-4.7192015624987107</v>
      </c>
      <c r="AE207" s="3">
        <f>AVERAGE(AC$18:AC207)</f>
        <v>49.024242648026735</v>
      </c>
    </row>
    <row r="208" spans="2:31" x14ac:dyDescent="0.2">
      <c r="B208">
        <v>50000</v>
      </c>
      <c r="C208">
        <v>1200.28</v>
      </c>
      <c r="D208">
        <v>-32244</v>
      </c>
      <c r="E208">
        <v>96652</v>
      </c>
      <c r="F208">
        <v>450.66</v>
      </c>
      <c r="G208">
        <v>1537</v>
      </c>
      <c r="H208">
        <v>3952</v>
      </c>
      <c r="I208">
        <f>AVERAGE(D$115:D208)</f>
        <v>-32239.934042553188</v>
      </c>
      <c r="J208">
        <f t="shared" si="11"/>
        <v>535.67277343750175</v>
      </c>
      <c r="K208">
        <f t="shared" si="12"/>
        <v>-2.2821700642335827</v>
      </c>
      <c r="L208">
        <f>AVERAGE(K$115:K208)</f>
        <v>1.1834582602345751</v>
      </c>
      <c r="T208">
        <v>191</v>
      </c>
      <c r="U208">
        <v>200000</v>
      </c>
      <c r="V208">
        <v>1200.8900000000001</v>
      </c>
      <c r="W208">
        <v>-6024.53</v>
      </c>
      <c r="X208">
        <v>18028.400000000001</v>
      </c>
      <c r="Y208">
        <v>1526.81</v>
      </c>
      <c r="Z208">
        <v>287</v>
      </c>
      <c r="AA208">
        <v>738</v>
      </c>
      <c r="AB208">
        <f>AVERAGE(V$18:V208)</f>
        <v>-2429.251099476438</v>
      </c>
      <c r="AC208" s="3">
        <f t="shared" si="9"/>
        <v>96.691523437500109</v>
      </c>
      <c r="AD208" s="3">
        <f t="shared" si="10"/>
        <v>-3.5320140624999112</v>
      </c>
      <c r="AE208" s="3">
        <f>AVERAGE(AC$18:AC208)</f>
        <v>49.27380956315487</v>
      </c>
    </row>
    <row r="209" spans="2:31" x14ac:dyDescent="0.2">
      <c r="B209">
        <v>50000</v>
      </c>
      <c r="C209">
        <v>1199.72</v>
      </c>
      <c r="D209">
        <v>-32237.1</v>
      </c>
      <c r="E209">
        <v>96626.8</v>
      </c>
      <c r="F209">
        <v>439.41300000000001</v>
      </c>
      <c r="G209">
        <v>1537</v>
      </c>
      <c r="H209">
        <v>3952</v>
      </c>
      <c r="I209">
        <f>AVERAGE(D$115:D209)</f>
        <v>-32239.904210526314</v>
      </c>
      <c r="J209">
        <f t="shared" si="11"/>
        <v>542.5727734375032</v>
      </c>
      <c r="K209">
        <f t="shared" si="12"/>
        <v>4.6178299357678725</v>
      </c>
      <c r="L209">
        <f>AVERAGE(K$115:K209)</f>
        <v>1.2196095410296626</v>
      </c>
      <c r="T209">
        <v>192</v>
      </c>
      <c r="U209">
        <v>200000</v>
      </c>
      <c r="V209">
        <v>1199.67</v>
      </c>
      <c r="W209">
        <v>-6025.11</v>
      </c>
      <c r="X209">
        <v>18015.099999999999</v>
      </c>
      <c r="Y209">
        <v>2023.17</v>
      </c>
      <c r="Z209">
        <v>287</v>
      </c>
      <c r="AA209">
        <v>738</v>
      </c>
      <c r="AB209">
        <f>AVERAGE(V$18:V209)</f>
        <v>-2410.3504687499985</v>
      </c>
      <c r="AC209" s="3">
        <f t="shared" si="9"/>
        <v>96.111523437500182</v>
      </c>
      <c r="AD209" s="3">
        <f t="shared" si="10"/>
        <v>-4.1120140624998385</v>
      </c>
      <c r="AE209" s="3">
        <f>AVERAGE(AC$18:AC209)</f>
        <v>49.517755989583748</v>
      </c>
    </row>
    <row r="210" spans="2:31" x14ac:dyDescent="0.2">
      <c r="B210">
        <v>50000</v>
      </c>
      <c r="C210">
        <v>1200.19</v>
      </c>
      <c r="D210">
        <v>-32237.9</v>
      </c>
      <c r="E210">
        <v>96619.6</v>
      </c>
      <c r="F210">
        <v>584.73599999999999</v>
      </c>
      <c r="G210">
        <v>1538</v>
      </c>
      <c r="H210">
        <v>3951</v>
      </c>
      <c r="I210">
        <f>AVERAGE(D$115:D210)</f>
        <v>-32239.883333333331</v>
      </c>
      <c r="J210">
        <f t="shared" si="11"/>
        <v>539.08558593750058</v>
      </c>
      <c r="K210">
        <f t="shared" si="12"/>
        <v>1.1306424357652531</v>
      </c>
      <c r="L210">
        <f>AVERAGE(K$115:K210)</f>
        <v>1.2186828003498249</v>
      </c>
      <c r="T210">
        <v>193</v>
      </c>
      <c r="U210">
        <v>200000</v>
      </c>
      <c r="V210">
        <v>1201.1400000000001</v>
      </c>
      <c r="W210">
        <v>-6024.11</v>
      </c>
      <c r="X210">
        <v>18019.5</v>
      </c>
      <c r="Y210">
        <v>2082.0100000000002</v>
      </c>
      <c r="Z210">
        <v>287</v>
      </c>
      <c r="AA210">
        <v>738</v>
      </c>
      <c r="AB210">
        <f>AVERAGE(V$18:V210)</f>
        <v>-2391.6380829015529</v>
      </c>
      <c r="AC210" s="3">
        <f t="shared" si="9"/>
        <v>97.111523437500182</v>
      </c>
      <c r="AD210" s="3">
        <f t="shared" si="10"/>
        <v>-3.1120140624998385</v>
      </c>
      <c r="AE210" s="3">
        <f>AVERAGE(AC$18:AC210)</f>
        <v>49.764355820920095</v>
      </c>
    </row>
    <row r="211" spans="2:31" x14ac:dyDescent="0.2">
      <c r="B211">
        <v>50000</v>
      </c>
      <c r="C211">
        <v>1200.8499999999999</v>
      </c>
      <c r="D211">
        <v>-32248.3</v>
      </c>
      <c r="E211">
        <v>96597.4</v>
      </c>
      <c r="F211">
        <v>606.92700000000002</v>
      </c>
      <c r="G211">
        <v>1537</v>
      </c>
      <c r="H211">
        <v>3952</v>
      </c>
      <c r="I211">
        <f>AVERAGE(D$115:D211)</f>
        <v>-32239.970103092779</v>
      </c>
      <c r="J211">
        <f t="shared" si="11"/>
        <v>531.37277343750247</v>
      </c>
      <c r="K211">
        <f t="shared" si="12"/>
        <v>-6.5821700642328551</v>
      </c>
      <c r="L211">
        <f>AVERAGE(K$115:K211)</f>
        <v>1.1382616367974261</v>
      </c>
      <c r="T211">
        <v>194</v>
      </c>
      <c r="U211">
        <v>200000</v>
      </c>
      <c r="V211">
        <v>1199.76</v>
      </c>
      <c r="W211">
        <v>-6020.28</v>
      </c>
      <c r="X211">
        <v>18019.3</v>
      </c>
      <c r="Y211">
        <v>1719.67</v>
      </c>
      <c r="Z211">
        <v>287</v>
      </c>
      <c r="AA211">
        <v>738</v>
      </c>
      <c r="AB211">
        <f>AVERAGE(V$18:V211)</f>
        <v>-2373.1257216494828</v>
      </c>
      <c r="AC211" s="3">
        <f t="shared" ref="AC211:AC217" si="13">W211-Z211*$C$12-AA211*$D$12</f>
        <v>100.94152343750011</v>
      </c>
      <c r="AD211" s="3">
        <f t="shared" ref="AD211:AD217" si="14">AC211-$L$5</f>
        <v>0.71798593750008877</v>
      </c>
      <c r="AE211" s="3">
        <f>AVERAGE(AC$18:AC211)</f>
        <v>50.028155653995256</v>
      </c>
    </row>
    <row r="212" spans="2:31" x14ac:dyDescent="0.2">
      <c r="B212">
        <v>50000</v>
      </c>
      <c r="C212">
        <v>1200.83</v>
      </c>
      <c r="D212">
        <v>-32234.3</v>
      </c>
      <c r="E212">
        <v>96631</v>
      </c>
      <c r="F212">
        <v>610.89700000000005</v>
      </c>
      <c r="G212">
        <v>1538</v>
      </c>
      <c r="H212">
        <v>3951</v>
      </c>
      <c r="I212">
        <f>AVERAGE(D$115:D212)</f>
        <v>-32239.912244897954</v>
      </c>
      <c r="J212">
        <f t="shared" si="11"/>
        <v>542.68558593750276</v>
      </c>
      <c r="K212">
        <f t="shared" si="12"/>
        <v>4.7306424357674359</v>
      </c>
      <c r="L212">
        <f>AVERAGE(K$115:K212)</f>
        <v>1.1749185837256915</v>
      </c>
      <c r="T212">
        <v>195</v>
      </c>
      <c r="U212">
        <v>200000</v>
      </c>
      <c r="V212">
        <v>1199.1199999999999</v>
      </c>
      <c r="W212">
        <v>-6017.07</v>
      </c>
      <c r="X212">
        <v>18045</v>
      </c>
      <c r="Y212">
        <v>2763.32</v>
      </c>
      <c r="Z212">
        <v>288</v>
      </c>
      <c r="AA212">
        <v>737</v>
      </c>
      <c r="AB212">
        <f>AVERAGE(V$18:V212)</f>
        <v>-2354.8065128205112</v>
      </c>
      <c r="AC212" s="3">
        <f t="shared" si="13"/>
        <v>101.46433593750044</v>
      </c>
      <c r="AD212" s="3">
        <f t="shared" si="14"/>
        <v>1.2407984375004162</v>
      </c>
      <c r="AE212" s="3">
        <f>AVERAGE(AC$18:AC212)</f>
        <v>50.29193093750041</v>
      </c>
    </row>
    <row r="213" spans="2:31" x14ac:dyDescent="0.2">
      <c r="B213">
        <v>50000</v>
      </c>
      <c r="C213">
        <v>1199.8399999999999</v>
      </c>
      <c r="D213">
        <v>-32236.6</v>
      </c>
      <c r="E213">
        <v>96656.4</v>
      </c>
      <c r="F213">
        <v>329.96100000000001</v>
      </c>
      <c r="G213">
        <v>1537</v>
      </c>
      <c r="H213">
        <v>3952</v>
      </c>
      <c r="I213">
        <f>AVERAGE(D$115:D213)</f>
        <v>-32239.878787878784</v>
      </c>
      <c r="J213">
        <f t="shared" si="11"/>
        <v>543.0727734375032</v>
      </c>
      <c r="K213">
        <f t="shared" si="12"/>
        <v>5.1178299357678725</v>
      </c>
      <c r="L213">
        <f>AVERAGE(K$115:K213)</f>
        <v>1.214745971120057</v>
      </c>
      <c r="T213">
        <v>196</v>
      </c>
      <c r="U213">
        <v>200000</v>
      </c>
      <c r="V213">
        <v>1201.0899999999999</v>
      </c>
      <c r="W213">
        <v>-6017.4</v>
      </c>
      <c r="X213">
        <v>18021.2</v>
      </c>
      <c r="Y213">
        <v>3686.21</v>
      </c>
      <c r="Z213">
        <v>288</v>
      </c>
      <c r="AA213">
        <v>737</v>
      </c>
      <c r="AB213">
        <f>AVERAGE(V$18:V213)</f>
        <v>-2336.6641836734675</v>
      </c>
      <c r="AC213" s="3">
        <f t="shared" si="13"/>
        <v>101.13433593750051</v>
      </c>
      <c r="AD213" s="3">
        <f t="shared" si="14"/>
        <v>0.91079843750048894</v>
      </c>
      <c r="AE213" s="3">
        <f>AVERAGE(AC$18:AC213)</f>
        <v>50.551330963010614</v>
      </c>
    </row>
    <row r="214" spans="2:31" x14ac:dyDescent="0.2">
      <c r="B214">
        <v>50000</v>
      </c>
      <c r="C214">
        <v>1200.8599999999999</v>
      </c>
      <c r="D214">
        <v>-32242.5</v>
      </c>
      <c r="E214">
        <v>96626.9</v>
      </c>
      <c r="F214">
        <v>639.57000000000005</v>
      </c>
      <c r="G214">
        <v>1537</v>
      </c>
      <c r="H214">
        <v>3952</v>
      </c>
      <c r="I214">
        <f>AVERAGE(D$115:D214)</f>
        <v>-32239.904999999995</v>
      </c>
      <c r="J214">
        <f t="shared" si="11"/>
        <v>537.17277343750175</v>
      </c>
      <c r="K214">
        <f t="shared" si="12"/>
        <v>-0.78217006423358271</v>
      </c>
      <c r="L214">
        <f>AVERAGE(K$115:K214)</f>
        <v>1.1947768107665206</v>
      </c>
      <c r="T214">
        <v>197</v>
      </c>
      <c r="U214">
        <v>200000</v>
      </c>
      <c r="V214">
        <v>1200.7</v>
      </c>
      <c r="W214">
        <v>-6022.34</v>
      </c>
      <c r="X214">
        <v>18029.2</v>
      </c>
      <c r="Y214">
        <v>2332.8200000000002</v>
      </c>
      <c r="Z214">
        <v>287</v>
      </c>
      <c r="AA214">
        <v>738</v>
      </c>
      <c r="AB214">
        <f>AVERAGE(V$18:V214)</f>
        <v>-2318.7080203045666</v>
      </c>
      <c r="AC214" s="3">
        <f t="shared" si="13"/>
        <v>98.881523437500618</v>
      </c>
      <c r="AD214" s="3">
        <f t="shared" si="14"/>
        <v>-1.3420140624994019</v>
      </c>
      <c r="AE214" s="3">
        <f>AVERAGE(AC$18:AC214)</f>
        <v>50.796661889277068</v>
      </c>
    </row>
    <row r="215" spans="2:31" x14ac:dyDescent="0.2">
      <c r="B215">
        <v>50000</v>
      </c>
      <c r="C215">
        <v>1200.68</v>
      </c>
      <c r="D215">
        <v>-32245</v>
      </c>
      <c r="E215">
        <v>96615.3</v>
      </c>
      <c r="F215">
        <v>479.09199999999998</v>
      </c>
      <c r="G215">
        <v>1537</v>
      </c>
      <c r="H215">
        <v>3952</v>
      </c>
      <c r="I215">
        <f>AVERAGE(D$115:D215)</f>
        <v>-32239.95544554455</v>
      </c>
      <c r="J215">
        <f t="shared" si="11"/>
        <v>534.67277343750175</v>
      </c>
      <c r="K215">
        <f t="shared" si="12"/>
        <v>-3.2821700642335827</v>
      </c>
      <c r="L215">
        <f>AVERAGE(K$115:K215)</f>
        <v>1.1504506040833513</v>
      </c>
      <c r="T215">
        <v>198</v>
      </c>
      <c r="U215">
        <v>200000</v>
      </c>
      <c r="V215">
        <v>1201.0899999999999</v>
      </c>
      <c r="W215">
        <v>-6020.68</v>
      </c>
      <c r="X215">
        <v>18029.8</v>
      </c>
      <c r="Y215">
        <v>1606.42</v>
      </c>
      <c r="Z215">
        <v>288</v>
      </c>
      <c r="AA215">
        <v>737</v>
      </c>
      <c r="AB215">
        <f>AVERAGE(V$18:V215)</f>
        <v>-2300.9312626262608</v>
      </c>
      <c r="AC215" s="3">
        <f t="shared" si="13"/>
        <v>97.854335937499854</v>
      </c>
      <c r="AD215" s="3">
        <f t="shared" si="14"/>
        <v>-2.3692015625001659</v>
      </c>
      <c r="AE215" s="3">
        <f>AVERAGE(AC$18:AC215)</f>
        <v>51.034326909722637</v>
      </c>
    </row>
    <row r="216" spans="2:31" x14ac:dyDescent="0.2">
      <c r="B216">
        <v>50000</v>
      </c>
      <c r="C216">
        <v>1201.8399999999999</v>
      </c>
      <c r="D216">
        <v>-32239</v>
      </c>
      <c r="E216">
        <v>96658.4</v>
      </c>
      <c r="F216">
        <v>636.56100000000004</v>
      </c>
      <c r="G216">
        <v>1537</v>
      </c>
      <c r="H216">
        <v>3952</v>
      </c>
      <c r="I216">
        <f>AVERAGE(D$115:D216)</f>
        <v>-32239.946078431367</v>
      </c>
      <c r="J216">
        <f t="shared" si="11"/>
        <v>540.67277343750175</v>
      </c>
      <c r="K216">
        <f t="shared" si="12"/>
        <v>2.7178299357664173</v>
      </c>
      <c r="L216">
        <f>AVERAGE(K$115:K216)</f>
        <v>1.1658170681194597</v>
      </c>
      <c r="T216">
        <v>199</v>
      </c>
      <c r="U216">
        <v>200000</v>
      </c>
      <c r="V216">
        <v>1200.95</v>
      </c>
      <c r="W216">
        <v>-6026.5</v>
      </c>
      <c r="X216">
        <v>18043.8</v>
      </c>
      <c r="Y216">
        <v>1042.57</v>
      </c>
      <c r="Z216">
        <v>287</v>
      </c>
      <c r="AA216">
        <v>738</v>
      </c>
      <c r="AB216">
        <f>AVERAGE(V$18:V216)</f>
        <v>-2283.3338693467317</v>
      </c>
      <c r="AC216" s="3">
        <f t="shared" si="13"/>
        <v>94.721523437500764</v>
      </c>
      <c r="AD216" s="3">
        <f t="shared" si="14"/>
        <v>-5.5020140624992564</v>
      </c>
      <c r="AE216" s="3">
        <f>AVERAGE(AC$18:AC216)</f>
        <v>51.25386056061599</v>
      </c>
    </row>
    <row r="217" spans="2:31" x14ac:dyDescent="0.2">
      <c r="B217">
        <v>50000</v>
      </c>
      <c r="C217">
        <v>1200.8499999999999</v>
      </c>
      <c r="D217">
        <v>-32235.3</v>
      </c>
      <c r="E217">
        <v>96669.7</v>
      </c>
      <c r="F217">
        <v>565.053</v>
      </c>
      <c r="G217">
        <v>1537</v>
      </c>
      <c r="H217">
        <v>3952</v>
      </c>
      <c r="I217">
        <f>AVERAGE(D$115:D217)</f>
        <v>-32239.900970873779</v>
      </c>
      <c r="J217">
        <f t="shared" si="11"/>
        <v>544.37277343750247</v>
      </c>
      <c r="K217">
        <f t="shared" si="12"/>
        <v>6.4178299357671449</v>
      </c>
      <c r="L217">
        <f>AVERAGE(K$115:K217)</f>
        <v>1.2168074843102139</v>
      </c>
      <c r="T217">
        <v>200</v>
      </c>
      <c r="U217">
        <v>200000</v>
      </c>
      <c r="V217">
        <v>1200.42</v>
      </c>
      <c r="W217">
        <v>-6020.63</v>
      </c>
      <c r="X217">
        <v>18027</v>
      </c>
      <c r="Y217">
        <v>2893.95</v>
      </c>
      <c r="Z217">
        <v>288</v>
      </c>
      <c r="AA217">
        <v>737</v>
      </c>
      <c r="AB217">
        <f>AVERAGE(V$18:V217)</f>
        <v>-2265.9150999999979</v>
      </c>
      <c r="AC217" s="3">
        <f t="shared" si="13"/>
        <v>97.904335937500946</v>
      </c>
      <c r="AD217" s="3">
        <f t="shared" si="14"/>
        <v>-2.3192015624990745</v>
      </c>
      <c r="AE217" s="3">
        <f>AVERAGE(AC$18:AC217)</f>
        <v>51.487112937500413</v>
      </c>
    </row>
    <row r="218" spans="2:31" x14ac:dyDescent="0.2">
      <c r="B218">
        <v>50000</v>
      </c>
      <c r="C218">
        <v>1200.73</v>
      </c>
      <c r="D218">
        <v>-32238</v>
      </c>
      <c r="E218">
        <v>96611.9</v>
      </c>
      <c r="F218">
        <v>670.04300000000001</v>
      </c>
      <c r="G218">
        <v>1538</v>
      </c>
      <c r="H218">
        <v>3951</v>
      </c>
      <c r="I218">
        <f>AVERAGE(D$115:D218)</f>
        <v>-32239.882692307685</v>
      </c>
      <c r="J218">
        <f t="shared" si="11"/>
        <v>538.98558593750204</v>
      </c>
      <c r="K218">
        <f t="shared" si="12"/>
        <v>1.0306424357667083</v>
      </c>
      <c r="L218">
        <f>AVERAGE(K$115:K218)</f>
        <v>1.2150174357665264</v>
      </c>
    </row>
    <row r="219" spans="2:31" x14ac:dyDescent="0.2">
      <c r="B219">
        <v>50000</v>
      </c>
      <c r="C219">
        <v>1201.33</v>
      </c>
      <c r="D219">
        <v>-32237.4</v>
      </c>
      <c r="E219">
        <v>96644.9</v>
      </c>
      <c r="F219">
        <v>530.66800000000001</v>
      </c>
      <c r="G219">
        <v>1537</v>
      </c>
      <c r="H219">
        <v>3952</v>
      </c>
      <c r="I219">
        <f>AVERAGE(D$115:D219)</f>
        <v>-32239.85904761904</v>
      </c>
      <c r="J219">
        <f t="shared" si="11"/>
        <v>542.27277343750029</v>
      </c>
      <c r="K219">
        <f t="shared" si="12"/>
        <v>4.3178299357649621</v>
      </c>
      <c r="L219">
        <f>AVERAGE(K$115:K219)</f>
        <v>1.2445680310046068</v>
      </c>
    </row>
    <row r="220" spans="2:31" x14ac:dyDescent="0.2">
      <c r="B220">
        <v>50000</v>
      </c>
      <c r="C220">
        <v>1198.74</v>
      </c>
      <c r="D220">
        <v>-32248.400000000001</v>
      </c>
      <c r="E220">
        <v>96615.6</v>
      </c>
      <c r="F220">
        <v>378.34500000000003</v>
      </c>
      <c r="G220">
        <v>1537</v>
      </c>
      <c r="H220">
        <v>3952</v>
      </c>
      <c r="I220">
        <f>AVERAGE(D$115:D220)</f>
        <v>-32239.939622641501</v>
      </c>
      <c r="J220">
        <f t="shared" si="11"/>
        <v>531.27277343750029</v>
      </c>
      <c r="K220">
        <f t="shared" si="12"/>
        <v>-6.6821700642350379</v>
      </c>
      <c r="L220">
        <f>AVERAGE(K$115:K220)</f>
        <v>1.1697874829363082</v>
      </c>
    </row>
    <row r="221" spans="2:31" x14ac:dyDescent="0.2">
      <c r="B221">
        <v>50000</v>
      </c>
      <c r="C221">
        <v>1201.48</v>
      </c>
      <c r="D221">
        <v>-32227.8</v>
      </c>
      <c r="E221">
        <v>96623.5</v>
      </c>
      <c r="F221">
        <v>636.202</v>
      </c>
      <c r="G221">
        <v>1537</v>
      </c>
      <c r="H221">
        <v>3952</v>
      </c>
      <c r="I221">
        <f>AVERAGE(D$115:D221)</f>
        <v>-32239.826168224288</v>
      </c>
      <c r="J221">
        <f t="shared" si="11"/>
        <v>551.87277343750247</v>
      </c>
      <c r="K221">
        <f t="shared" si="12"/>
        <v>13.917829935767145</v>
      </c>
      <c r="L221">
        <f>AVERAGE(K$115:K221)</f>
        <v>1.2889280666076244</v>
      </c>
    </row>
    <row r="222" spans="2:31" x14ac:dyDescent="0.2">
      <c r="B222">
        <v>50000</v>
      </c>
      <c r="C222">
        <v>1201.42</v>
      </c>
      <c r="D222">
        <v>-32226.5</v>
      </c>
      <c r="E222">
        <v>96622.9</v>
      </c>
      <c r="F222">
        <v>567.601</v>
      </c>
      <c r="G222">
        <v>1537</v>
      </c>
      <c r="H222">
        <v>3952</v>
      </c>
      <c r="I222">
        <f>AVERAGE(D$115:D222)</f>
        <v>-32239.702777777769</v>
      </c>
      <c r="J222">
        <f t="shared" si="11"/>
        <v>553.17277343750175</v>
      </c>
      <c r="K222">
        <f t="shared" si="12"/>
        <v>15.217829935766417</v>
      </c>
      <c r="L222">
        <f>AVERAGE(K$115:K222)</f>
        <v>1.4178993802109465</v>
      </c>
    </row>
    <row r="223" spans="2:31" x14ac:dyDescent="0.2">
      <c r="B223">
        <v>50000</v>
      </c>
      <c r="C223">
        <v>1200.02</v>
      </c>
      <c r="D223">
        <v>-32231.200000000001</v>
      </c>
      <c r="E223">
        <v>96644.7</v>
      </c>
      <c r="F223">
        <v>544.16200000000003</v>
      </c>
      <c r="G223">
        <v>1537</v>
      </c>
      <c r="H223">
        <v>3952</v>
      </c>
      <c r="I223">
        <f>AVERAGE(D$115:D223)</f>
        <v>-32239.624770642193</v>
      </c>
      <c r="J223">
        <f t="shared" si="11"/>
        <v>548.47277343750102</v>
      </c>
      <c r="K223">
        <f t="shared" si="12"/>
        <v>10.51782993576569</v>
      </c>
      <c r="L223">
        <f>AVERAGE(K$115:K223)</f>
        <v>1.5013849816380544</v>
      </c>
    </row>
    <row r="224" spans="2:31" x14ac:dyDescent="0.2">
      <c r="B224">
        <v>50000</v>
      </c>
      <c r="C224">
        <v>1201.27</v>
      </c>
      <c r="D224">
        <v>-32235</v>
      </c>
      <c r="E224">
        <v>96634</v>
      </c>
      <c r="F224">
        <v>567.29499999999996</v>
      </c>
      <c r="G224">
        <v>1537</v>
      </c>
      <c r="H224">
        <v>3952</v>
      </c>
      <c r="I224">
        <f>AVERAGE(D$115:D224)</f>
        <v>-32239.582727272718</v>
      </c>
      <c r="J224">
        <f t="shared" si="11"/>
        <v>544.67277343750175</v>
      </c>
      <c r="K224">
        <f t="shared" si="12"/>
        <v>6.7178299357664173</v>
      </c>
      <c r="L224">
        <f>AVERAGE(K$115:K224)</f>
        <v>1.5488072084937667</v>
      </c>
    </row>
    <row r="225" spans="2:12" x14ac:dyDescent="0.2">
      <c r="B225">
        <v>50000</v>
      </c>
      <c r="C225">
        <v>1200.56</v>
      </c>
      <c r="D225">
        <v>-32238.799999999999</v>
      </c>
      <c r="E225">
        <v>96625.3</v>
      </c>
      <c r="F225">
        <v>542.18499999999995</v>
      </c>
      <c r="G225">
        <v>1537</v>
      </c>
      <c r="H225">
        <v>3952</v>
      </c>
      <c r="I225">
        <f>AVERAGE(D$115:D225)</f>
        <v>-32239.575675675667</v>
      </c>
      <c r="J225">
        <f t="shared" si="11"/>
        <v>540.87277343750247</v>
      </c>
      <c r="K225">
        <f t="shared" si="12"/>
        <v>2.9178299357671449</v>
      </c>
      <c r="L225">
        <f>AVERAGE(K$115:K225)</f>
        <v>1.5611407465773106</v>
      </c>
    </row>
    <row r="226" spans="2:12" x14ac:dyDescent="0.2">
      <c r="B226">
        <v>50000</v>
      </c>
      <c r="C226">
        <v>1200.25</v>
      </c>
      <c r="D226">
        <v>-32250.2</v>
      </c>
      <c r="E226">
        <v>96624.4</v>
      </c>
      <c r="F226">
        <v>417.59399999999999</v>
      </c>
      <c r="G226">
        <v>1537</v>
      </c>
      <c r="H226">
        <v>3952</v>
      </c>
      <c r="I226">
        <f>AVERAGE(D$115:D226)</f>
        <v>-32239.670535714278</v>
      </c>
      <c r="J226">
        <f t="shared" si="11"/>
        <v>529.47277343750102</v>
      </c>
      <c r="K226">
        <f t="shared" si="12"/>
        <v>-8.4821700642343103</v>
      </c>
      <c r="L226">
        <f>AVERAGE(K$115:K226)</f>
        <v>1.4714683286236354</v>
      </c>
    </row>
    <row r="227" spans="2:12" x14ac:dyDescent="0.2">
      <c r="B227">
        <v>50000</v>
      </c>
      <c r="C227">
        <v>1199.8499999999999</v>
      </c>
      <c r="D227">
        <v>-32244.5</v>
      </c>
      <c r="E227">
        <v>96609.7</v>
      </c>
      <c r="F227">
        <v>607.16899999999998</v>
      </c>
      <c r="G227">
        <v>1538</v>
      </c>
      <c r="H227">
        <v>3951</v>
      </c>
      <c r="I227">
        <f>AVERAGE(D$115:D227)</f>
        <v>-32239.713274336274</v>
      </c>
      <c r="J227">
        <f t="shared" si="11"/>
        <v>532.48558593750204</v>
      </c>
      <c r="K227">
        <f t="shared" si="12"/>
        <v>-5.4693575642332917</v>
      </c>
      <c r="L227">
        <f>AVERAGE(K$115:K227)</f>
        <v>1.4100450906337512</v>
      </c>
    </row>
    <row r="228" spans="2:12" x14ac:dyDescent="0.2">
      <c r="B228">
        <v>50000</v>
      </c>
      <c r="C228">
        <v>1199.98</v>
      </c>
      <c r="D228">
        <v>-32233</v>
      </c>
      <c r="E228">
        <v>96642.9</v>
      </c>
      <c r="F228">
        <v>346.40300000000002</v>
      </c>
      <c r="G228">
        <v>1537</v>
      </c>
      <c r="H228">
        <v>3952</v>
      </c>
      <c r="I228">
        <f>AVERAGE(D$115:D228)</f>
        <v>-32239.654385964906</v>
      </c>
      <c r="J228">
        <f t="shared" si="11"/>
        <v>546.67277343750175</v>
      </c>
      <c r="K228">
        <f t="shared" si="12"/>
        <v>8.7178299357664173</v>
      </c>
      <c r="L228">
        <f>AVERAGE(K$115:K228)</f>
        <v>1.4741484664682483</v>
      </c>
    </row>
    <row r="229" spans="2:12" x14ac:dyDescent="0.2">
      <c r="B229">
        <v>50000</v>
      </c>
      <c r="C229">
        <v>1200.3599999999999</v>
      </c>
      <c r="D229">
        <v>-32241.9</v>
      </c>
      <c r="E229">
        <v>96600.7</v>
      </c>
      <c r="F229">
        <v>473.483</v>
      </c>
      <c r="G229">
        <v>1537</v>
      </c>
      <c r="H229">
        <v>3952</v>
      </c>
      <c r="I229">
        <f>AVERAGE(D$115:D229)</f>
        <v>-32239.673913043469</v>
      </c>
      <c r="J229">
        <f t="shared" si="11"/>
        <v>537.77277343750029</v>
      </c>
      <c r="K229">
        <f t="shared" si="12"/>
        <v>-0.1821700642350379</v>
      </c>
      <c r="L229">
        <f>AVERAGE(K$115:K229)</f>
        <v>1.4597456966360458</v>
      </c>
    </row>
    <row r="230" spans="2:12" x14ac:dyDescent="0.2">
      <c r="B230">
        <v>50000</v>
      </c>
      <c r="C230">
        <v>1200.22</v>
      </c>
      <c r="D230">
        <v>-32238.400000000001</v>
      </c>
      <c r="E230">
        <v>96646.3</v>
      </c>
      <c r="F230">
        <v>462.21100000000001</v>
      </c>
      <c r="G230">
        <v>1537</v>
      </c>
      <c r="H230">
        <v>3952</v>
      </c>
      <c r="I230">
        <f>AVERAGE(D$115:D230)</f>
        <v>-32239.662931034472</v>
      </c>
      <c r="J230">
        <f t="shared" si="11"/>
        <v>541.27277343750029</v>
      </c>
      <c r="K230">
        <f t="shared" si="12"/>
        <v>3.3178299357649621</v>
      </c>
      <c r="L230">
        <f>AVERAGE(K$115:K230)</f>
        <v>1.4757636642147434</v>
      </c>
    </row>
    <row r="231" spans="2:12" x14ac:dyDescent="0.2">
      <c r="B231">
        <v>50000</v>
      </c>
      <c r="C231">
        <v>1199.8599999999999</v>
      </c>
      <c r="D231">
        <v>-32235.9</v>
      </c>
      <c r="E231">
        <v>96653.1</v>
      </c>
      <c r="F231">
        <v>491.72699999999998</v>
      </c>
      <c r="G231">
        <v>1537</v>
      </c>
      <c r="H231">
        <v>3952</v>
      </c>
      <c r="I231">
        <f>AVERAGE(D$115:D231)</f>
        <v>-32239.63076923076</v>
      </c>
      <c r="J231">
        <f t="shared" si="11"/>
        <v>543.77277343750029</v>
      </c>
      <c r="K231">
        <f t="shared" si="12"/>
        <v>5.8178299357649621</v>
      </c>
      <c r="L231">
        <f>AVERAGE(K$115:K231)</f>
        <v>1.5128753417493606</v>
      </c>
    </row>
    <row r="232" spans="2:12" x14ac:dyDescent="0.2">
      <c r="B232">
        <v>50000</v>
      </c>
      <c r="C232">
        <v>1199.69</v>
      </c>
      <c r="D232">
        <v>-32243.200000000001</v>
      </c>
      <c r="E232">
        <v>96633</v>
      </c>
      <c r="F232">
        <v>449.54399999999998</v>
      </c>
      <c r="G232">
        <v>1537</v>
      </c>
      <c r="H232">
        <v>3952</v>
      </c>
      <c r="I232">
        <f>AVERAGE(D$115:D232)</f>
        <v>-32239.661016949143</v>
      </c>
      <c r="J232">
        <f t="shared" si="11"/>
        <v>536.47277343750102</v>
      </c>
      <c r="K232">
        <f t="shared" si="12"/>
        <v>-1.4821700642343103</v>
      </c>
      <c r="L232">
        <f>AVERAGE(K$115:K232)</f>
        <v>1.4874936010206854</v>
      </c>
    </row>
    <row r="233" spans="2:12" x14ac:dyDescent="0.2">
      <c r="B233">
        <v>50000</v>
      </c>
      <c r="C233">
        <v>1201.01</v>
      </c>
      <c r="D233">
        <v>-32233.200000000001</v>
      </c>
      <c r="E233">
        <v>96605.3</v>
      </c>
      <c r="F233">
        <v>566.34400000000005</v>
      </c>
      <c r="G233">
        <v>1538</v>
      </c>
      <c r="H233">
        <v>3951</v>
      </c>
      <c r="I233">
        <f>AVERAGE(D$115:D233)</f>
        <v>-32239.60672268907</v>
      </c>
      <c r="J233">
        <f t="shared" si="11"/>
        <v>543.78558593750131</v>
      </c>
      <c r="K233">
        <f t="shared" si="12"/>
        <v>5.8306424357659807</v>
      </c>
      <c r="L233">
        <f>AVERAGE(K$115:K233)</f>
        <v>1.5239906500521585</v>
      </c>
    </row>
    <row r="234" spans="2:12" x14ac:dyDescent="0.2">
      <c r="B234">
        <v>50000</v>
      </c>
      <c r="C234">
        <v>1199.74</v>
      </c>
      <c r="D234">
        <v>-32229.1</v>
      </c>
      <c r="E234">
        <v>96662.5</v>
      </c>
      <c r="F234">
        <v>643.52200000000005</v>
      </c>
      <c r="G234">
        <v>1538</v>
      </c>
      <c r="H234">
        <v>3951</v>
      </c>
      <c r="I234">
        <f>AVERAGE(D$115:D234)</f>
        <v>-32239.519166666661</v>
      </c>
      <c r="J234">
        <f t="shared" si="11"/>
        <v>547.88558593750349</v>
      </c>
      <c r="K234">
        <f t="shared" si="12"/>
        <v>9.9306424357681635</v>
      </c>
      <c r="L234">
        <f>AVERAGE(K$115:K234)</f>
        <v>1.5940460815997919</v>
      </c>
    </row>
    <row r="235" spans="2:12" x14ac:dyDescent="0.2">
      <c r="B235">
        <v>50000</v>
      </c>
      <c r="C235">
        <v>1200.52</v>
      </c>
      <c r="D235">
        <v>-32228.1</v>
      </c>
      <c r="E235">
        <v>96633.3</v>
      </c>
      <c r="F235">
        <v>395.36399999999998</v>
      </c>
      <c r="G235">
        <v>1537</v>
      </c>
      <c r="H235">
        <v>3952</v>
      </c>
      <c r="I235">
        <f>AVERAGE(D$115:D235)</f>
        <v>-32239.424793388425</v>
      </c>
      <c r="J235">
        <f t="shared" si="11"/>
        <v>551.5727734375032</v>
      </c>
      <c r="K235">
        <f t="shared" si="12"/>
        <v>13.617829935767872</v>
      </c>
      <c r="L235">
        <f>AVERAGE(K$115:K235)</f>
        <v>1.6934161960970486</v>
      </c>
    </row>
    <row r="236" spans="2:12" x14ac:dyDescent="0.2">
      <c r="B236">
        <v>50000</v>
      </c>
      <c r="C236">
        <v>1200.21</v>
      </c>
      <c r="D236">
        <v>-32234.1</v>
      </c>
      <c r="E236">
        <v>96612.5</v>
      </c>
      <c r="F236">
        <v>539.48500000000001</v>
      </c>
      <c r="G236">
        <v>1537</v>
      </c>
      <c r="H236">
        <v>3952</v>
      </c>
      <c r="I236">
        <f>AVERAGE(D$115:D236)</f>
        <v>-32239.381147540978</v>
      </c>
      <c r="J236">
        <f t="shared" si="11"/>
        <v>545.5727734375032</v>
      </c>
      <c r="K236">
        <f t="shared" si="12"/>
        <v>7.6178299357678725</v>
      </c>
      <c r="L236">
        <f>AVERAGE(K$115:K236)</f>
        <v>1.7419769644550063</v>
      </c>
    </row>
    <row r="237" spans="2:12" x14ac:dyDescent="0.2">
      <c r="B237">
        <v>50000</v>
      </c>
      <c r="C237">
        <v>1200.4000000000001</v>
      </c>
      <c r="D237">
        <v>-32241.4</v>
      </c>
      <c r="E237">
        <v>96624.2</v>
      </c>
      <c r="F237">
        <v>487.72399999999999</v>
      </c>
      <c r="G237">
        <v>1537</v>
      </c>
      <c r="H237">
        <v>3952</v>
      </c>
      <c r="I237">
        <f>AVERAGE(D$115:D237)</f>
        <v>-32239.397560975605</v>
      </c>
      <c r="J237">
        <f t="shared" si="11"/>
        <v>538.27277343750029</v>
      </c>
      <c r="K237">
        <f t="shared" si="12"/>
        <v>0.3178299357649621</v>
      </c>
      <c r="L237">
        <f>AVERAGE(K$115:K237)</f>
        <v>1.730398533327445</v>
      </c>
    </row>
    <row r="238" spans="2:12" x14ac:dyDescent="0.2">
      <c r="B238">
        <v>50000</v>
      </c>
      <c r="C238">
        <v>1200.8699999999999</v>
      </c>
      <c r="D238">
        <v>-32237.1</v>
      </c>
      <c r="E238">
        <v>96590.5</v>
      </c>
      <c r="F238">
        <v>553.18700000000001</v>
      </c>
      <c r="G238">
        <v>1537</v>
      </c>
      <c r="H238">
        <v>3952</v>
      </c>
      <c r="I238">
        <f>AVERAGE(D$115:D238)</f>
        <v>-32239.379032258061</v>
      </c>
      <c r="J238">
        <f t="shared" si="11"/>
        <v>542.5727734375032</v>
      </c>
      <c r="K238">
        <f t="shared" si="12"/>
        <v>4.6178299357678725</v>
      </c>
      <c r="L238">
        <f>AVERAGE(K$115:K238)</f>
        <v>1.7536842704439</v>
      </c>
    </row>
    <row r="239" spans="2:12" x14ac:dyDescent="0.2">
      <c r="B239">
        <v>50000</v>
      </c>
      <c r="C239">
        <v>1200.29</v>
      </c>
      <c r="D239">
        <v>-32235.1</v>
      </c>
      <c r="E239">
        <v>96642</v>
      </c>
      <c r="F239">
        <v>546.53200000000004</v>
      </c>
      <c r="G239">
        <v>1538</v>
      </c>
      <c r="H239">
        <v>3951</v>
      </c>
      <c r="I239">
        <f>AVERAGE(D$115:D239)</f>
        <v>-32239.344799999995</v>
      </c>
      <c r="J239">
        <f t="shared" si="11"/>
        <v>541.88558593750349</v>
      </c>
      <c r="K239">
        <f t="shared" si="12"/>
        <v>3.9306424357681635</v>
      </c>
      <c r="L239">
        <f>AVERAGE(K$115:K239)</f>
        <v>1.771099935766494</v>
      </c>
    </row>
    <row r="240" spans="2:12" x14ac:dyDescent="0.2">
      <c r="B240">
        <v>50000</v>
      </c>
      <c r="C240">
        <v>1199.74</v>
      </c>
      <c r="D240">
        <v>-32231</v>
      </c>
      <c r="E240">
        <v>96650.1</v>
      </c>
      <c r="F240">
        <v>405.90600000000001</v>
      </c>
      <c r="G240">
        <v>1537</v>
      </c>
      <c r="H240">
        <v>3952</v>
      </c>
      <c r="I240">
        <f>AVERAGE(D$115:D240)</f>
        <v>-32239.278571428567</v>
      </c>
      <c r="J240">
        <f t="shared" si="11"/>
        <v>548.67277343750175</v>
      </c>
      <c r="K240">
        <f t="shared" si="12"/>
        <v>10.717829935766417</v>
      </c>
      <c r="L240">
        <f>AVERAGE(K$115:K240)</f>
        <v>1.8421057294172871</v>
      </c>
    </row>
    <row r="241" spans="2:12" x14ac:dyDescent="0.2">
      <c r="B241">
        <v>50000</v>
      </c>
      <c r="C241">
        <v>1200.03</v>
      </c>
      <c r="D241">
        <v>-32238.9</v>
      </c>
      <c r="E241">
        <v>96620.9</v>
      </c>
      <c r="F241">
        <v>577.89700000000005</v>
      </c>
      <c r="G241">
        <v>1538</v>
      </c>
      <c r="H241">
        <v>3951</v>
      </c>
      <c r="I241">
        <f>AVERAGE(D$115:D241)</f>
        <v>-32239.275590551177</v>
      </c>
      <c r="J241">
        <f t="shared" si="11"/>
        <v>538.08558593750058</v>
      </c>
      <c r="K241">
        <f t="shared" si="12"/>
        <v>0.13064243576525314</v>
      </c>
      <c r="L241">
        <f>AVERAGE(K$115:K241)</f>
        <v>1.8286296404908933</v>
      </c>
    </row>
    <row r="242" spans="2:12" x14ac:dyDescent="0.2">
      <c r="B242">
        <v>50000</v>
      </c>
      <c r="C242">
        <v>1200.9100000000001</v>
      </c>
      <c r="D242">
        <v>-32227.200000000001</v>
      </c>
      <c r="E242">
        <v>96646</v>
      </c>
      <c r="F242">
        <v>604.56799999999998</v>
      </c>
      <c r="G242">
        <v>1538</v>
      </c>
      <c r="H242">
        <v>3951</v>
      </c>
      <c r="I242">
        <f>AVERAGE(D$115:D242)</f>
        <v>-32239.181249999998</v>
      </c>
      <c r="J242">
        <f t="shared" si="11"/>
        <v>549.78558593750131</v>
      </c>
      <c r="K242">
        <f t="shared" si="12"/>
        <v>11.830642435765981</v>
      </c>
      <c r="L242">
        <f>AVERAGE(K$115:K242)</f>
        <v>1.9067703654539798</v>
      </c>
    </row>
    <row r="243" spans="2:12" x14ac:dyDescent="0.2">
      <c r="B243">
        <v>50000</v>
      </c>
      <c r="C243">
        <v>1199.46</v>
      </c>
      <c r="D243">
        <v>-32247.9</v>
      </c>
      <c r="E243">
        <v>96601.3</v>
      </c>
      <c r="F243">
        <v>514.85599999999999</v>
      </c>
      <c r="G243">
        <v>1538</v>
      </c>
      <c r="H243">
        <v>3951</v>
      </c>
      <c r="I243">
        <f>AVERAGE(D$115:D243)</f>
        <v>-32239.248837209299</v>
      </c>
      <c r="J243">
        <f t="shared" ref="J243:J306" si="15">D243-G243*$C$12-H243*$D$12</f>
        <v>529.08558593750058</v>
      </c>
      <c r="K243">
        <f t="shared" si="12"/>
        <v>-8.8693575642347469</v>
      </c>
      <c r="L243">
        <f>AVERAGE(K$115:K243)</f>
        <v>1.8232344900300361</v>
      </c>
    </row>
    <row r="244" spans="2:12" x14ac:dyDescent="0.2">
      <c r="B244">
        <v>50000</v>
      </c>
      <c r="C244">
        <v>1200.8800000000001</v>
      </c>
      <c r="D244">
        <v>-32238.799999999999</v>
      </c>
      <c r="E244">
        <v>96615.5</v>
      </c>
      <c r="F244">
        <v>507.96800000000002</v>
      </c>
      <c r="G244">
        <v>1537</v>
      </c>
      <c r="H244">
        <v>3952</v>
      </c>
      <c r="I244">
        <f>AVERAGE(D$115:D244)</f>
        <v>-32239.24538461538</v>
      </c>
      <c r="J244">
        <f t="shared" si="15"/>
        <v>540.87277343750247</v>
      </c>
      <c r="K244">
        <f t="shared" ref="K244:K307" si="16">J244-(5489/5488)*$L$101</f>
        <v>2.9178299357671449</v>
      </c>
      <c r="L244">
        <f>AVERAGE(K$115:K244)</f>
        <v>1.8316544549972447</v>
      </c>
    </row>
    <row r="245" spans="2:12" x14ac:dyDescent="0.2">
      <c r="B245">
        <v>50000</v>
      </c>
      <c r="C245">
        <v>1199.76</v>
      </c>
      <c r="D245">
        <v>-32247.1</v>
      </c>
      <c r="E245">
        <v>96641.4</v>
      </c>
      <c r="F245">
        <v>541.68600000000004</v>
      </c>
      <c r="G245">
        <v>1538</v>
      </c>
      <c r="H245">
        <v>3951</v>
      </c>
      <c r="I245">
        <f>AVERAGE(D$115:D245)</f>
        <v>-32239.305343511442</v>
      </c>
      <c r="J245">
        <f t="shared" si="15"/>
        <v>529.88558593750349</v>
      </c>
      <c r="K245">
        <f t="shared" si="16"/>
        <v>-8.0693575642318365</v>
      </c>
      <c r="L245">
        <f>AVERAGE(K$115:K245)</f>
        <v>1.7560742105756486</v>
      </c>
    </row>
    <row r="246" spans="2:12" x14ac:dyDescent="0.2">
      <c r="B246">
        <v>50000</v>
      </c>
      <c r="C246">
        <v>1199.3599999999999</v>
      </c>
      <c r="D246">
        <v>-32234.7</v>
      </c>
      <c r="E246">
        <v>96647.1</v>
      </c>
      <c r="F246">
        <v>396.42599999999999</v>
      </c>
      <c r="G246">
        <v>1537</v>
      </c>
      <c r="H246">
        <v>3952</v>
      </c>
      <c r="I246">
        <f>AVERAGE(D$115:D246)</f>
        <v>-32239.270454545447</v>
      </c>
      <c r="J246">
        <f t="shared" si="15"/>
        <v>544.97277343750102</v>
      </c>
      <c r="K246">
        <f t="shared" si="16"/>
        <v>7.0178299357656897</v>
      </c>
      <c r="L246">
        <f>AVERAGE(K$115:K246)</f>
        <v>1.795935996372543</v>
      </c>
    </row>
    <row r="247" spans="2:12" x14ac:dyDescent="0.2">
      <c r="B247">
        <v>50000</v>
      </c>
      <c r="C247">
        <v>1200.8499999999999</v>
      </c>
      <c r="D247">
        <v>-32239.599999999999</v>
      </c>
      <c r="E247">
        <v>96632.9</v>
      </c>
      <c r="F247">
        <v>485.43799999999999</v>
      </c>
      <c r="G247">
        <v>1537</v>
      </c>
      <c r="H247">
        <v>3952</v>
      </c>
      <c r="I247">
        <f>AVERAGE(D$115:D247)</f>
        <v>-32239.272932330819</v>
      </c>
      <c r="J247">
        <f t="shared" si="15"/>
        <v>540.0727734375032</v>
      </c>
      <c r="K247">
        <f t="shared" si="16"/>
        <v>2.1178299357678725</v>
      </c>
      <c r="L247">
        <f>AVERAGE(K$115:K247)</f>
        <v>1.7983562515559666</v>
      </c>
    </row>
    <row r="248" spans="2:12" x14ac:dyDescent="0.2">
      <c r="B248">
        <v>50000</v>
      </c>
      <c r="C248">
        <v>1200.44</v>
      </c>
      <c r="D248">
        <v>-32238.799999999999</v>
      </c>
      <c r="E248">
        <v>96610.4</v>
      </c>
      <c r="F248">
        <v>353.21699999999998</v>
      </c>
      <c r="G248">
        <v>1537</v>
      </c>
      <c r="H248">
        <v>3952</v>
      </c>
      <c r="I248">
        <f>AVERAGE(D$115:D248)</f>
        <v>-32239.269402985065</v>
      </c>
      <c r="J248">
        <f t="shared" si="15"/>
        <v>540.87277343750247</v>
      </c>
      <c r="K248">
        <f t="shared" si="16"/>
        <v>2.9178299357671449</v>
      </c>
      <c r="L248">
        <f>AVERAGE(K$115:K248)</f>
        <v>1.806710532781423</v>
      </c>
    </row>
    <row r="249" spans="2:12" x14ac:dyDescent="0.2">
      <c r="B249">
        <v>50000</v>
      </c>
      <c r="C249">
        <v>1200.21</v>
      </c>
      <c r="D249">
        <v>-32235.5</v>
      </c>
      <c r="E249">
        <v>96646.399999999994</v>
      </c>
      <c r="F249">
        <v>579.226</v>
      </c>
      <c r="G249">
        <v>1537</v>
      </c>
      <c r="H249">
        <v>3952</v>
      </c>
      <c r="I249">
        <f>AVERAGE(D$115:D249)</f>
        <v>-32239.241481481473</v>
      </c>
      <c r="J249">
        <f t="shared" si="15"/>
        <v>544.17277343750175</v>
      </c>
      <c r="K249">
        <f t="shared" si="16"/>
        <v>6.2178299357664173</v>
      </c>
      <c r="L249">
        <f>AVERAGE(K$115:K249)</f>
        <v>1.8393854913220526</v>
      </c>
    </row>
    <row r="250" spans="2:12" x14ac:dyDescent="0.2">
      <c r="B250">
        <v>50000</v>
      </c>
      <c r="C250">
        <v>1200.3599999999999</v>
      </c>
      <c r="D250">
        <v>-32228.3</v>
      </c>
      <c r="E250">
        <v>96657.8</v>
      </c>
      <c r="F250">
        <v>594.38800000000003</v>
      </c>
      <c r="G250">
        <v>1538</v>
      </c>
      <c r="H250">
        <v>3951</v>
      </c>
      <c r="I250">
        <f>AVERAGE(D$115:D250)</f>
        <v>-32239.161029411753</v>
      </c>
      <c r="J250">
        <f t="shared" si="15"/>
        <v>548.68558593750276</v>
      </c>
      <c r="K250">
        <f t="shared" si="16"/>
        <v>10.730642435767436</v>
      </c>
      <c r="L250">
        <f>AVERAGE(K$115:K250)</f>
        <v>1.9047623806194451</v>
      </c>
    </row>
    <row r="251" spans="2:12" x14ac:dyDescent="0.2">
      <c r="B251">
        <v>50000</v>
      </c>
      <c r="C251">
        <v>1199.45</v>
      </c>
      <c r="D251">
        <v>-32242.6</v>
      </c>
      <c r="E251">
        <v>96603.8</v>
      </c>
      <c r="F251">
        <v>445.601</v>
      </c>
      <c r="G251">
        <v>1537</v>
      </c>
      <c r="H251">
        <v>3952</v>
      </c>
      <c r="I251">
        <f>AVERAGE(D$115:D251)</f>
        <v>-32239.186131386847</v>
      </c>
      <c r="J251">
        <f t="shared" si="15"/>
        <v>537.0727734375032</v>
      </c>
      <c r="K251">
        <f t="shared" si="16"/>
        <v>-0.88217006423212752</v>
      </c>
      <c r="L251">
        <f>AVERAGE(K$115:K251)</f>
        <v>1.8844198080292878</v>
      </c>
    </row>
    <row r="252" spans="2:12" x14ac:dyDescent="0.2">
      <c r="B252">
        <v>50000</v>
      </c>
      <c r="C252">
        <v>1199.6600000000001</v>
      </c>
      <c r="D252">
        <v>-32266.2</v>
      </c>
      <c r="E252">
        <v>96592.6</v>
      </c>
      <c r="F252">
        <v>531.50300000000004</v>
      </c>
      <c r="G252">
        <v>1538</v>
      </c>
      <c r="H252">
        <v>3951</v>
      </c>
      <c r="I252">
        <f>AVERAGE(D$115:D252)</f>
        <v>-32239.381884057959</v>
      </c>
      <c r="J252">
        <f t="shared" si="15"/>
        <v>510.78558593750131</v>
      </c>
      <c r="K252">
        <f t="shared" si="16"/>
        <v>-27.169357564234019</v>
      </c>
      <c r="L252">
        <f>AVERAGE(K$115:K252)</f>
        <v>1.6738851893896984</v>
      </c>
    </row>
    <row r="253" spans="2:12" x14ac:dyDescent="0.2">
      <c r="B253">
        <v>50000</v>
      </c>
      <c r="C253">
        <v>1200.06</v>
      </c>
      <c r="D253">
        <v>-32235.9</v>
      </c>
      <c r="E253">
        <v>96619</v>
      </c>
      <c r="F253">
        <v>510.012</v>
      </c>
      <c r="G253">
        <v>1537</v>
      </c>
      <c r="H253">
        <v>3952</v>
      </c>
      <c r="I253">
        <f>AVERAGE(D$115:D253)</f>
        <v>-32239.356834532366</v>
      </c>
      <c r="J253">
        <f t="shared" si="15"/>
        <v>543.77277343750029</v>
      </c>
      <c r="K253">
        <f t="shared" si="16"/>
        <v>5.8178299357649621</v>
      </c>
      <c r="L253">
        <f>AVERAGE(K$115:K253)</f>
        <v>1.7036977415218946</v>
      </c>
    </row>
    <row r="254" spans="2:12" x14ac:dyDescent="0.2">
      <c r="B254">
        <v>50000</v>
      </c>
      <c r="C254">
        <v>1199.5899999999999</v>
      </c>
      <c r="D254">
        <v>-32239.200000000001</v>
      </c>
      <c r="E254">
        <v>96672</v>
      </c>
      <c r="F254">
        <v>540.52300000000002</v>
      </c>
      <c r="G254">
        <v>1537</v>
      </c>
      <c r="H254">
        <v>3952</v>
      </c>
      <c r="I254">
        <f>AVERAGE(D$115:D254)</f>
        <v>-32239.355714285706</v>
      </c>
      <c r="J254">
        <f t="shared" si="15"/>
        <v>540.47277343750102</v>
      </c>
      <c r="K254">
        <f t="shared" si="16"/>
        <v>2.5178299357656897</v>
      </c>
      <c r="L254">
        <f>AVERAGE(K$115:K254)</f>
        <v>1.7095129714807789</v>
      </c>
    </row>
    <row r="255" spans="2:12" x14ac:dyDescent="0.2">
      <c r="B255">
        <v>50000</v>
      </c>
      <c r="C255">
        <v>1199.33</v>
      </c>
      <c r="D255">
        <v>-32246.7</v>
      </c>
      <c r="E255">
        <v>96632.4</v>
      </c>
      <c r="F255">
        <v>475.76299999999998</v>
      </c>
      <c r="G255">
        <v>1537</v>
      </c>
      <c r="H255">
        <v>3952</v>
      </c>
      <c r="I255">
        <f>AVERAGE(D$115:D255)</f>
        <v>-32239.407801418434</v>
      </c>
      <c r="J255">
        <f t="shared" si="15"/>
        <v>532.97277343750102</v>
      </c>
      <c r="K255">
        <f t="shared" si="16"/>
        <v>-4.9821700642343103</v>
      </c>
      <c r="L255">
        <f>AVERAGE(K$115:K255)</f>
        <v>1.6620542265466294</v>
      </c>
    </row>
    <row r="256" spans="2:12" x14ac:dyDescent="0.2">
      <c r="B256">
        <v>50000</v>
      </c>
      <c r="C256">
        <v>1201.3900000000001</v>
      </c>
      <c r="D256">
        <v>-32241.7</v>
      </c>
      <c r="E256">
        <v>96653.7</v>
      </c>
      <c r="F256">
        <v>564.99599999999998</v>
      </c>
      <c r="G256">
        <v>1537</v>
      </c>
      <c r="H256">
        <v>3952</v>
      </c>
      <c r="I256">
        <f>AVERAGE(D$115:D256)</f>
        <v>-32239.423943661968</v>
      </c>
      <c r="J256">
        <f t="shared" si="15"/>
        <v>537.97277343750102</v>
      </c>
      <c r="K256">
        <f t="shared" si="16"/>
        <v>1.7829935765689697E-2</v>
      </c>
      <c r="L256">
        <f>AVERAGE(K$115:K256)</f>
        <v>1.6504751822453552</v>
      </c>
    </row>
    <row r="257" spans="2:12" x14ac:dyDescent="0.2">
      <c r="B257">
        <v>50000</v>
      </c>
      <c r="C257">
        <v>1200.93</v>
      </c>
      <c r="D257">
        <v>-32241.7</v>
      </c>
      <c r="E257">
        <v>96621.6</v>
      </c>
      <c r="F257">
        <v>539.68700000000001</v>
      </c>
      <c r="G257">
        <v>1538</v>
      </c>
      <c r="H257">
        <v>3951</v>
      </c>
      <c r="I257">
        <f>AVERAGE(D$115:D257)</f>
        <v>-32239.439860139857</v>
      </c>
      <c r="J257">
        <f t="shared" si="15"/>
        <v>535.28558593750131</v>
      </c>
      <c r="K257">
        <f t="shared" si="16"/>
        <v>-2.6693575642340193</v>
      </c>
      <c r="L257">
        <f>AVERAGE(K$115:K257)</f>
        <v>1.6202665616406042</v>
      </c>
    </row>
    <row r="258" spans="2:12" x14ac:dyDescent="0.2">
      <c r="B258">
        <v>50000</v>
      </c>
      <c r="C258">
        <v>1200</v>
      </c>
      <c r="D258">
        <v>-32238</v>
      </c>
      <c r="E258">
        <v>96653.4</v>
      </c>
      <c r="F258">
        <v>322.67500000000001</v>
      </c>
      <c r="G258">
        <v>1537</v>
      </c>
      <c r="H258">
        <v>3952</v>
      </c>
      <c r="I258">
        <f>AVERAGE(D$115:D258)</f>
        <v>-32239.429861111108</v>
      </c>
      <c r="J258">
        <f t="shared" si="15"/>
        <v>541.67277343750175</v>
      </c>
      <c r="K258">
        <f t="shared" si="16"/>
        <v>3.7178299357664173</v>
      </c>
      <c r="L258">
        <f>AVERAGE(K$115:K258)</f>
        <v>1.6348329739609224</v>
      </c>
    </row>
    <row r="259" spans="2:12" x14ac:dyDescent="0.2">
      <c r="B259">
        <v>50000</v>
      </c>
      <c r="C259">
        <v>1198.8499999999999</v>
      </c>
      <c r="D259">
        <v>-32243.1</v>
      </c>
      <c r="E259">
        <v>96607.1</v>
      </c>
      <c r="F259">
        <v>360.27499999999998</v>
      </c>
      <c r="G259">
        <v>1537</v>
      </c>
      <c r="H259">
        <v>3952</v>
      </c>
      <c r="I259">
        <f>AVERAGE(D$115:D259)</f>
        <v>-32239.455172413785</v>
      </c>
      <c r="J259">
        <f t="shared" si="15"/>
        <v>536.5727734375032</v>
      </c>
      <c r="K259">
        <f t="shared" si="16"/>
        <v>-1.3821700642321275</v>
      </c>
      <c r="L259">
        <f>AVERAGE(K$115:K259)</f>
        <v>1.6140260564561426</v>
      </c>
    </row>
    <row r="260" spans="2:12" x14ac:dyDescent="0.2">
      <c r="B260">
        <v>50000</v>
      </c>
      <c r="C260">
        <v>1200.79</v>
      </c>
      <c r="D260">
        <v>-32231.5</v>
      </c>
      <c r="E260">
        <v>96645.3</v>
      </c>
      <c r="F260">
        <v>618.86900000000003</v>
      </c>
      <c r="G260">
        <v>1537</v>
      </c>
      <c r="H260">
        <v>3952</v>
      </c>
      <c r="I260">
        <f>AVERAGE(D$115:D260)</f>
        <v>-32239.400684931501</v>
      </c>
      <c r="J260">
        <f t="shared" si="15"/>
        <v>548.17277343750175</v>
      </c>
      <c r="K260">
        <f t="shared" si="16"/>
        <v>10.217829935766417</v>
      </c>
      <c r="L260">
        <f>AVERAGE(K$115:K260)</f>
        <v>1.6729562200130623</v>
      </c>
    </row>
    <row r="261" spans="2:12" x14ac:dyDescent="0.2">
      <c r="B261">
        <v>50000</v>
      </c>
      <c r="C261">
        <v>1199.6400000000001</v>
      </c>
      <c r="D261">
        <v>-32232.7</v>
      </c>
      <c r="E261">
        <v>96599.8</v>
      </c>
      <c r="F261">
        <v>526.86199999999997</v>
      </c>
      <c r="G261">
        <v>1537</v>
      </c>
      <c r="H261">
        <v>3952</v>
      </c>
      <c r="I261">
        <f>AVERAGE(D$115:D261)</f>
        <v>-32239.355102040812</v>
      </c>
      <c r="J261">
        <f t="shared" si="15"/>
        <v>546.97277343750102</v>
      </c>
      <c r="K261">
        <f t="shared" si="16"/>
        <v>9.0178299357656897</v>
      </c>
      <c r="L261">
        <f>AVERAGE(K$115:K261)</f>
        <v>1.7229213473311076</v>
      </c>
    </row>
    <row r="262" spans="2:12" x14ac:dyDescent="0.2">
      <c r="B262">
        <v>50000</v>
      </c>
      <c r="C262">
        <v>1198.7</v>
      </c>
      <c r="D262">
        <v>-32235.3</v>
      </c>
      <c r="E262">
        <v>96643</v>
      </c>
      <c r="F262">
        <v>555.14800000000002</v>
      </c>
      <c r="G262">
        <v>1538</v>
      </c>
      <c r="H262">
        <v>3951</v>
      </c>
      <c r="I262">
        <f>AVERAGE(D$115:D262)</f>
        <v>-32239.327702702696</v>
      </c>
      <c r="J262">
        <f t="shared" si="15"/>
        <v>541.68558593750276</v>
      </c>
      <c r="K262">
        <f t="shared" si="16"/>
        <v>3.7306424357674359</v>
      </c>
      <c r="L262">
        <f>AVERAGE(K$115:K262)</f>
        <v>1.7364870303610827</v>
      </c>
    </row>
    <row r="263" spans="2:12" x14ac:dyDescent="0.2">
      <c r="B263">
        <v>50000</v>
      </c>
      <c r="C263">
        <v>1201.46</v>
      </c>
      <c r="D263">
        <v>-32240.5</v>
      </c>
      <c r="E263">
        <v>96592.9</v>
      </c>
      <c r="F263">
        <v>648.39099999999996</v>
      </c>
      <c r="G263">
        <v>1537</v>
      </c>
      <c r="H263">
        <v>3952</v>
      </c>
      <c r="I263">
        <f>AVERAGE(D$115:D263)</f>
        <v>-32239.335570469793</v>
      </c>
      <c r="J263">
        <f t="shared" si="15"/>
        <v>539.17277343750175</v>
      </c>
      <c r="K263">
        <f t="shared" si="16"/>
        <v>1.2178299357664173</v>
      </c>
      <c r="L263">
        <f>AVERAGE(K$115:K263)</f>
        <v>1.733006110263132</v>
      </c>
    </row>
    <row r="264" spans="2:12" x14ac:dyDescent="0.2">
      <c r="B264">
        <v>50000</v>
      </c>
      <c r="C264">
        <v>1200.83</v>
      </c>
      <c r="D264">
        <v>-32231.8</v>
      </c>
      <c r="E264">
        <v>96636.6</v>
      </c>
      <c r="F264">
        <v>597.46400000000006</v>
      </c>
      <c r="G264">
        <v>1537</v>
      </c>
      <c r="H264">
        <v>3952</v>
      </c>
      <c r="I264">
        <f>AVERAGE(D$115:D264)</f>
        <v>-32239.285333333326</v>
      </c>
      <c r="J264">
        <f t="shared" si="15"/>
        <v>547.87277343750247</v>
      </c>
      <c r="K264">
        <f t="shared" si="16"/>
        <v>9.9178299357671449</v>
      </c>
      <c r="L264">
        <f>AVERAGE(K$115:K264)</f>
        <v>1.7875716024331587</v>
      </c>
    </row>
    <row r="265" spans="2:12" x14ac:dyDescent="0.2">
      <c r="B265">
        <v>50000</v>
      </c>
      <c r="C265">
        <v>1199.33</v>
      </c>
      <c r="D265">
        <v>-32228.799999999999</v>
      </c>
      <c r="E265">
        <v>96638.7</v>
      </c>
      <c r="F265">
        <v>477.21300000000002</v>
      </c>
      <c r="G265">
        <v>1537</v>
      </c>
      <c r="H265">
        <v>3952</v>
      </c>
      <c r="I265">
        <f>AVERAGE(D$115:D265)</f>
        <v>-32239.215894039728</v>
      </c>
      <c r="J265">
        <f t="shared" si="15"/>
        <v>550.87277343750247</v>
      </c>
      <c r="K265">
        <f t="shared" si="16"/>
        <v>12.917829935767145</v>
      </c>
      <c r="L265">
        <f>AVERAGE(K$115:K265)</f>
        <v>1.8612819225214632</v>
      </c>
    </row>
    <row r="266" spans="2:12" x14ac:dyDescent="0.2">
      <c r="B266">
        <v>50000</v>
      </c>
      <c r="C266">
        <v>1199.46</v>
      </c>
      <c r="D266">
        <v>-32248.2</v>
      </c>
      <c r="E266">
        <v>96633.600000000006</v>
      </c>
      <c r="F266">
        <v>406.452</v>
      </c>
      <c r="G266">
        <v>1537</v>
      </c>
      <c r="H266">
        <v>3952</v>
      </c>
      <c r="I266">
        <f>AVERAGE(D$115:D266)</f>
        <v>-32239.274999999994</v>
      </c>
      <c r="J266">
        <f t="shared" si="15"/>
        <v>531.47277343750102</v>
      </c>
      <c r="K266">
        <f t="shared" si="16"/>
        <v>-6.4821700642343103</v>
      </c>
      <c r="L266">
        <f>AVERAGE(K$115:K266)</f>
        <v>1.8063907910296488</v>
      </c>
    </row>
    <row r="267" spans="2:12" x14ac:dyDescent="0.2">
      <c r="B267">
        <v>50000</v>
      </c>
      <c r="C267">
        <v>1200.93</v>
      </c>
      <c r="D267">
        <v>-32253.200000000001</v>
      </c>
      <c r="E267">
        <v>96628.4</v>
      </c>
      <c r="F267">
        <v>463.26600000000002</v>
      </c>
      <c r="G267">
        <v>1537</v>
      </c>
      <c r="H267">
        <v>3952</v>
      </c>
      <c r="I267">
        <f>AVERAGE(D$115:D267)</f>
        <v>-32239.366013071889</v>
      </c>
      <c r="J267">
        <f t="shared" si="15"/>
        <v>526.47277343750102</v>
      </c>
      <c r="K267">
        <f t="shared" si="16"/>
        <v>-11.48217006423431</v>
      </c>
      <c r="L267">
        <f>AVERAGE(K$115:K267)</f>
        <v>1.7195374521063551</v>
      </c>
    </row>
    <row r="268" spans="2:12" x14ac:dyDescent="0.2">
      <c r="B268">
        <v>50000</v>
      </c>
      <c r="C268">
        <v>1201.18</v>
      </c>
      <c r="D268">
        <v>-32241.1</v>
      </c>
      <c r="E268">
        <v>96596.2</v>
      </c>
      <c r="F268">
        <v>557.43899999999996</v>
      </c>
      <c r="G268">
        <v>1537</v>
      </c>
      <c r="H268">
        <v>3952</v>
      </c>
      <c r="I268">
        <f>AVERAGE(D$115:D268)</f>
        <v>-32239.377272727263</v>
      </c>
      <c r="J268">
        <f t="shared" si="15"/>
        <v>538.5727734375032</v>
      </c>
      <c r="K268">
        <f t="shared" si="16"/>
        <v>0.61782993576787248</v>
      </c>
      <c r="L268">
        <f>AVERAGE(K$115:K268)</f>
        <v>1.7123835071950662</v>
      </c>
    </row>
    <row r="269" spans="2:12" x14ac:dyDescent="0.2">
      <c r="B269">
        <v>50000</v>
      </c>
      <c r="C269">
        <v>1199.71</v>
      </c>
      <c r="D269">
        <v>-32227.7</v>
      </c>
      <c r="E269">
        <v>96664.3</v>
      </c>
      <c r="F269">
        <v>517.25699999999995</v>
      </c>
      <c r="G269">
        <v>1537</v>
      </c>
      <c r="H269">
        <v>3952</v>
      </c>
      <c r="I269">
        <f>AVERAGE(D$115:D269)</f>
        <v>-32239.301935483865</v>
      </c>
      <c r="J269">
        <f t="shared" si="15"/>
        <v>551.97277343750102</v>
      </c>
      <c r="K269">
        <f t="shared" si="16"/>
        <v>14.01782993576569</v>
      </c>
      <c r="L269">
        <f>AVERAGE(K$115:K269)</f>
        <v>1.7917734841535864</v>
      </c>
    </row>
    <row r="270" spans="2:12" x14ac:dyDescent="0.2">
      <c r="B270">
        <v>50000</v>
      </c>
      <c r="C270">
        <v>1199.8800000000001</v>
      </c>
      <c r="D270">
        <v>-32240.2</v>
      </c>
      <c r="E270">
        <v>96636.1</v>
      </c>
      <c r="F270">
        <v>414.60599999999999</v>
      </c>
      <c r="G270">
        <v>1537</v>
      </c>
      <c r="H270">
        <v>3952</v>
      </c>
      <c r="I270">
        <f>AVERAGE(D$115:D270)</f>
        <v>-32239.307692307688</v>
      </c>
      <c r="J270">
        <f t="shared" si="15"/>
        <v>539.47277343750102</v>
      </c>
      <c r="K270">
        <f t="shared" si="16"/>
        <v>1.5178299357656897</v>
      </c>
      <c r="L270">
        <f>AVERAGE(K$115:K270)</f>
        <v>1.7900174357664844</v>
      </c>
    </row>
    <row r="271" spans="2:12" x14ac:dyDescent="0.2">
      <c r="B271">
        <v>50000</v>
      </c>
      <c r="C271">
        <v>1200.8499999999999</v>
      </c>
      <c r="D271">
        <v>-32248.5</v>
      </c>
      <c r="E271">
        <v>96606.2</v>
      </c>
      <c r="F271">
        <v>543.64099999999996</v>
      </c>
      <c r="G271">
        <v>1537</v>
      </c>
      <c r="H271">
        <v>3952</v>
      </c>
      <c r="I271">
        <f>AVERAGE(D$115:D271)</f>
        <v>-32239.36624203821</v>
      </c>
      <c r="J271">
        <f t="shared" si="15"/>
        <v>531.17277343750175</v>
      </c>
      <c r="K271">
        <f t="shared" si="16"/>
        <v>-6.7821700642335827</v>
      </c>
      <c r="L271">
        <f>AVERAGE(K$115:K271)</f>
        <v>1.7354175153843183</v>
      </c>
    </row>
    <row r="272" spans="2:12" x14ac:dyDescent="0.2">
      <c r="B272">
        <v>50000</v>
      </c>
      <c r="C272">
        <v>1200.3399999999999</v>
      </c>
      <c r="D272">
        <v>-32234.5</v>
      </c>
      <c r="E272">
        <v>96628.1</v>
      </c>
      <c r="F272">
        <v>551.13499999999999</v>
      </c>
      <c r="G272">
        <v>1538</v>
      </c>
      <c r="H272">
        <v>3951</v>
      </c>
      <c r="I272">
        <f>AVERAGE(D$115:D272)</f>
        <v>-32239.33544303797</v>
      </c>
      <c r="J272">
        <f t="shared" si="15"/>
        <v>542.48558593750204</v>
      </c>
      <c r="K272">
        <f t="shared" si="16"/>
        <v>4.5306424357667083</v>
      </c>
      <c r="L272">
        <f>AVERAGE(K$115:K272)</f>
        <v>1.7531088123487639</v>
      </c>
    </row>
    <row r="273" spans="2:12" x14ac:dyDescent="0.2">
      <c r="B273">
        <v>50000</v>
      </c>
      <c r="C273">
        <v>1200.3599999999999</v>
      </c>
      <c r="D273">
        <v>-32232.9</v>
      </c>
      <c r="E273">
        <v>96617.3</v>
      </c>
      <c r="F273">
        <v>612.06399999999996</v>
      </c>
      <c r="G273">
        <v>1538</v>
      </c>
      <c r="H273">
        <v>3951</v>
      </c>
      <c r="I273">
        <f>AVERAGE(D$115:D273)</f>
        <v>-32239.294968553455</v>
      </c>
      <c r="J273">
        <f t="shared" si="15"/>
        <v>544.08558593750058</v>
      </c>
      <c r="K273">
        <f t="shared" si="16"/>
        <v>6.1306424357652531</v>
      </c>
      <c r="L273">
        <f>AVERAGE(K$115:K273)</f>
        <v>1.7806404703576726</v>
      </c>
    </row>
    <row r="274" spans="2:12" x14ac:dyDescent="0.2">
      <c r="B274">
        <v>50000</v>
      </c>
      <c r="C274">
        <v>1199.0899999999999</v>
      </c>
      <c r="D274">
        <v>-32250.7</v>
      </c>
      <c r="E274">
        <v>96602.8</v>
      </c>
      <c r="F274">
        <v>435.28800000000001</v>
      </c>
      <c r="G274">
        <v>1537</v>
      </c>
      <c r="H274">
        <v>3952</v>
      </c>
      <c r="I274">
        <f>AVERAGE(D$115:D274)</f>
        <v>-32239.366249999999</v>
      </c>
      <c r="J274">
        <f t="shared" si="15"/>
        <v>528.97277343750102</v>
      </c>
      <c r="K274">
        <f t="shared" si="16"/>
        <v>-8.9821700642343103</v>
      </c>
      <c r="L274">
        <f>AVERAGE(K$115:K274)</f>
        <v>1.7133729045164727</v>
      </c>
    </row>
    <row r="275" spans="2:12" x14ac:dyDescent="0.2">
      <c r="B275">
        <v>50000</v>
      </c>
      <c r="C275">
        <v>1200.9100000000001</v>
      </c>
      <c r="D275">
        <v>-32245.1</v>
      </c>
      <c r="E275">
        <v>96623</v>
      </c>
      <c r="F275">
        <v>500.25</v>
      </c>
      <c r="G275">
        <v>1537</v>
      </c>
      <c r="H275">
        <v>3952</v>
      </c>
      <c r="I275">
        <f>AVERAGE(D$115:D275)</f>
        <v>-32239.401863354033</v>
      </c>
      <c r="J275">
        <f t="shared" si="15"/>
        <v>534.5727734375032</v>
      </c>
      <c r="K275">
        <f t="shared" si="16"/>
        <v>-3.3821700642321275</v>
      </c>
      <c r="L275">
        <f>AVERAGE(K$115:K275)</f>
        <v>1.6817235693068542</v>
      </c>
    </row>
    <row r="276" spans="2:12" x14ac:dyDescent="0.2">
      <c r="B276">
        <v>50000</v>
      </c>
      <c r="C276">
        <v>1200.67</v>
      </c>
      <c r="D276">
        <v>-32239.3</v>
      </c>
      <c r="E276">
        <v>96678.399999999994</v>
      </c>
      <c r="F276">
        <v>511.82900000000001</v>
      </c>
      <c r="G276">
        <v>1537</v>
      </c>
      <c r="H276">
        <v>3952</v>
      </c>
      <c r="I276">
        <f>AVERAGE(D$115:D276)</f>
        <v>-32239.401234567897</v>
      </c>
      <c r="J276">
        <f t="shared" si="15"/>
        <v>540.37277343750247</v>
      </c>
      <c r="K276">
        <f t="shared" si="16"/>
        <v>2.4178299357671449</v>
      </c>
      <c r="L276">
        <f>AVERAGE(K$115:K276)</f>
        <v>1.6862674357664855</v>
      </c>
    </row>
    <row r="277" spans="2:12" x14ac:dyDescent="0.2">
      <c r="B277">
        <v>50000</v>
      </c>
      <c r="C277">
        <v>1199.75</v>
      </c>
      <c r="D277">
        <v>-32231.599999999999</v>
      </c>
      <c r="E277">
        <v>96668</v>
      </c>
      <c r="F277">
        <v>505.71600000000001</v>
      </c>
      <c r="G277">
        <v>1538</v>
      </c>
      <c r="H277">
        <v>3951</v>
      </c>
      <c r="I277">
        <f>AVERAGE(D$115:D277)</f>
        <v>-32239.35337423312</v>
      </c>
      <c r="J277">
        <f t="shared" si="15"/>
        <v>545.38558593750349</v>
      </c>
      <c r="K277">
        <f t="shared" si="16"/>
        <v>7.4306424357681635</v>
      </c>
      <c r="L277">
        <f>AVERAGE(K$115:K277)</f>
        <v>1.7215090001836737</v>
      </c>
    </row>
    <row r="278" spans="2:12" x14ac:dyDescent="0.2">
      <c r="B278">
        <v>50000</v>
      </c>
      <c r="C278">
        <v>1200.48</v>
      </c>
      <c r="D278">
        <v>-32234.2</v>
      </c>
      <c r="E278">
        <v>96629.2</v>
      </c>
      <c r="F278">
        <v>468.49200000000002</v>
      </c>
      <c r="G278">
        <v>1537</v>
      </c>
      <c r="H278">
        <v>3952</v>
      </c>
      <c r="I278">
        <f>AVERAGE(D$115:D278)</f>
        <v>-32239.321951219506</v>
      </c>
      <c r="J278">
        <f t="shared" si="15"/>
        <v>545.47277343750102</v>
      </c>
      <c r="K278">
        <f t="shared" si="16"/>
        <v>7.5178299357656897</v>
      </c>
      <c r="L278">
        <f>AVERAGE(K$115:K278)</f>
        <v>1.7568524205225886</v>
      </c>
    </row>
    <row r="279" spans="2:12" x14ac:dyDescent="0.2">
      <c r="B279">
        <v>50000</v>
      </c>
      <c r="C279">
        <v>1198.6600000000001</v>
      </c>
      <c r="D279">
        <v>-32246.799999999999</v>
      </c>
      <c r="E279">
        <v>96618.4</v>
      </c>
      <c r="F279">
        <v>403.61799999999999</v>
      </c>
      <c r="G279">
        <v>1537</v>
      </c>
      <c r="H279">
        <v>3952</v>
      </c>
      <c r="I279">
        <f>AVERAGE(D$115:D279)</f>
        <v>-32239.367272727264</v>
      </c>
      <c r="J279">
        <f t="shared" si="15"/>
        <v>532.87277343750247</v>
      </c>
      <c r="K279">
        <f t="shared" si="16"/>
        <v>-5.0821700642328551</v>
      </c>
      <c r="L279">
        <f>AVERAGE(K$115:K279)</f>
        <v>1.7154037994028586</v>
      </c>
    </row>
    <row r="280" spans="2:12" x14ac:dyDescent="0.2">
      <c r="B280">
        <v>50000</v>
      </c>
      <c r="C280">
        <v>1199.8399999999999</v>
      </c>
      <c r="D280">
        <v>-32257.5</v>
      </c>
      <c r="E280">
        <v>96629.2</v>
      </c>
      <c r="F280">
        <v>467.85700000000003</v>
      </c>
      <c r="G280">
        <v>1537</v>
      </c>
      <c r="H280">
        <v>3952</v>
      </c>
      <c r="I280">
        <f>AVERAGE(D$115:D280)</f>
        <v>-32239.47650602409</v>
      </c>
      <c r="J280">
        <f t="shared" si="15"/>
        <v>522.17277343750175</v>
      </c>
      <c r="K280">
        <f t="shared" si="16"/>
        <v>-15.782170064233583</v>
      </c>
      <c r="L280">
        <f>AVERAGE(K$115:K280)</f>
        <v>1.6099967279351692</v>
      </c>
    </row>
    <row r="281" spans="2:12" x14ac:dyDescent="0.2">
      <c r="B281">
        <v>50000</v>
      </c>
      <c r="C281">
        <v>1200.51</v>
      </c>
      <c r="D281">
        <v>-32219.8</v>
      </c>
      <c r="E281">
        <v>96661.7</v>
      </c>
      <c r="F281">
        <v>651.10799999999995</v>
      </c>
      <c r="G281">
        <v>1538</v>
      </c>
      <c r="H281">
        <v>3951</v>
      </c>
      <c r="I281">
        <f>AVERAGE(D$115:D281)</f>
        <v>-32239.35868263472</v>
      </c>
      <c r="J281">
        <f t="shared" si="15"/>
        <v>557.18558593750276</v>
      </c>
      <c r="K281">
        <f t="shared" si="16"/>
        <v>19.230642435767436</v>
      </c>
      <c r="L281">
        <f>AVERAGE(K$115:K281)</f>
        <v>1.715509576485063</v>
      </c>
    </row>
    <row r="282" spans="2:12" x14ac:dyDescent="0.2">
      <c r="B282">
        <v>50000</v>
      </c>
      <c r="C282">
        <v>1200.92</v>
      </c>
      <c r="D282">
        <v>-32241.5</v>
      </c>
      <c r="E282">
        <v>96654</v>
      </c>
      <c r="F282">
        <v>617.63800000000003</v>
      </c>
      <c r="G282">
        <v>1538</v>
      </c>
      <c r="H282">
        <v>3951</v>
      </c>
      <c r="I282">
        <f>AVERAGE(D$115:D282)</f>
        <v>-32239.37142857142</v>
      </c>
      <c r="J282">
        <f t="shared" si="15"/>
        <v>535.48558593750204</v>
      </c>
      <c r="K282">
        <f t="shared" si="16"/>
        <v>-2.4693575642332917</v>
      </c>
      <c r="L282">
        <f>AVERAGE(K$115:K282)</f>
        <v>1.690599653028406</v>
      </c>
    </row>
    <row r="283" spans="2:12" x14ac:dyDescent="0.2">
      <c r="B283">
        <v>50000</v>
      </c>
      <c r="C283">
        <v>1200.1099999999999</v>
      </c>
      <c r="D283">
        <v>-32239.599999999999</v>
      </c>
      <c r="E283">
        <v>96626.1</v>
      </c>
      <c r="F283">
        <v>421.58800000000002</v>
      </c>
      <c r="G283">
        <v>1537</v>
      </c>
      <c r="H283">
        <v>3952</v>
      </c>
      <c r="I283">
        <f>AVERAGE(D$115:D283)</f>
        <v>-32239.372781065078</v>
      </c>
      <c r="J283">
        <f t="shared" si="15"/>
        <v>540.0727734375032</v>
      </c>
      <c r="K283">
        <f t="shared" si="16"/>
        <v>2.1178299357678725</v>
      </c>
      <c r="L283">
        <f>AVERAGE(K$115:K283)</f>
        <v>1.6931276428671012</v>
      </c>
    </row>
    <row r="284" spans="2:12" x14ac:dyDescent="0.2">
      <c r="B284">
        <v>50000</v>
      </c>
      <c r="C284">
        <v>1201.3699999999999</v>
      </c>
      <c r="D284">
        <v>-32237.200000000001</v>
      </c>
      <c r="E284">
        <v>96633.9</v>
      </c>
      <c r="F284">
        <v>728.92700000000002</v>
      </c>
      <c r="G284">
        <v>1538</v>
      </c>
      <c r="H284">
        <v>3951</v>
      </c>
      <c r="I284">
        <f>AVERAGE(D$115:D284)</f>
        <v>-32239.35999999999</v>
      </c>
      <c r="J284">
        <f t="shared" si="15"/>
        <v>539.78558593750131</v>
      </c>
      <c r="K284">
        <f t="shared" si="16"/>
        <v>1.8306424357659807</v>
      </c>
      <c r="L284">
        <f>AVERAGE(K$115:K284)</f>
        <v>1.6939365534135651</v>
      </c>
    </row>
    <row r="285" spans="2:12" x14ac:dyDescent="0.2">
      <c r="B285">
        <v>50000</v>
      </c>
      <c r="C285">
        <v>1200.24</v>
      </c>
      <c r="D285">
        <v>-32244.5</v>
      </c>
      <c r="E285">
        <v>96617.3</v>
      </c>
      <c r="F285">
        <v>438.63099999999997</v>
      </c>
      <c r="G285">
        <v>1537</v>
      </c>
      <c r="H285">
        <v>3952</v>
      </c>
      <c r="I285">
        <f>AVERAGE(D$115:D285)</f>
        <v>-32239.390058479523</v>
      </c>
      <c r="J285">
        <f t="shared" si="15"/>
        <v>535.17277343750175</v>
      </c>
      <c r="K285">
        <f t="shared" si="16"/>
        <v>-2.7821700642335827</v>
      </c>
      <c r="L285">
        <f>AVERAGE(K$115:K285)</f>
        <v>1.6677604913220614</v>
      </c>
    </row>
    <row r="286" spans="2:12" x14ac:dyDescent="0.2">
      <c r="B286">
        <v>50000</v>
      </c>
      <c r="C286">
        <v>1199.7</v>
      </c>
      <c r="D286">
        <v>-32238.400000000001</v>
      </c>
      <c r="E286">
        <v>96647.8</v>
      </c>
      <c r="F286">
        <v>567.66999999999996</v>
      </c>
      <c r="G286">
        <v>1538</v>
      </c>
      <c r="H286">
        <v>3951</v>
      </c>
      <c r="I286">
        <f>AVERAGE(D$115:D286)</f>
        <v>-32239.384302325572</v>
      </c>
      <c r="J286">
        <f t="shared" si="15"/>
        <v>538.58558593750058</v>
      </c>
      <c r="K286">
        <f t="shared" si="16"/>
        <v>0.63064243576525314</v>
      </c>
      <c r="L286">
        <f>AVERAGE(K$115:K286)</f>
        <v>1.6617307351851032</v>
      </c>
    </row>
    <row r="287" spans="2:12" x14ac:dyDescent="0.2">
      <c r="B287">
        <v>50000</v>
      </c>
      <c r="C287">
        <v>1199.77</v>
      </c>
      <c r="D287">
        <v>-32240.9</v>
      </c>
      <c r="E287">
        <v>96645.7</v>
      </c>
      <c r="F287">
        <v>435.28</v>
      </c>
      <c r="G287">
        <v>1537</v>
      </c>
      <c r="H287">
        <v>3952</v>
      </c>
      <c r="I287">
        <f>AVERAGE(D$115:D287)</f>
        <v>-32239.393063583811</v>
      </c>
      <c r="J287">
        <f t="shared" si="15"/>
        <v>538.77277343750029</v>
      </c>
      <c r="K287">
        <f t="shared" si="16"/>
        <v>0.8178299357649621</v>
      </c>
      <c r="L287">
        <f>AVERAGE(K$115:K287)</f>
        <v>1.6568526958820966</v>
      </c>
    </row>
    <row r="288" spans="2:12" x14ac:dyDescent="0.2">
      <c r="B288">
        <v>50000</v>
      </c>
      <c r="C288">
        <v>1200.23</v>
      </c>
      <c r="D288">
        <v>-32237</v>
      </c>
      <c r="E288">
        <v>96627.5</v>
      </c>
      <c r="F288">
        <v>539.84400000000005</v>
      </c>
      <c r="G288">
        <v>1537</v>
      </c>
      <c r="H288">
        <v>3952</v>
      </c>
      <c r="I288">
        <f>AVERAGE(D$115:D288)</f>
        <v>-32239.379310344822</v>
      </c>
      <c r="J288">
        <f t="shared" si="15"/>
        <v>542.67277343750175</v>
      </c>
      <c r="K288">
        <f t="shared" si="16"/>
        <v>4.7178299357664173</v>
      </c>
      <c r="L288">
        <f>AVERAGE(K$115:K288)</f>
        <v>1.6744445190998225</v>
      </c>
    </row>
    <row r="289" spans="2:12" x14ac:dyDescent="0.2">
      <c r="B289">
        <v>50000</v>
      </c>
      <c r="C289">
        <v>1200.74</v>
      </c>
      <c r="D289">
        <v>-32235.200000000001</v>
      </c>
      <c r="E289">
        <v>96665.8</v>
      </c>
      <c r="F289">
        <v>510.20400000000001</v>
      </c>
      <c r="G289">
        <v>1538</v>
      </c>
      <c r="H289">
        <v>3951</v>
      </c>
      <c r="I289">
        <f>AVERAGE(D$115:D289)</f>
        <v>-32239.355428571424</v>
      </c>
      <c r="J289">
        <f t="shared" si="15"/>
        <v>541.78558593750131</v>
      </c>
      <c r="K289">
        <f t="shared" si="16"/>
        <v>3.8306424357659807</v>
      </c>
      <c r="L289">
        <f>AVERAGE(K$115:K289)</f>
        <v>1.6867656500522006</v>
      </c>
    </row>
    <row r="290" spans="2:12" x14ac:dyDescent="0.2">
      <c r="B290">
        <v>50000</v>
      </c>
      <c r="C290">
        <v>1199.3499999999999</v>
      </c>
      <c r="D290">
        <v>-32241.200000000001</v>
      </c>
      <c r="E290">
        <v>96606.6</v>
      </c>
      <c r="F290">
        <v>539.94500000000005</v>
      </c>
      <c r="G290">
        <v>1538</v>
      </c>
      <c r="H290">
        <v>3951</v>
      </c>
      <c r="I290">
        <f>AVERAGE(D$115:D290)</f>
        <v>-32239.365909090906</v>
      </c>
      <c r="J290">
        <f t="shared" si="15"/>
        <v>535.78558593750131</v>
      </c>
      <c r="K290">
        <f t="shared" si="16"/>
        <v>-2.1693575642340193</v>
      </c>
      <c r="L290">
        <f>AVERAGE(K$115:K290)</f>
        <v>1.664855859061938</v>
      </c>
    </row>
    <row r="291" spans="2:12" x14ac:dyDescent="0.2">
      <c r="B291">
        <v>50000</v>
      </c>
      <c r="C291">
        <v>1199.98</v>
      </c>
      <c r="D291">
        <v>-32238</v>
      </c>
      <c r="E291">
        <v>96640.4</v>
      </c>
      <c r="F291">
        <v>474.00099999999998</v>
      </c>
      <c r="G291">
        <v>1537</v>
      </c>
      <c r="H291">
        <v>3952</v>
      </c>
      <c r="I291">
        <f>AVERAGE(D$115:D291)</f>
        <v>-32239.358192090393</v>
      </c>
      <c r="J291">
        <f t="shared" si="15"/>
        <v>541.67277343750175</v>
      </c>
      <c r="K291">
        <f t="shared" si="16"/>
        <v>3.7178299357664173</v>
      </c>
      <c r="L291">
        <f>AVERAGE(K$115:K291)</f>
        <v>1.6764545826591384</v>
      </c>
    </row>
    <row r="292" spans="2:12" x14ac:dyDescent="0.2">
      <c r="B292">
        <v>50000</v>
      </c>
      <c r="C292">
        <v>1200.17</v>
      </c>
      <c r="D292">
        <v>-32221.9</v>
      </c>
      <c r="E292">
        <v>96660.3</v>
      </c>
      <c r="F292">
        <v>568.05499999999995</v>
      </c>
      <c r="G292">
        <v>1538</v>
      </c>
      <c r="H292">
        <v>3951</v>
      </c>
      <c r="I292">
        <f>AVERAGE(D$115:D292)</f>
        <v>-32239.260112359549</v>
      </c>
      <c r="J292">
        <f t="shared" si="15"/>
        <v>555.08558593750058</v>
      </c>
      <c r="K292">
        <f t="shared" si="16"/>
        <v>17.130642435765253</v>
      </c>
      <c r="L292">
        <f>AVERAGE(K$115:K292)</f>
        <v>1.7632758627327683</v>
      </c>
    </row>
    <row r="293" spans="2:12" x14ac:dyDescent="0.2">
      <c r="B293">
        <v>50000</v>
      </c>
      <c r="C293">
        <v>1199.42</v>
      </c>
      <c r="D293">
        <v>-32232.1</v>
      </c>
      <c r="E293">
        <v>96640.8</v>
      </c>
      <c r="F293">
        <v>514.06899999999996</v>
      </c>
      <c r="G293">
        <v>1537</v>
      </c>
      <c r="H293">
        <v>3952</v>
      </c>
      <c r="I293">
        <f>AVERAGE(D$115:D293)</f>
        <v>-32239.22011173184</v>
      </c>
      <c r="J293">
        <f t="shared" si="15"/>
        <v>547.5727734375032</v>
      </c>
      <c r="K293">
        <f t="shared" si="16"/>
        <v>9.6178299357678725</v>
      </c>
      <c r="L293">
        <f>AVERAGE(K$115:K293)</f>
        <v>1.8071560530849198</v>
      </c>
    </row>
    <row r="294" spans="2:12" x14ac:dyDescent="0.2">
      <c r="B294">
        <v>50000</v>
      </c>
      <c r="C294">
        <v>1199.4100000000001</v>
      </c>
      <c r="D294">
        <v>-32238.1</v>
      </c>
      <c r="E294">
        <v>96627.5</v>
      </c>
      <c r="F294">
        <v>476.72199999999998</v>
      </c>
      <c r="G294">
        <v>1537</v>
      </c>
      <c r="H294">
        <v>3952</v>
      </c>
      <c r="I294">
        <f>AVERAGE(D$115:D294)</f>
        <v>-32239.213888888884</v>
      </c>
      <c r="J294">
        <f t="shared" si="15"/>
        <v>541.5727734375032</v>
      </c>
      <c r="K294">
        <f t="shared" si="16"/>
        <v>3.6178299357678725</v>
      </c>
      <c r="L294">
        <f>AVERAGE(K$115:K294)</f>
        <v>1.8172153524331582</v>
      </c>
    </row>
    <row r="295" spans="2:12" x14ac:dyDescent="0.2">
      <c r="B295">
        <v>50000</v>
      </c>
      <c r="C295">
        <v>1201.92</v>
      </c>
      <c r="D295">
        <v>-32243.7</v>
      </c>
      <c r="E295">
        <v>96603.199999999997</v>
      </c>
      <c r="F295">
        <v>595.36900000000003</v>
      </c>
      <c r="G295">
        <v>1538</v>
      </c>
      <c r="H295">
        <v>3951</v>
      </c>
      <c r="I295">
        <f>AVERAGE(D$115:D295)</f>
        <v>-32239.238674033146</v>
      </c>
      <c r="J295">
        <f t="shared" si="15"/>
        <v>533.28558593750131</v>
      </c>
      <c r="K295">
        <f t="shared" si="16"/>
        <v>-4.6693575642340193</v>
      </c>
      <c r="L295">
        <f>AVERAGE(K$115:K295)</f>
        <v>1.781377933004058</v>
      </c>
    </row>
    <row r="296" spans="2:12" x14ac:dyDescent="0.2">
      <c r="B296">
        <v>50000</v>
      </c>
      <c r="C296">
        <v>1200.27</v>
      </c>
      <c r="D296">
        <v>-32238.7</v>
      </c>
      <c r="E296">
        <v>96620.6</v>
      </c>
      <c r="F296">
        <v>546.17399999999998</v>
      </c>
      <c r="G296">
        <v>1537</v>
      </c>
      <c r="H296">
        <v>3952</v>
      </c>
      <c r="I296">
        <f>AVERAGE(D$115:D296)</f>
        <v>-32239.235714285711</v>
      </c>
      <c r="J296">
        <f t="shared" si="15"/>
        <v>540.97277343750102</v>
      </c>
      <c r="K296">
        <f t="shared" si="16"/>
        <v>3.0178299357656897</v>
      </c>
      <c r="L296">
        <f>AVERAGE(K$115:K296)</f>
        <v>1.788171625326924</v>
      </c>
    </row>
    <row r="297" spans="2:12" x14ac:dyDescent="0.2">
      <c r="B297">
        <v>50000</v>
      </c>
      <c r="C297">
        <v>1198.3499999999999</v>
      </c>
      <c r="D297">
        <v>-32253.1</v>
      </c>
      <c r="E297">
        <v>96576.2</v>
      </c>
      <c r="F297">
        <v>493.60399999999998</v>
      </c>
      <c r="G297">
        <v>1538</v>
      </c>
      <c r="H297">
        <v>3951</v>
      </c>
      <c r="I297">
        <f>AVERAGE(D$115:D297)</f>
        <v>-32239.311475409831</v>
      </c>
      <c r="J297">
        <f t="shared" si="15"/>
        <v>523.88558593750349</v>
      </c>
      <c r="K297">
        <f t="shared" si="16"/>
        <v>-14.069357564231836</v>
      </c>
      <c r="L297">
        <f>AVERAGE(K$115:K297)</f>
        <v>1.7015184603566575</v>
      </c>
    </row>
    <row r="298" spans="2:12" x14ac:dyDescent="0.2">
      <c r="B298">
        <v>50000</v>
      </c>
      <c r="C298">
        <v>1201.58</v>
      </c>
      <c r="D298">
        <v>-32233.4</v>
      </c>
      <c r="E298">
        <v>96646.7</v>
      </c>
      <c r="F298">
        <v>559.74900000000002</v>
      </c>
      <c r="G298">
        <v>1537</v>
      </c>
      <c r="H298">
        <v>3952</v>
      </c>
      <c r="I298">
        <f>AVERAGE(D$115:D298)</f>
        <v>-32239.279347826083</v>
      </c>
      <c r="J298">
        <f t="shared" si="15"/>
        <v>546.27277343750029</v>
      </c>
      <c r="K298">
        <f t="shared" si="16"/>
        <v>8.3178299357649621</v>
      </c>
      <c r="L298">
        <f>AVERAGE(K$115:K298)</f>
        <v>1.7374766748969201</v>
      </c>
    </row>
    <row r="299" spans="2:12" x14ac:dyDescent="0.2">
      <c r="B299">
        <v>50000</v>
      </c>
      <c r="C299">
        <v>1200.1099999999999</v>
      </c>
      <c r="D299">
        <v>-32231.8</v>
      </c>
      <c r="E299">
        <v>96611</v>
      </c>
      <c r="F299">
        <v>580.11599999999999</v>
      </c>
      <c r="G299">
        <v>1538</v>
      </c>
      <c r="H299">
        <v>3951</v>
      </c>
      <c r="I299">
        <f>AVERAGE(D$115:D299)</f>
        <v>-32239.238918918916</v>
      </c>
      <c r="J299">
        <f t="shared" si="15"/>
        <v>545.18558593750276</v>
      </c>
      <c r="K299">
        <f t="shared" si="16"/>
        <v>7.2306424357674359</v>
      </c>
      <c r="L299">
        <f>AVERAGE(K$115:K299)</f>
        <v>1.7671694627935175</v>
      </c>
    </row>
    <row r="300" spans="2:12" x14ac:dyDescent="0.2">
      <c r="B300">
        <v>50000</v>
      </c>
      <c r="C300">
        <v>1200.04</v>
      </c>
      <c r="D300">
        <v>-32239.8</v>
      </c>
      <c r="E300">
        <v>96607.4</v>
      </c>
      <c r="F300">
        <v>450.154</v>
      </c>
      <c r="G300">
        <v>1537</v>
      </c>
      <c r="H300">
        <v>3952</v>
      </c>
      <c r="I300">
        <f>AVERAGE(D$115:D300)</f>
        <v>-32239.241935483868</v>
      </c>
      <c r="J300">
        <f t="shared" si="15"/>
        <v>539.87277343750247</v>
      </c>
      <c r="K300">
        <f t="shared" si="16"/>
        <v>1.9178299357671449</v>
      </c>
      <c r="L300">
        <f>AVERAGE(K$115:K300)</f>
        <v>1.7679794653363865</v>
      </c>
    </row>
    <row r="301" spans="2:12" x14ac:dyDescent="0.2">
      <c r="B301">
        <v>50000</v>
      </c>
      <c r="C301">
        <v>1199.2</v>
      </c>
      <c r="D301">
        <v>-32240.3</v>
      </c>
      <c r="E301">
        <v>96650.1</v>
      </c>
      <c r="F301">
        <v>622.51900000000001</v>
      </c>
      <c r="G301">
        <v>1538</v>
      </c>
      <c r="H301">
        <v>3951</v>
      </c>
      <c r="I301">
        <f>AVERAGE(D$115:D301)</f>
        <v>-32239.247593582881</v>
      </c>
      <c r="J301">
        <f t="shared" si="15"/>
        <v>536.68558593750276</v>
      </c>
      <c r="K301">
        <f t="shared" si="16"/>
        <v>-1.2693575642325641</v>
      </c>
      <c r="L301">
        <f>AVERAGE(K$115:K301)</f>
        <v>1.7517370213279964</v>
      </c>
    </row>
    <row r="302" spans="2:12" x14ac:dyDescent="0.2">
      <c r="B302">
        <v>50000</v>
      </c>
      <c r="C302">
        <v>1201.01</v>
      </c>
      <c r="D302">
        <v>-32234.7</v>
      </c>
      <c r="E302">
        <v>96601.9</v>
      </c>
      <c r="F302">
        <v>553.30399999999997</v>
      </c>
      <c r="G302">
        <v>1537</v>
      </c>
      <c r="H302">
        <v>3952</v>
      </c>
      <c r="I302">
        <f>AVERAGE(D$115:D302)</f>
        <v>-32239.223404255314</v>
      </c>
      <c r="J302">
        <f t="shared" si="15"/>
        <v>544.97277343750102</v>
      </c>
      <c r="K302">
        <f t="shared" si="16"/>
        <v>7.0178299357656897</v>
      </c>
      <c r="L302">
        <f>AVERAGE(K$115:K302)</f>
        <v>1.7797481538516011</v>
      </c>
    </row>
    <row r="303" spans="2:12" x14ac:dyDescent="0.2">
      <c r="B303">
        <v>50000</v>
      </c>
      <c r="C303">
        <v>1200.67</v>
      </c>
      <c r="D303">
        <v>-32216</v>
      </c>
      <c r="E303">
        <v>96649.9</v>
      </c>
      <c r="F303">
        <v>522.40499999999997</v>
      </c>
      <c r="G303">
        <v>1538</v>
      </c>
      <c r="H303">
        <v>3951</v>
      </c>
      <c r="I303">
        <f>AVERAGE(D$115:D303)</f>
        <v>-32239.100529100524</v>
      </c>
      <c r="J303">
        <f t="shared" si="15"/>
        <v>560.98558593750204</v>
      </c>
      <c r="K303">
        <f t="shared" si="16"/>
        <v>23.030642435766708</v>
      </c>
      <c r="L303">
        <f>AVERAGE(K$115:K303)</f>
        <v>1.8921867479358081</v>
      </c>
    </row>
    <row r="304" spans="2:12" x14ac:dyDescent="0.2">
      <c r="B304">
        <v>50000</v>
      </c>
      <c r="C304">
        <v>1199.83</v>
      </c>
      <c r="D304">
        <v>-32234.6</v>
      </c>
      <c r="E304">
        <v>96655.2</v>
      </c>
      <c r="F304">
        <v>447.63400000000001</v>
      </c>
      <c r="G304">
        <v>1537</v>
      </c>
      <c r="H304">
        <v>3952</v>
      </c>
      <c r="I304">
        <f>AVERAGE(D$115:D304)</f>
        <v>-32239.076842105256</v>
      </c>
      <c r="J304">
        <f t="shared" si="15"/>
        <v>545.0727734375032</v>
      </c>
      <c r="K304">
        <f t="shared" si="16"/>
        <v>7.1178299357678725</v>
      </c>
      <c r="L304">
        <f>AVERAGE(K$115:K304)</f>
        <v>1.9196901331349241</v>
      </c>
    </row>
    <row r="305" spans="2:12" x14ac:dyDescent="0.2">
      <c r="B305">
        <v>50000</v>
      </c>
      <c r="C305">
        <v>1200.8</v>
      </c>
      <c r="D305">
        <v>-32236.3</v>
      </c>
      <c r="E305">
        <v>96653</v>
      </c>
      <c r="F305">
        <v>478.94</v>
      </c>
      <c r="G305">
        <v>1537</v>
      </c>
      <c r="H305">
        <v>3952</v>
      </c>
      <c r="I305">
        <f>AVERAGE(D$115:D305)</f>
        <v>-32239.062303664912</v>
      </c>
      <c r="J305">
        <f t="shared" si="15"/>
        <v>543.37277343750247</v>
      </c>
      <c r="K305">
        <f t="shared" si="16"/>
        <v>5.4178299357671449</v>
      </c>
      <c r="L305">
        <f>AVERAGE(K$115:K305)</f>
        <v>1.9380050012115326</v>
      </c>
    </row>
    <row r="306" spans="2:12" x14ac:dyDescent="0.2">
      <c r="B306">
        <v>50000</v>
      </c>
      <c r="C306">
        <v>1199.76</v>
      </c>
      <c r="D306">
        <v>-32236.6</v>
      </c>
      <c r="E306">
        <v>96648.4</v>
      </c>
      <c r="F306">
        <v>513.80600000000004</v>
      </c>
      <c r="G306">
        <v>1538</v>
      </c>
      <c r="H306">
        <v>3951</v>
      </c>
      <c r="I306">
        <f>AVERAGE(D$115:D306)</f>
        <v>-32239.049479166657</v>
      </c>
      <c r="J306">
        <f t="shared" si="15"/>
        <v>540.38558593750349</v>
      </c>
      <c r="K306">
        <f t="shared" si="16"/>
        <v>2.4306424357681635</v>
      </c>
      <c r="L306">
        <f>AVERAGE(K$115:K306)</f>
        <v>1.9405708211831818</v>
      </c>
    </row>
    <row r="307" spans="2:12" x14ac:dyDescent="0.2">
      <c r="B307">
        <v>50000</v>
      </c>
      <c r="C307">
        <v>1200.6500000000001</v>
      </c>
      <c r="D307">
        <v>-32249.5</v>
      </c>
      <c r="E307">
        <v>96606.399999999994</v>
      </c>
      <c r="F307">
        <v>490.92099999999999</v>
      </c>
      <c r="G307">
        <v>1537</v>
      </c>
      <c r="H307">
        <v>3952</v>
      </c>
      <c r="I307">
        <f>AVERAGE(D$115:D307)</f>
        <v>-32239.103626942997</v>
      </c>
      <c r="J307">
        <f t="shared" ref="J307:J370" si="17">D307-G307*$C$12-H307*$D$12</f>
        <v>530.17277343750175</v>
      </c>
      <c r="K307">
        <f t="shared" si="16"/>
        <v>-7.7821700642335827</v>
      </c>
      <c r="L307">
        <f>AVERAGE(K$115:K307)</f>
        <v>1.8901939254038203</v>
      </c>
    </row>
    <row r="308" spans="2:12" x14ac:dyDescent="0.2">
      <c r="B308">
        <v>50000</v>
      </c>
      <c r="C308">
        <v>1200.3900000000001</v>
      </c>
      <c r="D308">
        <v>-32238.9</v>
      </c>
      <c r="E308">
        <v>96625.1</v>
      </c>
      <c r="F308">
        <v>448.3</v>
      </c>
      <c r="G308">
        <v>1537</v>
      </c>
      <c r="H308">
        <v>3952</v>
      </c>
      <c r="I308">
        <f>AVERAGE(D$115:D308)</f>
        <v>-32239.10257731958</v>
      </c>
      <c r="J308">
        <f t="shared" si="17"/>
        <v>540.77277343750029</v>
      </c>
      <c r="K308">
        <f t="shared" ref="K308:K371" si="18">J308-(5489/5488)*$L$101</f>
        <v>2.8178299357649621</v>
      </c>
      <c r="L308">
        <f>AVERAGE(K$115:K308)</f>
        <v>1.8949755543232076</v>
      </c>
    </row>
    <row r="309" spans="2:12" x14ac:dyDescent="0.2">
      <c r="B309">
        <v>50000</v>
      </c>
      <c r="C309">
        <v>1200.02</v>
      </c>
      <c r="D309">
        <v>-32239.4</v>
      </c>
      <c r="E309">
        <v>96630.5</v>
      </c>
      <c r="F309">
        <v>438.55500000000001</v>
      </c>
      <c r="G309">
        <v>1537</v>
      </c>
      <c r="H309">
        <v>3952</v>
      </c>
      <c r="I309">
        <f>AVERAGE(D$115:D309)</f>
        <v>-32239.104102564095</v>
      </c>
      <c r="J309">
        <f t="shared" si="17"/>
        <v>540.27277343750029</v>
      </c>
      <c r="K309">
        <f t="shared" si="18"/>
        <v>2.3178299357649621</v>
      </c>
      <c r="L309">
        <f>AVERAGE(K$115:K309)</f>
        <v>1.8971440383306013</v>
      </c>
    </row>
    <row r="310" spans="2:12" x14ac:dyDescent="0.2">
      <c r="B310">
        <v>50000</v>
      </c>
      <c r="C310">
        <v>1200.31</v>
      </c>
      <c r="D310">
        <v>-32237.599999999999</v>
      </c>
      <c r="E310">
        <v>96646</v>
      </c>
      <c r="F310">
        <v>441.33</v>
      </c>
      <c r="G310">
        <v>1537</v>
      </c>
      <c r="H310">
        <v>3952</v>
      </c>
      <c r="I310">
        <f>AVERAGE(D$115:D310)</f>
        <v>-32239.096428571422</v>
      </c>
      <c r="J310">
        <f t="shared" si="17"/>
        <v>542.0727734375032</v>
      </c>
      <c r="K310">
        <f t="shared" si="18"/>
        <v>4.1178299357678725</v>
      </c>
      <c r="L310">
        <f>AVERAGE(K$115:K310)</f>
        <v>1.9084740684195669</v>
      </c>
    </row>
    <row r="311" spans="2:12" x14ac:dyDescent="0.2">
      <c r="B311">
        <v>50000</v>
      </c>
      <c r="C311">
        <v>1200.5</v>
      </c>
      <c r="D311">
        <v>-32234.3</v>
      </c>
      <c r="E311">
        <v>96649.4</v>
      </c>
      <c r="F311">
        <v>512.39499999999998</v>
      </c>
      <c r="G311">
        <v>1537</v>
      </c>
      <c r="H311">
        <v>3952</v>
      </c>
      <c r="I311">
        <f>AVERAGE(D$115:D311)</f>
        <v>-32239.072081218266</v>
      </c>
      <c r="J311">
        <f t="shared" si="17"/>
        <v>545.37277343750247</v>
      </c>
      <c r="K311">
        <f t="shared" si="18"/>
        <v>7.4178299357671449</v>
      </c>
      <c r="L311">
        <f>AVERAGE(K$115:K311)</f>
        <v>1.9364403418578795</v>
      </c>
    </row>
    <row r="312" spans="2:12" x14ac:dyDescent="0.2">
      <c r="B312">
        <v>50000</v>
      </c>
      <c r="C312">
        <v>1199.75</v>
      </c>
      <c r="D312">
        <v>-32232.5</v>
      </c>
      <c r="E312">
        <v>96614.7</v>
      </c>
      <c r="F312">
        <v>506.66399999999999</v>
      </c>
      <c r="G312">
        <v>1538</v>
      </c>
      <c r="H312">
        <v>3951</v>
      </c>
      <c r="I312">
        <f>AVERAGE(D$115:D312)</f>
        <v>-32239.038888888881</v>
      </c>
      <c r="J312">
        <f t="shared" si="17"/>
        <v>544.48558593750204</v>
      </c>
      <c r="K312">
        <f t="shared" si="18"/>
        <v>6.5306424357667083</v>
      </c>
      <c r="L312">
        <f>AVERAGE(K$115:K312)</f>
        <v>1.959643382736207</v>
      </c>
    </row>
    <row r="313" spans="2:12" x14ac:dyDescent="0.2">
      <c r="B313">
        <v>50000</v>
      </c>
      <c r="C313">
        <v>1198.9000000000001</v>
      </c>
      <c r="D313">
        <v>-32244.3</v>
      </c>
      <c r="E313">
        <v>96628.5</v>
      </c>
      <c r="F313">
        <v>299.40100000000001</v>
      </c>
      <c r="G313">
        <v>1537</v>
      </c>
      <c r="H313">
        <v>3952</v>
      </c>
      <c r="I313">
        <f>AVERAGE(D$115:D313)</f>
        <v>-32239.065326633157</v>
      </c>
      <c r="J313">
        <f t="shared" si="17"/>
        <v>535.37277343750247</v>
      </c>
      <c r="K313">
        <f t="shared" si="18"/>
        <v>-2.5821700642328551</v>
      </c>
      <c r="L313">
        <f>AVERAGE(K$115:K313)</f>
        <v>1.9368201995856085</v>
      </c>
    </row>
    <row r="314" spans="2:12" x14ac:dyDescent="0.2">
      <c r="B314">
        <v>50000</v>
      </c>
      <c r="C314">
        <v>1200.47</v>
      </c>
      <c r="D314">
        <v>-32242.1</v>
      </c>
      <c r="E314">
        <v>96619.3</v>
      </c>
      <c r="F314">
        <v>526.56399999999996</v>
      </c>
      <c r="G314">
        <v>1537</v>
      </c>
      <c r="H314">
        <v>3952</v>
      </c>
      <c r="I314">
        <f>AVERAGE(D$115:D314)</f>
        <v>-32239.080499999989</v>
      </c>
      <c r="J314">
        <f t="shared" si="17"/>
        <v>537.5727734375032</v>
      </c>
      <c r="K314">
        <f t="shared" si="18"/>
        <v>-0.38217006423212752</v>
      </c>
      <c r="L314">
        <f>AVERAGE(K$115:K314)</f>
        <v>1.92522524826652</v>
      </c>
    </row>
    <row r="315" spans="2:12" x14ac:dyDescent="0.2">
      <c r="B315">
        <v>50000</v>
      </c>
      <c r="C315">
        <v>1201.33</v>
      </c>
      <c r="D315">
        <v>-32238.7</v>
      </c>
      <c r="E315">
        <v>96634.4</v>
      </c>
      <c r="F315">
        <v>483.08499999999998</v>
      </c>
      <c r="G315">
        <v>1537</v>
      </c>
      <c r="H315">
        <v>3952</v>
      </c>
      <c r="I315">
        <f>AVERAGE(D$115:D315)</f>
        <v>-32239.078606965162</v>
      </c>
      <c r="J315">
        <f t="shared" si="17"/>
        <v>540.97277343750102</v>
      </c>
      <c r="K315">
        <f t="shared" si="18"/>
        <v>3.0178299357656897</v>
      </c>
      <c r="L315">
        <f>AVERAGE(K$115:K315)</f>
        <v>1.9306610924829337</v>
      </c>
    </row>
    <row r="316" spans="2:12" x14ac:dyDescent="0.2">
      <c r="B316">
        <v>50000</v>
      </c>
      <c r="C316">
        <v>1199.17</v>
      </c>
      <c r="D316">
        <v>-32244.7</v>
      </c>
      <c r="E316">
        <v>96616.9</v>
      </c>
      <c r="F316">
        <v>402.94099999999997</v>
      </c>
      <c r="G316">
        <v>1537</v>
      </c>
      <c r="H316">
        <v>3952</v>
      </c>
      <c r="I316">
        <f>AVERAGE(D$115:D316)</f>
        <v>-32239.106435643556</v>
      </c>
      <c r="J316">
        <f t="shared" si="17"/>
        <v>534.97277343750102</v>
      </c>
      <c r="K316">
        <f t="shared" si="18"/>
        <v>-2.9821700642343103</v>
      </c>
      <c r="L316">
        <f>AVERAGE(K$115:K316)</f>
        <v>1.9063401461625513</v>
      </c>
    </row>
    <row r="317" spans="2:12" x14ac:dyDescent="0.2">
      <c r="B317">
        <v>50000</v>
      </c>
      <c r="C317">
        <v>1198.32</v>
      </c>
      <c r="D317">
        <v>-32230</v>
      </c>
      <c r="E317">
        <v>96656.5</v>
      </c>
      <c r="F317">
        <v>307.88400000000001</v>
      </c>
      <c r="G317">
        <v>1537</v>
      </c>
      <c r="H317">
        <v>3952</v>
      </c>
      <c r="I317">
        <f>AVERAGE(D$115:D317)</f>
        <v>-32239.06157635467</v>
      </c>
      <c r="J317">
        <f t="shared" si="17"/>
        <v>549.67277343750175</v>
      </c>
      <c r="K317">
        <f t="shared" si="18"/>
        <v>11.717829935766417</v>
      </c>
      <c r="L317">
        <f>AVERAGE(K$115:K317)</f>
        <v>1.9546726081803043</v>
      </c>
    </row>
    <row r="318" spans="2:12" x14ac:dyDescent="0.2">
      <c r="B318">
        <v>50000</v>
      </c>
      <c r="C318">
        <v>1200.43</v>
      </c>
      <c r="D318">
        <v>-32234.5</v>
      </c>
      <c r="E318">
        <v>96630</v>
      </c>
      <c r="F318">
        <v>600.64</v>
      </c>
      <c r="G318">
        <v>1538</v>
      </c>
      <c r="H318">
        <v>3951</v>
      </c>
      <c r="I318">
        <f>AVERAGE(D$115:D318)</f>
        <v>-32239.039215686265</v>
      </c>
      <c r="J318">
        <f t="shared" si="17"/>
        <v>542.48558593750204</v>
      </c>
      <c r="K318">
        <f t="shared" si="18"/>
        <v>4.5306424357667083</v>
      </c>
      <c r="L318">
        <f>AVERAGE(K$115:K318)</f>
        <v>1.9672999112567082</v>
      </c>
    </row>
    <row r="319" spans="2:12" x14ac:dyDescent="0.2">
      <c r="B319">
        <v>50000</v>
      </c>
      <c r="C319">
        <v>1199.1099999999999</v>
      </c>
      <c r="D319">
        <v>-32242.799999999999</v>
      </c>
      <c r="E319">
        <v>96616.8</v>
      </c>
      <c r="F319">
        <v>504.59300000000002</v>
      </c>
      <c r="G319">
        <v>1537</v>
      </c>
      <c r="H319">
        <v>3952</v>
      </c>
      <c r="I319">
        <f>AVERAGE(D$115:D319)</f>
        <v>-32239.057560975602</v>
      </c>
      <c r="J319">
        <f t="shared" si="17"/>
        <v>536.87277343750247</v>
      </c>
      <c r="K319">
        <f t="shared" si="18"/>
        <v>-1.0821700642328551</v>
      </c>
      <c r="L319">
        <f>AVERAGE(K$115:K319)</f>
        <v>1.9524244479616373</v>
      </c>
    </row>
    <row r="320" spans="2:12" x14ac:dyDescent="0.2">
      <c r="B320">
        <v>50000</v>
      </c>
      <c r="C320">
        <v>1201.92</v>
      </c>
      <c r="D320">
        <v>-32230.5</v>
      </c>
      <c r="E320">
        <v>96621.5</v>
      </c>
      <c r="F320">
        <v>677.40099999999995</v>
      </c>
      <c r="G320">
        <v>1538</v>
      </c>
      <c r="H320">
        <v>3951</v>
      </c>
      <c r="I320">
        <f>AVERAGE(D$115:D320)</f>
        <v>-32239.016019417464</v>
      </c>
      <c r="J320">
        <f t="shared" si="17"/>
        <v>546.48558593750204</v>
      </c>
      <c r="K320">
        <f t="shared" si="18"/>
        <v>8.5306424357667083</v>
      </c>
      <c r="L320">
        <f>AVERAGE(K$115:K320)</f>
        <v>1.9843575449898172</v>
      </c>
    </row>
    <row r="321" spans="2:12" x14ac:dyDescent="0.2">
      <c r="B321">
        <v>50000</v>
      </c>
      <c r="C321">
        <v>1199.71</v>
      </c>
      <c r="D321">
        <v>-32231.1</v>
      </c>
      <c r="E321">
        <v>96601.1</v>
      </c>
      <c r="F321">
        <v>451.90300000000002</v>
      </c>
      <c r="G321">
        <v>1537</v>
      </c>
      <c r="H321">
        <v>3952</v>
      </c>
      <c r="I321">
        <f>AVERAGE(D$115:D321)</f>
        <v>-32238.977777777767</v>
      </c>
      <c r="J321">
        <f t="shared" si="17"/>
        <v>548.5727734375032</v>
      </c>
      <c r="K321">
        <f t="shared" si="18"/>
        <v>10.617829935767872</v>
      </c>
      <c r="L321">
        <f>AVERAGE(K$115:K321)</f>
        <v>2.0260651410805326</v>
      </c>
    </row>
    <row r="322" spans="2:12" x14ac:dyDescent="0.2">
      <c r="B322">
        <v>50000</v>
      </c>
      <c r="C322">
        <v>1199.29</v>
      </c>
      <c r="D322">
        <v>-32250.1</v>
      </c>
      <c r="E322">
        <v>96627</v>
      </c>
      <c r="F322">
        <v>568.79999999999995</v>
      </c>
      <c r="G322">
        <v>1537</v>
      </c>
      <c r="H322">
        <v>3952</v>
      </c>
      <c r="I322">
        <f>AVERAGE(D$115:D322)</f>
        <v>-32239.031249999985</v>
      </c>
      <c r="J322">
        <f t="shared" si="17"/>
        <v>529.5727734375032</v>
      </c>
      <c r="K322">
        <f t="shared" si="18"/>
        <v>-8.3821700642321275</v>
      </c>
      <c r="L322">
        <f>AVERAGE(K$115:K322)</f>
        <v>1.9760255487472984</v>
      </c>
    </row>
    <row r="323" spans="2:12" x14ac:dyDescent="0.2">
      <c r="B323">
        <v>50000</v>
      </c>
      <c r="C323">
        <v>1199.9000000000001</v>
      </c>
      <c r="D323">
        <v>-32236</v>
      </c>
      <c r="E323">
        <v>96622.3</v>
      </c>
      <c r="F323">
        <v>579.947</v>
      </c>
      <c r="G323">
        <v>1538</v>
      </c>
      <c r="H323">
        <v>3951</v>
      </c>
      <c r="I323">
        <f>AVERAGE(D$115:D323)</f>
        <v>-32239.016746411471</v>
      </c>
      <c r="J323">
        <f t="shared" si="17"/>
        <v>540.98558593750204</v>
      </c>
      <c r="K323">
        <f t="shared" si="18"/>
        <v>3.0306424357667083</v>
      </c>
      <c r="L323">
        <f>AVERAGE(K$115:K323)</f>
        <v>1.9810715625607884</v>
      </c>
    </row>
    <row r="324" spans="2:12" x14ac:dyDescent="0.2">
      <c r="B324">
        <v>50000</v>
      </c>
      <c r="C324">
        <v>1201.04</v>
      </c>
      <c r="D324">
        <v>-32254.7</v>
      </c>
      <c r="E324">
        <v>96606.9</v>
      </c>
      <c r="F324">
        <v>514.96199999999999</v>
      </c>
      <c r="G324">
        <v>1537</v>
      </c>
      <c r="H324">
        <v>3952</v>
      </c>
      <c r="I324">
        <f>AVERAGE(D$115:D324)</f>
        <v>-32239.091428571417</v>
      </c>
      <c r="J324">
        <f t="shared" si="17"/>
        <v>524.97277343750102</v>
      </c>
      <c r="K324">
        <f t="shared" si="18"/>
        <v>-12.98217006423431</v>
      </c>
      <c r="L324">
        <f>AVERAGE(K$115:K324)</f>
        <v>1.9098180310046213</v>
      </c>
    </row>
    <row r="325" spans="2:12" x14ac:dyDescent="0.2">
      <c r="B325">
        <v>50000</v>
      </c>
      <c r="C325">
        <v>1199.5</v>
      </c>
      <c r="D325">
        <v>-32229.5</v>
      </c>
      <c r="E325">
        <v>96621.6</v>
      </c>
      <c r="F325">
        <v>488.49200000000002</v>
      </c>
      <c r="G325">
        <v>1538</v>
      </c>
      <c r="H325">
        <v>3951</v>
      </c>
      <c r="I325">
        <f>AVERAGE(D$115:D325)</f>
        <v>-32239.04597156397</v>
      </c>
      <c r="J325">
        <f t="shared" si="17"/>
        <v>547.48558593750204</v>
      </c>
      <c r="K325">
        <f t="shared" si="18"/>
        <v>9.5306424357667083</v>
      </c>
      <c r="L325">
        <f>AVERAGE(K$115:K325)</f>
        <v>1.9459356822120246</v>
      </c>
    </row>
    <row r="326" spans="2:12" x14ac:dyDescent="0.2">
      <c r="B326">
        <v>50000</v>
      </c>
      <c r="C326">
        <v>1200.1199999999999</v>
      </c>
      <c r="D326">
        <v>-32234.3</v>
      </c>
      <c r="E326">
        <v>96630.1</v>
      </c>
      <c r="F326">
        <v>533.85599999999999</v>
      </c>
      <c r="G326">
        <v>1537</v>
      </c>
      <c r="H326">
        <v>3952</v>
      </c>
      <c r="I326">
        <f>AVERAGE(D$115:D326)</f>
        <v>-32239.023584905648</v>
      </c>
      <c r="J326">
        <f t="shared" si="17"/>
        <v>545.37277343750247</v>
      </c>
      <c r="K326">
        <f t="shared" si="18"/>
        <v>7.4178299357671449</v>
      </c>
      <c r="L326">
        <f>AVERAGE(K$115:K326)</f>
        <v>1.9717465041627562</v>
      </c>
    </row>
    <row r="327" spans="2:12" x14ac:dyDescent="0.2">
      <c r="B327">
        <v>50000</v>
      </c>
      <c r="C327">
        <v>1200.55</v>
      </c>
      <c r="D327">
        <v>-32221.8</v>
      </c>
      <c r="E327">
        <v>96662.3</v>
      </c>
      <c r="F327">
        <v>554.17100000000005</v>
      </c>
      <c r="G327">
        <v>1537</v>
      </c>
      <c r="H327">
        <v>3952</v>
      </c>
      <c r="I327">
        <f>AVERAGE(D$115:D327)</f>
        <v>-32238.942723004682</v>
      </c>
      <c r="J327">
        <f t="shared" si="17"/>
        <v>557.87277343750247</v>
      </c>
      <c r="K327">
        <f t="shared" si="18"/>
        <v>19.917829935767145</v>
      </c>
      <c r="L327">
        <f>AVERAGE(K$115:K327)</f>
        <v>2.0560004169871902</v>
      </c>
    </row>
    <row r="328" spans="2:12" x14ac:dyDescent="0.2">
      <c r="B328">
        <v>50000</v>
      </c>
      <c r="C328">
        <v>1199.8</v>
      </c>
      <c r="D328">
        <v>-32246.1</v>
      </c>
      <c r="E328">
        <v>96618.8</v>
      </c>
      <c r="F328">
        <v>541.99400000000003</v>
      </c>
      <c r="G328">
        <v>1537</v>
      </c>
      <c r="H328">
        <v>3952</v>
      </c>
      <c r="I328">
        <f>AVERAGE(D$115:D328)</f>
        <v>-32238.976168224282</v>
      </c>
      <c r="J328">
        <f t="shared" si="17"/>
        <v>533.5727734375032</v>
      </c>
      <c r="K328">
        <f t="shared" si="18"/>
        <v>-4.3821700642321275</v>
      </c>
      <c r="L328">
        <f>AVERAGE(K$115:K328)</f>
        <v>2.0259155081964457</v>
      </c>
    </row>
    <row r="329" spans="2:12" x14ac:dyDescent="0.2">
      <c r="B329">
        <v>50000</v>
      </c>
      <c r="C329">
        <v>1200.45</v>
      </c>
      <c r="D329">
        <v>-32239.1</v>
      </c>
      <c r="E329">
        <v>96619.4</v>
      </c>
      <c r="F329">
        <v>463.51600000000002</v>
      </c>
      <c r="G329">
        <v>1537</v>
      </c>
      <c r="H329">
        <v>3952</v>
      </c>
      <c r="I329">
        <f>AVERAGE(D$115:D329)</f>
        <v>-32238.976744186028</v>
      </c>
      <c r="J329">
        <f t="shared" si="17"/>
        <v>540.5727734375032</v>
      </c>
      <c r="K329">
        <f t="shared" si="18"/>
        <v>2.6178299357678725</v>
      </c>
      <c r="L329">
        <f>AVERAGE(K$115:K329)</f>
        <v>2.028668598557243</v>
      </c>
    </row>
    <row r="330" spans="2:12" x14ac:dyDescent="0.2">
      <c r="B330">
        <v>50000</v>
      </c>
      <c r="C330">
        <v>1200.0999999999999</v>
      </c>
      <c r="D330">
        <v>-32237.9</v>
      </c>
      <c r="E330">
        <v>96612.2</v>
      </c>
      <c r="F330">
        <v>451.01499999999999</v>
      </c>
      <c r="G330">
        <v>1537</v>
      </c>
      <c r="H330">
        <v>3952</v>
      </c>
      <c r="I330">
        <f>AVERAGE(D$115:D330)</f>
        <v>-32238.971759259242</v>
      </c>
      <c r="J330">
        <f t="shared" si="17"/>
        <v>541.77277343750029</v>
      </c>
      <c r="K330">
        <f t="shared" si="18"/>
        <v>3.8178299357649621</v>
      </c>
      <c r="L330">
        <f>AVERAGE(K$115:K330)</f>
        <v>2.0369517528961674</v>
      </c>
    </row>
    <row r="331" spans="2:12" x14ac:dyDescent="0.2">
      <c r="B331">
        <v>50000</v>
      </c>
      <c r="C331">
        <v>1199.8599999999999</v>
      </c>
      <c r="D331">
        <v>-32229.4</v>
      </c>
      <c r="E331">
        <v>96631.7</v>
      </c>
      <c r="F331">
        <v>549.31500000000005</v>
      </c>
      <c r="G331">
        <v>1538</v>
      </c>
      <c r="H331">
        <v>3951</v>
      </c>
      <c r="I331">
        <f>AVERAGE(D$115:D331)</f>
        <v>-32238.927649769572</v>
      </c>
      <c r="J331">
        <f t="shared" si="17"/>
        <v>547.58558593750058</v>
      </c>
      <c r="K331">
        <f t="shared" si="18"/>
        <v>9.6306424357652531</v>
      </c>
      <c r="L331">
        <f>AVERAGE(K$115:K331)</f>
        <v>2.0719457191766701</v>
      </c>
    </row>
    <row r="332" spans="2:12" x14ac:dyDescent="0.2">
      <c r="B332">
        <v>50000</v>
      </c>
      <c r="C332">
        <v>1200.18</v>
      </c>
      <c r="D332">
        <v>-32251.3</v>
      </c>
      <c r="E332">
        <v>96638</v>
      </c>
      <c r="F332">
        <v>530.43899999999996</v>
      </c>
      <c r="G332">
        <v>1537</v>
      </c>
      <c r="H332">
        <v>3952</v>
      </c>
      <c r="I332">
        <f>AVERAGE(D$115:D332)</f>
        <v>-32238.98440366971</v>
      </c>
      <c r="J332">
        <f t="shared" si="17"/>
        <v>528.37277343750247</v>
      </c>
      <c r="K332">
        <f t="shared" si="18"/>
        <v>-9.5821700642328551</v>
      </c>
      <c r="L332">
        <f>AVERAGE(K$115:K332)</f>
        <v>2.0184864724637825</v>
      </c>
    </row>
    <row r="333" spans="2:12" x14ac:dyDescent="0.2">
      <c r="B333">
        <v>50000</v>
      </c>
      <c r="C333">
        <v>1198.98</v>
      </c>
      <c r="D333">
        <v>-32233.7</v>
      </c>
      <c r="E333">
        <v>96671.1</v>
      </c>
      <c r="F333">
        <v>466.45299999999997</v>
      </c>
      <c r="G333">
        <v>1537</v>
      </c>
      <c r="H333">
        <v>3952</v>
      </c>
      <c r="I333">
        <f>AVERAGE(D$115:D333)</f>
        <v>-32238.960273972589</v>
      </c>
      <c r="J333">
        <f t="shared" si="17"/>
        <v>545.97277343750102</v>
      </c>
      <c r="K333">
        <f t="shared" si="18"/>
        <v>8.0178299357656897</v>
      </c>
      <c r="L333">
        <f>AVERAGE(K$115:K333)</f>
        <v>2.0458807348532888</v>
      </c>
    </row>
    <row r="334" spans="2:12" x14ac:dyDescent="0.2">
      <c r="B334">
        <v>50000</v>
      </c>
      <c r="C334">
        <v>1199.97</v>
      </c>
      <c r="D334">
        <v>-32233.4</v>
      </c>
      <c r="E334">
        <v>96645.7</v>
      </c>
      <c r="F334">
        <v>415.56400000000002</v>
      </c>
      <c r="G334">
        <v>1537</v>
      </c>
      <c r="H334">
        <v>3952</v>
      </c>
      <c r="I334">
        <f>AVERAGE(D$115:D334)</f>
        <v>-32238.934999999987</v>
      </c>
      <c r="J334">
        <f t="shared" si="17"/>
        <v>546.27277343750029</v>
      </c>
      <c r="K334">
        <f t="shared" si="18"/>
        <v>8.3178299357649621</v>
      </c>
      <c r="L334">
        <f>AVERAGE(K$115:K334)</f>
        <v>2.0743895948574327</v>
      </c>
    </row>
    <row r="335" spans="2:12" x14ac:dyDescent="0.2">
      <c r="B335">
        <v>50000</v>
      </c>
      <c r="C335">
        <v>1201.24</v>
      </c>
      <c r="D335">
        <v>-32237.599999999999</v>
      </c>
      <c r="E335">
        <v>96620.4</v>
      </c>
      <c r="F335">
        <v>660.49699999999996</v>
      </c>
      <c r="G335">
        <v>1538</v>
      </c>
      <c r="H335">
        <v>3951</v>
      </c>
      <c r="I335">
        <f>AVERAGE(D$115:D335)</f>
        <v>-32238.928959276003</v>
      </c>
      <c r="J335">
        <f t="shared" si="17"/>
        <v>539.38558593750349</v>
      </c>
      <c r="K335">
        <f t="shared" si="18"/>
        <v>1.4306424357681635</v>
      </c>
      <c r="L335">
        <f>AVERAGE(K$115:K335)</f>
        <v>2.0714767117846309</v>
      </c>
    </row>
    <row r="336" spans="2:12" x14ac:dyDescent="0.2">
      <c r="B336">
        <v>50000</v>
      </c>
      <c r="C336">
        <v>1200.26</v>
      </c>
      <c r="D336">
        <v>-32239.200000000001</v>
      </c>
      <c r="E336">
        <v>96608.5</v>
      </c>
      <c r="F336">
        <v>536.18700000000001</v>
      </c>
      <c r="G336">
        <v>1537</v>
      </c>
      <c r="H336">
        <v>3952</v>
      </c>
      <c r="I336">
        <f>AVERAGE(D$115:D336)</f>
        <v>-32238.930180180167</v>
      </c>
      <c r="J336">
        <f t="shared" si="17"/>
        <v>540.47277343750102</v>
      </c>
      <c r="K336">
        <f t="shared" si="18"/>
        <v>2.5178299357656897</v>
      </c>
      <c r="L336">
        <f>AVERAGE(K$115:K336)</f>
        <v>2.0734873118926536</v>
      </c>
    </row>
    <row r="337" spans="2:12" x14ac:dyDescent="0.2">
      <c r="B337">
        <v>50000</v>
      </c>
      <c r="C337">
        <v>1199.9100000000001</v>
      </c>
      <c r="D337">
        <v>-32237</v>
      </c>
      <c r="E337">
        <v>96659.3</v>
      </c>
      <c r="F337">
        <v>401.577</v>
      </c>
      <c r="G337">
        <v>1537</v>
      </c>
      <c r="H337">
        <v>3952</v>
      </c>
      <c r="I337">
        <f>AVERAGE(D$115:D337)</f>
        <v>-32238.921524663663</v>
      </c>
      <c r="J337">
        <f t="shared" si="17"/>
        <v>542.67277343750175</v>
      </c>
      <c r="K337">
        <f t="shared" si="18"/>
        <v>4.7178299357664173</v>
      </c>
      <c r="L337">
        <f>AVERAGE(K$115:K337)</f>
        <v>2.085345350564733</v>
      </c>
    </row>
    <row r="338" spans="2:12" x14ac:dyDescent="0.2">
      <c r="B338">
        <v>50000</v>
      </c>
      <c r="C338">
        <v>1199.23</v>
      </c>
      <c r="D338">
        <v>-32242.799999999999</v>
      </c>
      <c r="E338">
        <v>96605.1</v>
      </c>
      <c r="F338">
        <v>455.21899999999999</v>
      </c>
      <c r="G338">
        <v>1538</v>
      </c>
      <c r="H338">
        <v>3951</v>
      </c>
      <c r="I338">
        <f>AVERAGE(D$115:D338)</f>
        <v>-32238.9388392857</v>
      </c>
      <c r="J338">
        <f t="shared" si="17"/>
        <v>534.18558593750276</v>
      </c>
      <c r="K338">
        <f t="shared" si="18"/>
        <v>-3.7693575642325641</v>
      </c>
      <c r="L338">
        <f>AVERAGE(K$115:K338)</f>
        <v>2.0592082839808166</v>
      </c>
    </row>
    <row r="339" spans="2:12" x14ac:dyDescent="0.2">
      <c r="B339">
        <v>50000</v>
      </c>
      <c r="C339">
        <v>1199.94</v>
      </c>
      <c r="D339">
        <v>-32239.7</v>
      </c>
      <c r="E339">
        <v>96589.9</v>
      </c>
      <c r="F339">
        <v>530.31600000000003</v>
      </c>
      <c r="G339">
        <v>1537</v>
      </c>
      <c r="H339">
        <v>3952</v>
      </c>
      <c r="I339">
        <f>AVERAGE(D$115:D339)</f>
        <v>-32238.942222222209</v>
      </c>
      <c r="J339">
        <f t="shared" si="17"/>
        <v>539.97277343750102</v>
      </c>
      <c r="K339">
        <f t="shared" si="18"/>
        <v>2.0178299357656897</v>
      </c>
      <c r="L339">
        <f>AVERAGE(K$115:K339)</f>
        <v>2.0590243802109716</v>
      </c>
    </row>
    <row r="340" spans="2:12" x14ac:dyDescent="0.2">
      <c r="B340">
        <v>50000</v>
      </c>
      <c r="C340">
        <v>1200.8399999999999</v>
      </c>
      <c r="D340">
        <v>-32241.7</v>
      </c>
      <c r="E340">
        <v>96612.7</v>
      </c>
      <c r="F340">
        <v>610.51400000000001</v>
      </c>
      <c r="G340">
        <v>1537</v>
      </c>
      <c r="H340">
        <v>3952</v>
      </c>
      <c r="I340">
        <f>AVERAGE(D$115:D340)</f>
        <v>-32238.954424778749</v>
      </c>
      <c r="J340">
        <f t="shared" si="17"/>
        <v>537.97277343750102</v>
      </c>
      <c r="K340">
        <f t="shared" si="18"/>
        <v>1.7829935765689697E-2</v>
      </c>
      <c r="L340">
        <f>AVERAGE(K$115:K340)</f>
        <v>2.0499925463859925</v>
      </c>
    </row>
    <row r="341" spans="2:12" x14ac:dyDescent="0.2">
      <c r="B341">
        <v>50000</v>
      </c>
      <c r="C341">
        <v>1199.55</v>
      </c>
      <c r="D341">
        <v>-32238.9</v>
      </c>
      <c r="E341">
        <v>96640.4</v>
      </c>
      <c r="F341">
        <v>490.87799999999999</v>
      </c>
      <c r="G341">
        <v>1537</v>
      </c>
      <c r="H341">
        <v>3952</v>
      </c>
      <c r="I341">
        <f>AVERAGE(D$115:D341)</f>
        <v>-32238.954185022016</v>
      </c>
      <c r="J341">
        <f t="shared" si="17"/>
        <v>540.77277343750029</v>
      </c>
      <c r="K341">
        <f t="shared" si="18"/>
        <v>2.8178299357649621</v>
      </c>
      <c r="L341">
        <f>AVERAGE(K$115:K341)</f>
        <v>2.0533750899515386</v>
      </c>
    </row>
    <row r="342" spans="2:12" x14ac:dyDescent="0.2">
      <c r="B342">
        <v>50000</v>
      </c>
      <c r="C342">
        <v>1199.32</v>
      </c>
      <c r="D342">
        <v>-32227</v>
      </c>
      <c r="E342">
        <v>96660.7</v>
      </c>
      <c r="F342">
        <v>507.779</v>
      </c>
      <c r="G342">
        <v>1538</v>
      </c>
      <c r="H342">
        <v>3951</v>
      </c>
      <c r="I342">
        <f>AVERAGE(D$115:D342)</f>
        <v>-32238.901754385955</v>
      </c>
      <c r="J342">
        <f t="shared" si="17"/>
        <v>549.98558593750204</v>
      </c>
      <c r="K342">
        <f t="shared" si="18"/>
        <v>12.030642435766708</v>
      </c>
      <c r="L342">
        <f>AVERAGE(K$115:K342)</f>
        <v>2.0971350344507282</v>
      </c>
    </row>
    <row r="343" spans="2:12" x14ac:dyDescent="0.2">
      <c r="B343">
        <v>50000</v>
      </c>
      <c r="C343">
        <v>1199.24</v>
      </c>
      <c r="D343">
        <v>-32235.200000000001</v>
      </c>
      <c r="E343">
        <v>96650.4</v>
      </c>
      <c r="F343">
        <v>463.05099999999999</v>
      </c>
      <c r="G343">
        <v>1537</v>
      </c>
      <c r="H343">
        <v>3952</v>
      </c>
      <c r="I343">
        <f>AVERAGE(D$115:D343)</f>
        <v>-32238.885589519643</v>
      </c>
      <c r="J343">
        <f t="shared" si="17"/>
        <v>544.47277343750102</v>
      </c>
      <c r="K343">
        <f t="shared" si="18"/>
        <v>6.5178299357656897</v>
      </c>
      <c r="L343">
        <f>AVERAGE(K$115:K343)</f>
        <v>2.116439378997955</v>
      </c>
    </row>
    <row r="344" spans="2:12" x14ac:dyDescent="0.2">
      <c r="B344">
        <v>50000</v>
      </c>
      <c r="C344">
        <v>1200.94</v>
      </c>
      <c r="D344">
        <v>-32235.5</v>
      </c>
      <c r="E344">
        <v>96617.600000000006</v>
      </c>
      <c r="F344">
        <v>550.39200000000005</v>
      </c>
      <c r="G344">
        <v>1537</v>
      </c>
      <c r="H344">
        <v>3952</v>
      </c>
      <c r="I344">
        <f>AVERAGE(D$115:D344)</f>
        <v>-32238.870869565209</v>
      </c>
      <c r="J344">
        <f t="shared" si="17"/>
        <v>544.17277343750175</v>
      </c>
      <c r="K344">
        <f t="shared" si="18"/>
        <v>6.2178299357664173</v>
      </c>
      <c r="L344">
        <f>AVERAGE(K$115:K344)</f>
        <v>2.1342715118534699</v>
      </c>
    </row>
    <row r="345" spans="2:12" x14ac:dyDescent="0.2">
      <c r="B345">
        <v>50000</v>
      </c>
      <c r="C345">
        <v>1200.0899999999999</v>
      </c>
      <c r="D345">
        <v>-32229.9</v>
      </c>
      <c r="E345">
        <v>96632.1</v>
      </c>
      <c r="F345">
        <v>656.12300000000005</v>
      </c>
      <c r="G345">
        <v>1538</v>
      </c>
      <c r="H345">
        <v>3951</v>
      </c>
      <c r="I345">
        <f>AVERAGE(D$115:D345)</f>
        <v>-32238.832034632029</v>
      </c>
      <c r="J345">
        <f t="shared" si="17"/>
        <v>547.08558593750058</v>
      </c>
      <c r="K345">
        <f t="shared" si="18"/>
        <v>9.1306424357652531</v>
      </c>
      <c r="L345">
        <f>AVERAGE(K$115:K345)</f>
        <v>2.1645588318704041</v>
      </c>
    </row>
    <row r="346" spans="2:12" x14ac:dyDescent="0.2">
      <c r="B346">
        <v>50000</v>
      </c>
      <c r="C346">
        <v>1197.6099999999999</v>
      </c>
      <c r="D346">
        <v>-32240.5</v>
      </c>
      <c r="E346">
        <v>96626.4</v>
      </c>
      <c r="F346">
        <v>371.41</v>
      </c>
      <c r="G346">
        <v>1537</v>
      </c>
      <c r="H346">
        <v>3952</v>
      </c>
      <c r="I346">
        <f>AVERAGE(D$115:D346)</f>
        <v>-32238.839224137922</v>
      </c>
      <c r="J346">
        <f t="shared" si="17"/>
        <v>539.17277343750175</v>
      </c>
      <c r="K346">
        <f t="shared" si="18"/>
        <v>1.2178299357664173</v>
      </c>
      <c r="L346">
        <f>AVERAGE(K$115:K346)</f>
        <v>2.1604781038699561</v>
      </c>
    </row>
    <row r="347" spans="2:12" x14ac:dyDescent="0.2">
      <c r="B347">
        <v>50000</v>
      </c>
      <c r="C347">
        <v>1199.31</v>
      </c>
      <c r="D347">
        <v>-32251.599999999999</v>
      </c>
      <c r="E347">
        <v>96645.2</v>
      </c>
      <c r="F347">
        <v>529.43299999999999</v>
      </c>
      <c r="G347">
        <v>1538</v>
      </c>
      <c r="H347">
        <v>3951</v>
      </c>
      <c r="I347">
        <f>AVERAGE(D$115:D347)</f>
        <v>-32238.893991416302</v>
      </c>
      <c r="J347">
        <f t="shared" si="17"/>
        <v>525.38558593750349</v>
      </c>
      <c r="K347">
        <f t="shared" si="18"/>
        <v>-12.569357564231836</v>
      </c>
      <c r="L347">
        <f>AVERAGE(K$115:K347)</f>
        <v>2.0972599250369011</v>
      </c>
    </row>
    <row r="348" spans="2:12" x14ac:dyDescent="0.2">
      <c r="B348">
        <v>50000</v>
      </c>
      <c r="C348">
        <v>1199.77</v>
      </c>
      <c r="D348">
        <v>-32231</v>
      </c>
      <c r="E348">
        <v>96659</v>
      </c>
      <c r="F348">
        <v>463.02800000000002</v>
      </c>
      <c r="G348">
        <v>1537</v>
      </c>
      <c r="H348">
        <v>3952</v>
      </c>
      <c r="I348">
        <f>AVERAGE(D$115:D348)</f>
        <v>-32238.860256410248</v>
      </c>
      <c r="J348">
        <f t="shared" si="17"/>
        <v>548.67277343750175</v>
      </c>
      <c r="K348">
        <f t="shared" si="18"/>
        <v>10.717829935766417</v>
      </c>
      <c r="L348">
        <f>AVERAGE(K$115:K348)</f>
        <v>2.1340999678177965</v>
      </c>
    </row>
    <row r="349" spans="2:12" x14ac:dyDescent="0.2">
      <c r="B349">
        <v>50000</v>
      </c>
      <c r="C349">
        <v>1200.04</v>
      </c>
      <c r="D349">
        <v>-32235.599999999999</v>
      </c>
      <c r="E349">
        <v>96632.2</v>
      </c>
      <c r="F349">
        <v>517.18299999999999</v>
      </c>
      <c r="G349">
        <v>1537</v>
      </c>
      <c r="H349">
        <v>3952</v>
      </c>
      <c r="I349">
        <f>AVERAGE(D$115:D349)</f>
        <v>-32238.846382978714</v>
      </c>
      <c r="J349">
        <f t="shared" si="17"/>
        <v>544.0727734375032</v>
      </c>
      <c r="K349">
        <f t="shared" si="18"/>
        <v>6.1178299357678725</v>
      </c>
      <c r="L349">
        <f>AVERAGE(K$115:K349)</f>
        <v>2.1510520102346051</v>
      </c>
    </row>
    <row r="350" spans="2:12" x14ac:dyDescent="0.2">
      <c r="B350">
        <v>50000</v>
      </c>
      <c r="C350">
        <v>1199.99</v>
      </c>
      <c r="D350">
        <v>-32238.9</v>
      </c>
      <c r="E350">
        <v>96633.8</v>
      </c>
      <c r="F350">
        <v>515.99400000000003</v>
      </c>
      <c r="G350">
        <v>1537</v>
      </c>
      <c r="H350">
        <v>3952</v>
      </c>
      <c r="I350">
        <f>AVERAGE(D$115:D350)</f>
        <v>-32238.846610169483</v>
      </c>
      <c r="J350">
        <f t="shared" si="17"/>
        <v>540.77277343750029</v>
      </c>
      <c r="K350">
        <f t="shared" si="18"/>
        <v>2.8178299357649621</v>
      </c>
      <c r="L350">
        <f>AVERAGE(K$115:K350)</f>
        <v>2.1538773404275307</v>
      </c>
    </row>
    <row r="351" spans="2:12" x14ac:dyDescent="0.2">
      <c r="B351">
        <v>50000</v>
      </c>
      <c r="C351">
        <v>1198.6600000000001</v>
      </c>
      <c r="D351">
        <v>-32250.1</v>
      </c>
      <c r="E351">
        <v>96635.4</v>
      </c>
      <c r="F351">
        <v>422.37</v>
      </c>
      <c r="G351">
        <v>1537</v>
      </c>
      <c r="H351">
        <v>3952</v>
      </c>
      <c r="I351">
        <f>AVERAGE(D$115:D351)</f>
        <v>-32238.894092826995</v>
      </c>
      <c r="J351">
        <f t="shared" si="17"/>
        <v>529.5727734375032</v>
      </c>
      <c r="K351">
        <f t="shared" si="18"/>
        <v>-8.3821700642321275</v>
      </c>
      <c r="L351">
        <f>AVERAGE(K$115:K351)</f>
        <v>2.1094214442053376</v>
      </c>
    </row>
    <row r="352" spans="2:12" x14ac:dyDescent="0.2">
      <c r="B352">
        <v>50000</v>
      </c>
      <c r="C352">
        <v>1200.6199999999999</v>
      </c>
      <c r="D352">
        <v>-32240.2</v>
      </c>
      <c r="E352">
        <v>96625.3</v>
      </c>
      <c r="F352">
        <v>469.09699999999998</v>
      </c>
      <c r="G352">
        <v>1537</v>
      </c>
      <c r="H352">
        <v>3952</v>
      </c>
      <c r="I352">
        <f>AVERAGE(D$115:D352)</f>
        <v>-32238.899579831923</v>
      </c>
      <c r="J352">
        <f t="shared" si="17"/>
        <v>539.47277343750102</v>
      </c>
      <c r="K352">
        <f t="shared" si="18"/>
        <v>1.5178299357656897</v>
      </c>
      <c r="L352">
        <f>AVERAGE(K$115:K352)</f>
        <v>2.1069357655984486</v>
      </c>
    </row>
    <row r="353" spans="2:12" x14ac:dyDescent="0.2">
      <c r="B353">
        <v>50000</v>
      </c>
      <c r="C353">
        <v>1200.45</v>
      </c>
      <c r="D353">
        <v>-32241.9</v>
      </c>
      <c r="E353">
        <v>96622.9</v>
      </c>
      <c r="F353">
        <v>513.91800000000001</v>
      </c>
      <c r="G353">
        <v>1537</v>
      </c>
      <c r="H353">
        <v>3952</v>
      </c>
      <c r="I353">
        <f>AVERAGE(D$115:D353)</f>
        <v>-32238.912133891205</v>
      </c>
      <c r="J353">
        <f t="shared" si="17"/>
        <v>537.77277343750029</v>
      </c>
      <c r="K353">
        <f t="shared" si="18"/>
        <v>-0.1821700642350379</v>
      </c>
      <c r="L353">
        <f>AVERAGE(K$115:K353)</f>
        <v>2.0973579169380572</v>
      </c>
    </row>
    <row r="354" spans="2:12" x14ac:dyDescent="0.2">
      <c r="B354">
        <v>50000</v>
      </c>
      <c r="C354">
        <v>1200.96</v>
      </c>
      <c r="D354">
        <v>-32236.7</v>
      </c>
      <c r="E354">
        <v>96628.4</v>
      </c>
      <c r="F354">
        <v>547.846</v>
      </c>
      <c r="G354">
        <v>1537</v>
      </c>
      <c r="H354">
        <v>3952</v>
      </c>
      <c r="I354">
        <f>AVERAGE(D$115:D354)</f>
        <v>-32238.902916666659</v>
      </c>
      <c r="J354">
        <f t="shared" si="17"/>
        <v>542.97277343750102</v>
      </c>
      <c r="K354">
        <f t="shared" si="18"/>
        <v>5.0178299357656897</v>
      </c>
      <c r="L354">
        <f>AVERAGE(K$115:K354)</f>
        <v>2.1095265503498393</v>
      </c>
    </row>
    <row r="355" spans="2:12" x14ac:dyDescent="0.2">
      <c r="B355">
        <v>50000</v>
      </c>
      <c r="C355">
        <v>1200.0999999999999</v>
      </c>
      <c r="D355">
        <v>-32240.7</v>
      </c>
      <c r="E355">
        <v>96614.8</v>
      </c>
      <c r="F355">
        <v>533.36400000000003</v>
      </c>
      <c r="G355">
        <v>1537</v>
      </c>
      <c r="H355">
        <v>3952</v>
      </c>
      <c r="I355">
        <f>AVERAGE(D$115:D355)</f>
        <v>-32238.910373443978</v>
      </c>
      <c r="J355">
        <f t="shared" si="17"/>
        <v>538.97277343750102</v>
      </c>
      <c r="K355">
        <f t="shared" si="18"/>
        <v>1.0178299357656897</v>
      </c>
      <c r="L355">
        <f>AVERAGE(K$115:K355)</f>
        <v>2.1049966888785354</v>
      </c>
    </row>
    <row r="356" spans="2:12" x14ac:dyDescent="0.2">
      <c r="B356">
        <v>50000</v>
      </c>
      <c r="C356">
        <v>1200.18</v>
      </c>
      <c r="D356">
        <v>-32239.200000000001</v>
      </c>
      <c r="E356">
        <v>96622.9</v>
      </c>
      <c r="F356">
        <v>516.072</v>
      </c>
      <c r="G356">
        <v>1537</v>
      </c>
      <c r="H356">
        <v>3952</v>
      </c>
      <c r="I356">
        <f>AVERAGE(D$115:D356)</f>
        <v>-32238.911570247928</v>
      </c>
      <c r="J356">
        <f t="shared" si="17"/>
        <v>540.47277343750102</v>
      </c>
      <c r="K356">
        <f t="shared" si="18"/>
        <v>2.5178299357656897</v>
      </c>
      <c r="L356">
        <f>AVERAGE(K$115:K356)</f>
        <v>2.1067026113863339</v>
      </c>
    </row>
    <row r="357" spans="2:12" x14ac:dyDescent="0.2">
      <c r="B357">
        <v>50000</v>
      </c>
      <c r="C357">
        <v>1198.98</v>
      </c>
      <c r="D357">
        <v>-32227.599999999999</v>
      </c>
      <c r="E357">
        <v>96629.6</v>
      </c>
      <c r="F357">
        <v>492.43599999999998</v>
      </c>
      <c r="G357">
        <v>1538</v>
      </c>
      <c r="H357">
        <v>3951</v>
      </c>
      <c r="I357">
        <f>AVERAGE(D$115:D357)</f>
        <v>-32238.865020576126</v>
      </c>
      <c r="J357">
        <f t="shared" si="17"/>
        <v>549.38558593750349</v>
      </c>
      <c r="K357">
        <f t="shared" si="18"/>
        <v>11.430642435768164</v>
      </c>
      <c r="L357">
        <f>AVERAGE(K$115:K357)</f>
        <v>2.1450727341204154</v>
      </c>
    </row>
    <row r="358" spans="2:12" x14ac:dyDescent="0.2">
      <c r="B358">
        <v>50000</v>
      </c>
      <c r="C358">
        <v>1200.72</v>
      </c>
      <c r="D358">
        <v>-32234</v>
      </c>
      <c r="E358">
        <v>96647.5</v>
      </c>
      <c r="F358">
        <v>630.26099999999997</v>
      </c>
      <c r="G358">
        <v>1538</v>
      </c>
      <c r="H358">
        <v>3951</v>
      </c>
      <c r="I358">
        <f>AVERAGE(D$115:D358)</f>
        <v>-32238.845081967207</v>
      </c>
      <c r="J358">
        <f t="shared" si="17"/>
        <v>542.98558593750204</v>
      </c>
      <c r="K358">
        <f t="shared" si="18"/>
        <v>5.0306424357667083</v>
      </c>
      <c r="L358">
        <f>AVERAGE(K$115:K358)</f>
        <v>2.1568988394550312</v>
      </c>
    </row>
    <row r="359" spans="2:12" x14ac:dyDescent="0.2">
      <c r="B359">
        <v>50000</v>
      </c>
      <c r="C359">
        <v>1199.18</v>
      </c>
      <c r="D359">
        <v>-32241.1</v>
      </c>
      <c r="E359">
        <v>96639.9</v>
      </c>
      <c r="F359">
        <v>563.50699999999995</v>
      </c>
      <c r="G359">
        <v>1538</v>
      </c>
      <c r="H359">
        <v>3951</v>
      </c>
      <c r="I359">
        <f>AVERAGE(D$115:D359)</f>
        <v>-32238.854285714278</v>
      </c>
      <c r="J359">
        <f t="shared" si="17"/>
        <v>535.88558593750349</v>
      </c>
      <c r="K359">
        <f t="shared" si="18"/>
        <v>-2.0693575642318365</v>
      </c>
      <c r="L359">
        <f>AVERAGE(K$115:K359)</f>
        <v>2.139648813317534</v>
      </c>
    </row>
    <row r="360" spans="2:12" x14ac:dyDescent="0.2">
      <c r="B360">
        <v>50000</v>
      </c>
      <c r="C360">
        <v>1200.33</v>
      </c>
      <c r="D360">
        <v>-32241.8</v>
      </c>
      <c r="E360">
        <v>96625</v>
      </c>
      <c r="F360">
        <v>581.41700000000003</v>
      </c>
      <c r="G360">
        <v>1538</v>
      </c>
      <c r="H360">
        <v>3951</v>
      </c>
      <c r="I360">
        <f>AVERAGE(D$115:D360)</f>
        <v>-32238.866260162591</v>
      </c>
      <c r="J360">
        <f t="shared" si="17"/>
        <v>535.18558593750276</v>
      </c>
      <c r="K360">
        <f t="shared" si="18"/>
        <v>-2.7693575642325641</v>
      </c>
      <c r="L360">
        <f>AVERAGE(K$115:K360)</f>
        <v>2.1196935028396879</v>
      </c>
    </row>
    <row r="361" spans="2:12" x14ac:dyDescent="0.2">
      <c r="B361">
        <v>50000</v>
      </c>
      <c r="C361">
        <v>1199.83</v>
      </c>
      <c r="D361">
        <v>-32240.9</v>
      </c>
      <c r="E361">
        <v>96586.8</v>
      </c>
      <c r="F361">
        <v>533.27300000000002</v>
      </c>
      <c r="G361">
        <v>1537</v>
      </c>
      <c r="H361">
        <v>3952</v>
      </c>
      <c r="I361">
        <f>AVERAGE(D$115:D361)</f>
        <v>-32238.874493927116</v>
      </c>
      <c r="J361">
        <f t="shared" si="17"/>
        <v>538.77277343750029</v>
      </c>
      <c r="K361">
        <f t="shared" si="18"/>
        <v>0.8178299357649621</v>
      </c>
      <c r="L361">
        <f>AVERAGE(K$115:K361)</f>
        <v>2.1144228001389807</v>
      </c>
    </row>
    <row r="362" spans="2:12" x14ac:dyDescent="0.2">
      <c r="B362">
        <v>50000</v>
      </c>
      <c r="C362">
        <v>1200.48</v>
      </c>
      <c r="D362">
        <v>-32222.799999999999</v>
      </c>
      <c r="E362">
        <v>96656.4</v>
      </c>
      <c r="F362">
        <v>560.94000000000005</v>
      </c>
      <c r="G362">
        <v>1538</v>
      </c>
      <c r="H362">
        <v>3951</v>
      </c>
      <c r="I362">
        <f>AVERAGE(D$115:D362)</f>
        <v>-32238.809677419347</v>
      </c>
      <c r="J362">
        <f t="shared" si="17"/>
        <v>554.18558593750276</v>
      </c>
      <c r="K362">
        <f t="shared" si="18"/>
        <v>16.230642435767436</v>
      </c>
      <c r="L362">
        <f>AVERAGE(K$115:K362)</f>
        <v>2.1713430406052243</v>
      </c>
    </row>
    <row r="363" spans="2:12" x14ac:dyDescent="0.2">
      <c r="B363">
        <v>50000</v>
      </c>
      <c r="C363">
        <v>1199.75</v>
      </c>
      <c r="D363">
        <v>-32231.9</v>
      </c>
      <c r="E363">
        <v>96659.199999999997</v>
      </c>
      <c r="F363">
        <v>422.81299999999999</v>
      </c>
      <c r="G363">
        <v>1538</v>
      </c>
      <c r="H363">
        <v>3951</v>
      </c>
      <c r="I363">
        <f>AVERAGE(D$115:D363)</f>
        <v>-32238.781927710836</v>
      </c>
      <c r="J363">
        <f t="shared" si="17"/>
        <v>545.08558593750058</v>
      </c>
      <c r="K363">
        <f t="shared" si="18"/>
        <v>7.1306424357652531</v>
      </c>
      <c r="L363">
        <f>AVERAGE(K$115:K363)</f>
        <v>2.1912599056460276</v>
      </c>
    </row>
    <row r="364" spans="2:12" x14ac:dyDescent="0.2">
      <c r="B364">
        <v>50000</v>
      </c>
      <c r="C364">
        <v>1201.3499999999999</v>
      </c>
      <c r="D364">
        <v>-32248.7</v>
      </c>
      <c r="E364">
        <v>96624.7</v>
      </c>
      <c r="F364">
        <v>552.34900000000005</v>
      </c>
      <c r="G364">
        <v>1537</v>
      </c>
      <c r="H364">
        <v>3952</v>
      </c>
      <c r="I364">
        <f>AVERAGE(D$115:D364)</f>
        <v>-32238.821599999996</v>
      </c>
      <c r="J364">
        <f t="shared" si="17"/>
        <v>530.97277343750102</v>
      </c>
      <c r="K364">
        <f t="shared" si="18"/>
        <v>-6.9821700642343103</v>
      </c>
      <c r="L364">
        <f>AVERAGE(K$115:K364)</f>
        <v>2.1545661857665062</v>
      </c>
    </row>
    <row r="365" spans="2:12" x14ac:dyDescent="0.2">
      <c r="B365">
        <v>50000</v>
      </c>
      <c r="C365">
        <v>1199.8599999999999</v>
      </c>
      <c r="D365">
        <v>-32239.8</v>
      </c>
      <c r="E365">
        <v>96639.4</v>
      </c>
      <c r="F365">
        <v>652.36300000000006</v>
      </c>
      <c r="G365">
        <v>1538</v>
      </c>
      <c r="H365">
        <v>3951</v>
      </c>
      <c r="I365">
        <f>AVERAGE(D$115:D365)</f>
        <v>-32238.825498007962</v>
      </c>
      <c r="J365">
        <f t="shared" si="17"/>
        <v>537.18558593750276</v>
      </c>
      <c r="K365">
        <f t="shared" si="18"/>
        <v>-0.76935756423256407</v>
      </c>
      <c r="L365">
        <f>AVERAGE(K$115:K365)</f>
        <v>2.1429170871609324</v>
      </c>
    </row>
    <row r="366" spans="2:12" x14ac:dyDescent="0.2">
      <c r="B366">
        <v>50000</v>
      </c>
      <c r="C366">
        <v>1199.52</v>
      </c>
      <c r="D366">
        <v>-32231.8</v>
      </c>
      <c r="E366">
        <v>96640.5</v>
      </c>
      <c r="F366">
        <v>505.23700000000002</v>
      </c>
      <c r="G366">
        <v>1537</v>
      </c>
      <c r="H366">
        <v>3952</v>
      </c>
      <c r="I366">
        <f>AVERAGE(D$115:D366)</f>
        <v>-32238.797619047611</v>
      </c>
      <c r="J366">
        <f t="shared" si="17"/>
        <v>547.87277343750247</v>
      </c>
      <c r="K366">
        <f t="shared" si="18"/>
        <v>9.9178299357671449</v>
      </c>
      <c r="L366">
        <f>AVERAGE(K$115:K366)</f>
        <v>2.1737699159252428</v>
      </c>
    </row>
    <row r="367" spans="2:12" x14ac:dyDescent="0.2">
      <c r="B367">
        <v>50000</v>
      </c>
      <c r="C367">
        <v>1200.21</v>
      </c>
      <c r="D367">
        <v>-32236.5</v>
      </c>
      <c r="E367">
        <v>96616.3</v>
      </c>
      <c r="F367">
        <v>522.26900000000001</v>
      </c>
      <c r="G367">
        <v>1537</v>
      </c>
      <c r="H367">
        <v>3952</v>
      </c>
      <c r="I367">
        <f>AVERAGE(D$115:D367)</f>
        <v>-32238.788537549401</v>
      </c>
      <c r="J367">
        <f t="shared" si="17"/>
        <v>543.17277343750175</v>
      </c>
      <c r="K367">
        <f t="shared" si="18"/>
        <v>5.2178299357664173</v>
      </c>
      <c r="L367">
        <f>AVERAGE(K$115:K367)</f>
        <v>2.1858017737111761</v>
      </c>
    </row>
    <row r="368" spans="2:12" x14ac:dyDescent="0.2">
      <c r="B368">
        <v>50000</v>
      </c>
      <c r="C368">
        <v>1199.9000000000001</v>
      </c>
      <c r="D368">
        <v>-32244.7</v>
      </c>
      <c r="E368">
        <v>96644.7</v>
      </c>
      <c r="F368">
        <v>538.33500000000004</v>
      </c>
      <c r="G368">
        <v>1537</v>
      </c>
      <c r="H368">
        <v>3952</v>
      </c>
      <c r="I368">
        <f>AVERAGE(D$115:D368)</f>
        <v>-32238.811811023614</v>
      </c>
      <c r="J368">
        <f t="shared" si="17"/>
        <v>534.97277343750102</v>
      </c>
      <c r="K368">
        <f t="shared" si="18"/>
        <v>-2.9821700642343103</v>
      </c>
      <c r="L368">
        <f>AVERAGE(K$115:K368)</f>
        <v>2.1654554278924931</v>
      </c>
    </row>
    <row r="369" spans="2:12" x14ac:dyDescent="0.2">
      <c r="B369">
        <v>50000</v>
      </c>
      <c r="C369">
        <v>1201.1300000000001</v>
      </c>
      <c r="D369">
        <v>-32234</v>
      </c>
      <c r="E369">
        <v>96627.9</v>
      </c>
      <c r="F369">
        <v>473.79700000000003</v>
      </c>
      <c r="G369">
        <v>1537</v>
      </c>
      <c r="H369">
        <v>3952</v>
      </c>
      <c r="I369">
        <f>AVERAGE(D$115:D369)</f>
        <v>-32238.792941176464</v>
      </c>
      <c r="J369">
        <f t="shared" si="17"/>
        <v>545.67277343750175</v>
      </c>
      <c r="K369">
        <f t="shared" si="18"/>
        <v>7.7178299357664173</v>
      </c>
      <c r="L369">
        <f>AVERAGE(K$115:K369)</f>
        <v>2.1872294455704302</v>
      </c>
    </row>
    <row r="370" spans="2:12" x14ac:dyDescent="0.2">
      <c r="B370">
        <v>50000</v>
      </c>
      <c r="C370">
        <v>1200.8800000000001</v>
      </c>
      <c r="D370">
        <v>-32235.599999999999</v>
      </c>
      <c r="E370">
        <v>96633.7</v>
      </c>
      <c r="F370">
        <v>596.47900000000004</v>
      </c>
      <c r="G370">
        <v>1538</v>
      </c>
      <c r="H370">
        <v>3951</v>
      </c>
      <c r="I370">
        <f>AVERAGE(D$115:D370)</f>
        <v>-32238.780468749992</v>
      </c>
      <c r="J370">
        <f t="shared" si="17"/>
        <v>541.38558593750349</v>
      </c>
      <c r="K370">
        <f t="shared" si="18"/>
        <v>3.4306424357681635</v>
      </c>
      <c r="L370">
        <f>AVERAGE(K$115:K370)</f>
        <v>2.1920865275633901</v>
      </c>
    </row>
    <row r="371" spans="2:12" x14ac:dyDescent="0.2">
      <c r="B371">
        <v>50000</v>
      </c>
      <c r="C371">
        <v>1199.9100000000001</v>
      </c>
      <c r="D371">
        <v>-32244.7</v>
      </c>
      <c r="E371">
        <v>96624.2</v>
      </c>
      <c r="F371">
        <v>537.52599999999995</v>
      </c>
      <c r="G371">
        <v>1537</v>
      </c>
      <c r="H371">
        <v>3952</v>
      </c>
      <c r="I371">
        <f>AVERAGE(D$115:D371)</f>
        <v>-32238.803501945516</v>
      </c>
      <c r="J371">
        <f t="shared" ref="J371:J434" si="19">D371-G371*$C$12-H371*$D$12</f>
        <v>534.97277343750102</v>
      </c>
      <c r="K371">
        <f t="shared" si="18"/>
        <v>-2.9821700642343103</v>
      </c>
      <c r="L371">
        <f>AVERAGE(K$115:K371)</f>
        <v>2.1719532334318816</v>
      </c>
    </row>
    <row r="372" spans="2:12" x14ac:dyDescent="0.2">
      <c r="B372">
        <v>50000</v>
      </c>
      <c r="C372">
        <v>1200.6300000000001</v>
      </c>
      <c r="D372">
        <v>-32240.9</v>
      </c>
      <c r="E372">
        <v>96611.1</v>
      </c>
      <c r="F372">
        <v>532.899</v>
      </c>
      <c r="G372">
        <v>1537</v>
      </c>
      <c r="H372">
        <v>3952</v>
      </c>
      <c r="I372">
        <f>AVERAGE(D$115:D372)</f>
        <v>-32238.811627906973</v>
      </c>
      <c r="J372">
        <f t="shared" si="19"/>
        <v>538.77277343750029</v>
      </c>
      <c r="K372">
        <f t="shared" ref="K372:K435" si="20">J372-(5489/5488)*$L$101</f>
        <v>0.8178299357649621</v>
      </c>
      <c r="L372">
        <f>AVERAGE(K$115:K372)</f>
        <v>2.1667046935184437</v>
      </c>
    </row>
    <row r="373" spans="2:12" x14ac:dyDescent="0.2">
      <c r="B373">
        <v>50000</v>
      </c>
      <c r="C373">
        <v>1200.58</v>
      </c>
      <c r="D373">
        <v>-32245.5</v>
      </c>
      <c r="E373">
        <v>96634.4</v>
      </c>
      <c r="F373">
        <v>608.625</v>
      </c>
      <c r="G373">
        <v>1537</v>
      </c>
      <c r="H373">
        <v>3952</v>
      </c>
      <c r="I373">
        <f>AVERAGE(D$115:D373)</f>
        <v>-32238.837451737447</v>
      </c>
      <c r="J373">
        <f t="shared" si="19"/>
        <v>534.17277343750175</v>
      </c>
      <c r="K373">
        <f t="shared" si="20"/>
        <v>-3.7821700642335827</v>
      </c>
      <c r="L373">
        <f>AVERAGE(K$115:K373)</f>
        <v>2.1437360651101347</v>
      </c>
    </row>
    <row r="374" spans="2:12" x14ac:dyDescent="0.2">
      <c r="B374">
        <v>50000</v>
      </c>
      <c r="C374">
        <v>1199.58</v>
      </c>
      <c r="D374">
        <v>-32223.9</v>
      </c>
      <c r="E374">
        <v>96644.1</v>
      </c>
      <c r="F374">
        <v>497.35599999999999</v>
      </c>
      <c r="G374">
        <v>1537</v>
      </c>
      <c r="H374">
        <v>3952</v>
      </c>
      <c r="I374">
        <f>AVERAGE(D$115:D374)</f>
        <v>-32238.779999999995</v>
      </c>
      <c r="J374">
        <f t="shared" si="19"/>
        <v>555.77277343750029</v>
      </c>
      <c r="K374">
        <f t="shared" si="20"/>
        <v>17.817829935764962</v>
      </c>
      <c r="L374">
        <f>AVERAGE(K$115:K374)</f>
        <v>2.2040210415357304</v>
      </c>
    </row>
    <row r="375" spans="2:12" x14ac:dyDescent="0.2">
      <c r="B375">
        <v>50000</v>
      </c>
      <c r="C375">
        <v>1200.93</v>
      </c>
      <c r="D375">
        <v>-32243</v>
      </c>
      <c r="E375">
        <v>96592.5</v>
      </c>
      <c r="F375">
        <v>617.29899999999998</v>
      </c>
      <c r="G375">
        <v>1537</v>
      </c>
      <c r="H375">
        <v>3952</v>
      </c>
      <c r="I375">
        <f>AVERAGE(D$115:D375)</f>
        <v>-32238.796168582372</v>
      </c>
      <c r="J375">
        <f t="shared" si="19"/>
        <v>536.67277343750175</v>
      </c>
      <c r="K375">
        <f t="shared" si="20"/>
        <v>-1.2821700642335827</v>
      </c>
      <c r="L375">
        <f>AVERAGE(K$115:K375)</f>
        <v>2.1906639874906371</v>
      </c>
    </row>
    <row r="376" spans="2:12" x14ac:dyDescent="0.2">
      <c r="B376">
        <v>50000</v>
      </c>
      <c r="C376">
        <v>1199.6400000000001</v>
      </c>
      <c r="D376">
        <v>-32240.2</v>
      </c>
      <c r="E376">
        <v>96629</v>
      </c>
      <c r="F376">
        <v>511.94799999999998</v>
      </c>
      <c r="G376">
        <v>1537</v>
      </c>
      <c r="H376">
        <v>3952</v>
      </c>
      <c r="I376">
        <f>AVERAGE(D$115:D376)</f>
        <v>-32238.801526717551</v>
      </c>
      <c r="J376">
        <f t="shared" si="19"/>
        <v>539.47277343750102</v>
      </c>
      <c r="K376">
        <f t="shared" si="20"/>
        <v>1.5178299357656897</v>
      </c>
      <c r="L376">
        <f>AVERAGE(K$115:K376)</f>
        <v>2.1880959185909234</v>
      </c>
    </row>
    <row r="377" spans="2:12" x14ac:dyDescent="0.2">
      <c r="B377">
        <v>50000</v>
      </c>
      <c r="C377">
        <v>1200.19</v>
      </c>
      <c r="D377">
        <v>-32244.799999999999</v>
      </c>
      <c r="E377">
        <v>96635.6</v>
      </c>
      <c r="F377">
        <v>463.83300000000003</v>
      </c>
      <c r="G377">
        <v>1537</v>
      </c>
      <c r="H377">
        <v>3952</v>
      </c>
      <c r="I377">
        <f>AVERAGE(D$115:D377)</f>
        <v>-32238.824334600755</v>
      </c>
      <c r="J377">
        <f t="shared" si="19"/>
        <v>534.87277343750247</v>
      </c>
      <c r="K377">
        <f t="shared" si="20"/>
        <v>-3.0821700642328551</v>
      </c>
      <c r="L377">
        <f>AVERAGE(K$115:K377)</f>
        <v>2.1680568844357002</v>
      </c>
    </row>
    <row r="378" spans="2:12" x14ac:dyDescent="0.2">
      <c r="B378">
        <v>50000</v>
      </c>
      <c r="C378">
        <v>1200.1400000000001</v>
      </c>
      <c r="D378">
        <v>-32234.400000000001</v>
      </c>
      <c r="E378">
        <v>96672.4</v>
      </c>
      <c r="F378">
        <v>557.226</v>
      </c>
      <c r="G378">
        <v>1537</v>
      </c>
      <c r="H378">
        <v>3952</v>
      </c>
      <c r="I378">
        <f>AVERAGE(D$115:D378)</f>
        <v>-32238.807575757572</v>
      </c>
      <c r="J378">
        <f t="shared" si="19"/>
        <v>545.27277343750029</v>
      </c>
      <c r="K378">
        <f t="shared" si="20"/>
        <v>7.3178299357649621</v>
      </c>
      <c r="L378">
        <f>AVERAGE(K$115:K378)</f>
        <v>2.1875636005392201</v>
      </c>
    </row>
    <row r="379" spans="2:12" x14ac:dyDescent="0.2">
      <c r="B379">
        <v>50000</v>
      </c>
      <c r="C379">
        <v>1200.17</v>
      </c>
      <c r="D379">
        <v>-32233.5</v>
      </c>
      <c r="E379">
        <v>96607.9</v>
      </c>
      <c r="F379">
        <v>533.14300000000003</v>
      </c>
      <c r="G379">
        <v>1538</v>
      </c>
      <c r="H379">
        <v>3951</v>
      </c>
      <c r="I379">
        <f>AVERAGE(D$115:D379)</f>
        <v>-32238.78754716981</v>
      </c>
      <c r="J379">
        <f t="shared" si="19"/>
        <v>543.48558593750204</v>
      </c>
      <c r="K379">
        <f t="shared" si="20"/>
        <v>5.5306424357667083</v>
      </c>
      <c r="L379">
        <f>AVERAGE(K$115:K379)</f>
        <v>2.200178992370267</v>
      </c>
    </row>
    <row r="380" spans="2:12" x14ac:dyDescent="0.2">
      <c r="B380">
        <v>50000</v>
      </c>
      <c r="C380">
        <v>1200.72</v>
      </c>
      <c r="D380">
        <v>-32235.9</v>
      </c>
      <c r="E380">
        <v>96662.5</v>
      </c>
      <c r="F380">
        <v>498.84300000000002</v>
      </c>
      <c r="G380">
        <v>1537</v>
      </c>
      <c r="H380">
        <v>3952</v>
      </c>
      <c r="I380">
        <f>AVERAGE(D$115:D380)</f>
        <v>-32238.776691729323</v>
      </c>
      <c r="J380">
        <f t="shared" si="19"/>
        <v>543.77277343750029</v>
      </c>
      <c r="K380">
        <f t="shared" si="20"/>
        <v>5.8178299357649621</v>
      </c>
      <c r="L380">
        <f>AVERAGE(K$115:K380)</f>
        <v>2.2137791838867886</v>
      </c>
    </row>
    <row r="381" spans="2:12" x14ac:dyDescent="0.2">
      <c r="B381">
        <v>50000</v>
      </c>
      <c r="C381">
        <v>1201.4000000000001</v>
      </c>
      <c r="D381">
        <v>-32228.5</v>
      </c>
      <c r="E381">
        <v>96649.4</v>
      </c>
      <c r="F381">
        <v>599.11300000000006</v>
      </c>
      <c r="G381">
        <v>1537</v>
      </c>
      <c r="H381">
        <v>3952</v>
      </c>
      <c r="I381">
        <f>AVERAGE(D$115:D381)</f>
        <v>-32238.73820224719</v>
      </c>
      <c r="J381">
        <f t="shared" si="19"/>
        <v>551.17277343750175</v>
      </c>
      <c r="K381">
        <f t="shared" si="20"/>
        <v>13.217829935766417</v>
      </c>
      <c r="L381">
        <f>AVERAGE(K$115:K381)</f>
        <v>2.2549928571148024</v>
      </c>
    </row>
    <row r="382" spans="2:12" x14ac:dyDescent="0.2">
      <c r="B382">
        <v>50000</v>
      </c>
      <c r="C382">
        <v>1199.5899999999999</v>
      </c>
      <c r="D382">
        <v>-32243.200000000001</v>
      </c>
      <c r="E382">
        <v>96621.7</v>
      </c>
      <c r="F382">
        <v>346.94099999999997</v>
      </c>
      <c r="G382">
        <v>1537</v>
      </c>
      <c r="H382">
        <v>3952</v>
      </c>
      <c r="I382">
        <f>AVERAGE(D$115:D382)</f>
        <v>-32238.754850746263</v>
      </c>
      <c r="J382">
        <f t="shared" si="19"/>
        <v>536.47277343750102</v>
      </c>
      <c r="K382">
        <f t="shared" si="20"/>
        <v>-1.4821700642343103</v>
      </c>
      <c r="L382">
        <f>AVERAGE(K$115:K382)</f>
        <v>2.2410482193485741</v>
      </c>
    </row>
    <row r="383" spans="2:12" x14ac:dyDescent="0.2">
      <c r="B383">
        <v>50000</v>
      </c>
      <c r="C383">
        <v>1198.06</v>
      </c>
      <c r="D383">
        <v>-32239.1</v>
      </c>
      <c r="E383">
        <v>96637.9</v>
      </c>
      <c r="F383">
        <v>446.09800000000001</v>
      </c>
      <c r="G383">
        <v>1538</v>
      </c>
      <c r="H383">
        <v>3951</v>
      </c>
      <c r="I383">
        <f>AVERAGE(D$115:D383)</f>
        <v>-32238.756133828992</v>
      </c>
      <c r="J383">
        <f t="shared" si="19"/>
        <v>537.88558593750349</v>
      </c>
      <c r="K383">
        <f t="shared" si="20"/>
        <v>-6.9357564231836477E-2</v>
      </c>
      <c r="L383">
        <f>AVERAGE(K$115:K383)</f>
        <v>2.2324593502646319</v>
      </c>
    </row>
    <row r="384" spans="2:12" x14ac:dyDescent="0.2">
      <c r="B384">
        <v>50000</v>
      </c>
      <c r="C384">
        <v>1200.6199999999999</v>
      </c>
      <c r="D384">
        <v>-32246</v>
      </c>
      <c r="E384">
        <v>96629.8</v>
      </c>
      <c r="F384">
        <v>516.75300000000004</v>
      </c>
      <c r="G384">
        <v>1537</v>
      </c>
      <c r="H384">
        <v>3952</v>
      </c>
      <c r="I384">
        <f>AVERAGE(D$115:D384)</f>
        <v>-32238.782962962956</v>
      </c>
      <c r="J384">
        <f t="shared" si="19"/>
        <v>533.67277343750175</v>
      </c>
      <c r="K384">
        <f t="shared" si="20"/>
        <v>-4.2821700642335827</v>
      </c>
      <c r="L384">
        <f>AVERAGE(K$115:K384)</f>
        <v>2.2083310931738982</v>
      </c>
    </row>
    <row r="385" spans="2:12" x14ac:dyDescent="0.2">
      <c r="B385">
        <v>50000</v>
      </c>
      <c r="C385">
        <v>1201.76</v>
      </c>
      <c r="D385">
        <v>-32245.599999999999</v>
      </c>
      <c r="E385">
        <v>96608.5</v>
      </c>
      <c r="F385">
        <v>537.30499999999995</v>
      </c>
      <c r="G385">
        <v>1537</v>
      </c>
      <c r="H385">
        <v>3952</v>
      </c>
      <c r="I385">
        <f>AVERAGE(D$115:D385)</f>
        <v>-32238.808118081175</v>
      </c>
      <c r="J385">
        <f t="shared" si="19"/>
        <v>534.0727734375032</v>
      </c>
      <c r="K385">
        <f t="shared" si="20"/>
        <v>-3.8821700642321275</v>
      </c>
      <c r="L385">
        <f>AVERAGE(K$115:K385)</f>
        <v>2.1858569191613295</v>
      </c>
    </row>
    <row r="386" spans="2:12" x14ac:dyDescent="0.2">
      <c r="B386">
        <v>50000</v>
      </c>
      <c r="C386">
        <v>1200.75</v>
      </c>
      <c r="D386">
        <v>-32242.9</v>
      </c>
      <c r="E386">
        <v>96615.1</v>
      </c>
      <c r="F386">
        <v>645.72</v>
      </c>
      <c r="G386">
        <v>1537</v>
      </c>
      <c r="H386">
        <v>3952</v>
      </c>
      <c r="I386">
        <f>AVERAGE(D$115:D386)</f>
        <v>-32238.8231617647</v>
      </c>
      <c r="J386">
        <f t="shared" si="19"/>
        <v>536.77277343750029</v>
      </c>
      <c r="K386">
        <f t="shared" si="20"/>
        <v>-1.1821700642350379</v>
      </c>
      <c r="L386">
        <f>AVERAGE(K$115:K386)</f>
        <v>2.1734744670164901</v>
      </c>
    </row>
    <row r="387" spans="2:12" x14ac:dyDescent="0.2">
      <c r="B387">
        <v>50000</v>
      </c>
      <c r="C387">
        <v>1200.1099999999999</v>
      </c>
      <c r="D387">
        <v>-32238.400000000001</v>
      </c>
      <c r="E387">
        <v>96644.4</v>
      </c>
      <c r="F387">
        <v>625.995</v>
      </c>
      <c r="G387">
        <v>1538</v>
      </c>
      <c r="H387">
        <v>3951</v>
      </c>
      <c r="I387">
        <f>AVERAGE(D$115:D387)</f>
        <v>-32238.821611721607</v>
      </c>
      <c r="J387">
        <f t="shared" si="19"/>
        <v>538.58558593750058</v>
      </c>
      <c r="K387">
        <f t="shared" si="20"/>
        <v>0.63064243576525314</v>
      </c>
      <c r="L387">
        <f>AVERAGE(K$115:K387)</f>
        <v>2.1678230676346173</v>
      </c>
    </row>
    <row r="388" spans="2:12" x14ac:dyDescent="0.2">
      <c r="B388">
        <v>50000</v>
      </c>
      <c r="C388">
        <v>1198.1400000000001</v>
      </c>
      <c r="D388">
        <v>-32236.5</v>
      </c>
      <c r="E388">
        <v>96618.3</v>
      </c>
      <c r="F388">
        <v>395.03800000000001</v>
      </c>
      <c r="G388">
        <v>1537</v>
      </c>
      <c r="H388">
        <v>3952</v>
      </c>
      <c r="I388">
        <f>AVERAGE(D$115:D388)</f>
        <v>-32238.813138686128</v>
      </c>
      <c r="J388">
        <f t="shared" si="19"/>
        <v>543.17277343750175</v>
      </c>
      <c r="K388">
        <f t="shared" si="20"/>
        <v>5.2178299357664173</v>
      </c>
      <c r="L388">
        <f>AVERAGE(K$115:K388)</f>
        <v>2.1789544795621056</v>
      </c>
    </row>
    <row r="389" spans="2:12" x14ac:dyDescent="0.2">
      <c r="B389">
        <v>50000</v>
      </c>
      <c r="C389">
        <v>1200.8399999999999</v>
      </c>
      <c r="D389">
        <v>-32239.3</v>
      </c>
      <c r="E389">
        <v>96628.800000000003</v>
      </c>
      <c r="F389">
        <v>511.89800000000002</v>
      </c>
      <c r="G389">
        <v>1537</v>
      </c>
      <c r="H389">
        <v>3952</v>
      </c>
      <c r="I389">
        <f>AVERAGE(D$115:D389)</f>
        <v>-32238.814909090906</v>
      </c>
      <c r="J389">
        <f t="shared" si="19"/>
        <v>540.37277343750247</v>
      </c>
      <c r="K389">
        <f t="shared" si="20"/>
        <v>2.4178299357671449</v>
      </c>
      <c r="L389">
        <f>AVERAGE(K$115:K389)</f>
        <v>2.1798231175846694</v>
      </c>
    </row>
    <row r="390" spans="2:12" x14ac:dyDescent="0.2">
      <c r="B390">
        <v>50000</v>
      </c>
      <c r="C390">
        <v>1200.33</v>
      </c>
      <c r="D390">
        <v>-32242</v>
      </c>
      <c r="E390">
        <v>96634.3</v>
      </c>
      <c r="F390">
        <v>595.92399999999998</v>
      </c>
      <c r="G390">
        <v>1538</v>
      </c>
      <c r="H390">
        <v>3951</v>
      </c>
      <c r="I390">
        <f>AVERAGE(D$115:D390)</f>
        <v>-32238.826449275362</v>
      </c>
      <c r="J390">
        <f t="shared" si="19"/>
        <v>534.98558593750204</v>
      </c>
      <c r="K390">
        <f t="shared" si="20"/>
        <v>-2.9693575642332917</v>
      </c>
      <c r="L390">
        <f>AVERAGE(K$115:K390)</f>
        <v>2.1611666658389521</v>
      </c>
    </row>
    <row r="391" spans="2:12" x14ac:dyDescent="0.2">
      <c r="B391">
        <v>50000</v>
      </c>
      <c r="C391">
        <v>1198.74</v>
      </c>
      <c r="D391">
        <v>-32240.7</v>
      </c>
      <c r="E391">
        <v>96638.8</v>
      </c>
      <c r="F391">
        <v>322.28899999999999</v>
      </c>
      <c r="G391">
        <v>1537</v>
      </c>
      <c r="H391">
        <v>3952</v>
      </c>
      <c r="I391">
        <f>AVERAGE(D$115:D391)</f>
        <v>-32238.833212996386</v>
      </c>
      <c r="J391">
        <f t="shared" si="19"/>
        <v>538.97277343750102</v>
      </c>
      <c r="K391">
        <f t="shared" si="20"/>
        <v>1.0178299357656897</v>
      </c>
      <c r="L391">
        <f>AVERAGE(K$115:K391)</f>
        <v>2.1570390964163049</v>
      </c>
    </row>
    <row r="392" spans="2:12" x14ac:dyDescent="0.2">
      <c r="B392">
        <v>50000</v>
      </c>
      <c r="C392">
        <v>1200.47</v>
      </c>
      <c r="D392">
        <v>-32240.2</v>
      </c>
      <c r="E392">
        <v>96627.9</v>
      </c>
      <c r="F392">
        <v>602.86199999999997</v>
      </c>
      <c r="G392">
        <v>1538</v>
      </c>
      <c r="H392">
        <v>3951</v>
      </c>
      <c r="I392">
        <f>AVERAGE(D$115:D392)</f>
        <v>-32238.838129496395</v>
      </c>
      <c r="J392">
        <f t="shared" si="19"/>
        <v>536.78558593750131</v>
      </c>
      <c r="K392">
        <f t="shared" si="20"/>
        <v>-1.1693575642340193</v>
      </c>
      <c r="L392">
        <f>AVERAGE(K$115:K392)</f>
        <v>2.1450736408024551</v>
      </c>
    </row>
    <row r="393" spans="2:12" x14ac:dyDescent="0.2">
      <c r="B393">
        <v>50000</v>
      </c>
      <c r="C393">
        <v>1198.6500000000001</v>
      </c>
      <c r="D393">
        <v>-32239.9</v>
      </c>
      <c r="E393">
        <v>96624.1</v>
      </c>
      <c r="F393">
        <v>398.27100000000002</v>
      </c>
      <c r="G393">
        <v>1537</v>
      </c>
      <c r="H393">
        <v>3952</v>
      </c>
      <c r="I393">
        <f>AVERAGE(D$115:D393)</f>
        <v>-32238.841935483866</v>
      </c>
      <c r="J393">
        <f t="shared" si="19"/>
        <v>539.77277343750029</v>
      </c>
      <c r="K393">
        <f t="shared" si="20"/>
        <v>1.8178299357649621</v>
      </c>
      <c r="L393">
        <f>AVERAGE(K$115:K393)</f>
        <v>2.1439007242969441</v>
      </c>
    </row>
    <row r="394" spans="2:12" x14ac:dyDescent="0.2">
      <c r="B394">
        <v>50000</v>
      </c>
      <c r="C394">
        <v>1201.72</v>
      </c>
      <c r="D394">
        <v>-32234.9</v>
      </c>
      <c r="E394">
        <v>96613.8</v>
      </c>
      <c r="F394">
        <v>738.64499999999998</v>
      </c>
      <c r="G394">
        <v>1538</v>
      </c>
      <c r="H394">
        <v>3951</v>
      </c>
      <c r="I394">
        <f>AVERAGE(D$115:D394)</f>
        <v>-32238.827857142853</v>
      </c>
      <c r="J394">
        <f t="shared" si="19"/>
        <v>542.08558593750058</v>
      </c>
      <c r="K394">
        <f t="shared" si="20"/>
        <v>4.1306424357652531</v>
      </c>
      <c r="L394">
        <f>AVERAGE(K$115:K394)</f>
        <v>2.1509962304093313</v>
      </c>
    </row>
    <row r="395" spans="2:12" x14ac:dyDescent="0.2">
      <c r="B395">
        <v>50000</v>
      </c>
      <c r="C395">
        <v>1200.42</v>
      </c>
      <c r="D395">
        <v>-32236</v>
      </c>
      <c r="E395">
        <v>96627.1</v>
      </c>
      <c r="F395">
        <v>606.32000000000005</v>
      </c>
      <c r="G395">
        <v>1538</v>
      </c>
      <c r="H395">
        <v>3951</v>
      </c>
      <c r="I395">
        <f>AVERAGE(D$115:D395)</f>
        <v>-32238.817793594302</v>
      </c>
      <c r="J395">
        <f t="shared" si="19"/>
        <v>540.98558593750204</v>
      </c>
      <c r="K395">
        <f t="shared" si="20"/>
        <v>3.0306424357667083</v>
      </c>
      <c r="L395">
        <f>AVERAGE(K$115:K395)</f>
        <v>2.1541266439515283</v>
      </c>
    </row>
    <row r="396" spans="2:12" x14ac:dyDescent="0.2">
      <c r="B396">
        <v>50000</v>
      </c>
      <c r="C396">
        <v>1200.71</v>
      </c>
      <c r="D396">
        <v>-32239.9</v>
      </c>
      <c r="E396">
        <v>96603.1</v>
      </c>
      <c r="F396">
        <v>531.78</v>
      </c>
      <c r="G396">
        <v>1537</v>
      </c>
      <c r="H396">
        <v>3952</v>
      </c>
      <c r="I396">
        <f>AVERAGE(D$115:D396)</f>
        <v>-32238.821631205672</v>
      </c>
      <c r="J396">
        <f t="shared" si="19"/>
        <v>539.77277343750029</v>
      </c>
      <c r="K396">
        <f t="shared" si="20"/>
        <v>1.8178299357649621</v>
      </c>
      <c r="L396">
        <f>AVERAGE(K$115:K396)</f>
        <v>2.1529341024331359</v>
      </c>
    </row>
    <row r="397" spans="2:12" x14ac:dyDescent="0.2">
      <c r="B397">
        <v>50000</v>
      </c>
      <c r="C397">
        <v>1201.0999999999999</v>
      </c>
      <c r="D397">
        <v>-32259.200000000001</v>
      </c>
      <c r="E397">
        <v>96587.3</v>
      </c>
      <c r="F397">
        <v>589.4</v>
      </c>
      <c r="G397">
        <v>1537</v>
      </c>
      <c r="H397">
        <v>3952</v>
      </c>
      <c r="I397">
        <f>AVERAGE(D$115:D397)</f>
        <v>-32238.893639575967</v>
      </c>
      <c r="J397">
        <f t="shared" si="19"/>
        <v>520.47277343750102</v>
      </c>
      <c r="K397">
        <f t="shared" si="20"/>
        <v>-17.48217006423431</v>
      </c>
      <c r="L397">
        <f>AVERAGE(K$115:K397)</f>
        <v>2.0835521089113431</v>
      </c>
    </row>
    <row r="398" spans="2:12" x14ac:dyDescent="0.2">
      <c r="B398">
        <v>50000</v>
      </c>
      <c r="C398">
        <v>1201.24</v>
      </c>
      <c r="D398">
        <v>-32225.4</v>
      </c>
      <c r="E398">
        <v>96649.4</v>
      </c>
      <c r="F398">
        <v>521.64700000000005</v>
      </c>
      <c r="G398">
        <v>1537</v>
      </c>
      <c r="H398">
        <v>3952</v>
      </c>
      <c r="I398">
        <f>AVERAGE(D$115:D398)</f>
        <v>-32238.84612676056</v>
      </c>
      <c r="J398">
        <f t="shared" si="19"/>
        <v>554.27277343750029</v>
      </c>
      <c r="K398">
        <f t="shared" si="20"/>
        <v>16.317829935764962</v>
      </c>
      <c r="L398">
        <f>AVERAGE(K$115:K398)</f>
        <v>2.1336728054847711</v>
      </c>
    </row>
    <row r="399" spans="2:12" x14ac:dyDescent="0.2">
      <c r="B399">
        <v>50000</v>
      </c>
      <c r="C399">
        <v>1200.23</v>
      </c>
      <c r="D399">
        <v>-32235.3</v>
      </c>
      <c r="E399">
        <v>96641.8</v>
      </c>
      <c r="F399">
        <v>565.05399999999997</v>
      </c>
      <c r="G399">
        <v>1538</v>
      </c>
      <c r="H399">
        <v>3951</v>
      </c>
      <c r="I399">
        <f>AVERAGE(D$115:D399)</f>
        <v>-32238.833684210524</v>
      </c>
      <c r="J399">
        <f t="shared" si="19"/>
        <v>541.68558593750276</v>
      </c>
      <c r="K399">
        <f t="shared" si="20"/>
        <v>3.7306424357674359</v>
      </c>
      <c r="L399">
        <f>AVERAGE(K$115:K399)</f>
        <v>2.1392762076962892</v>
      </c>
    </row>
    <row r="400" spans="2:12" x14ac:dyDescent="0.2">
      <c r="B400">
        <v>50000</v>
      </c>
      <c r="C400">
        <v>1200.75</v>
      </c>
      <c r="D400">
        <v>-32244.799999999999</v>
      </c>
      <c r="E400">
        <v>96620.800000000003</v>
      </c>
      <c r="F400">
        <v>522.53899999999999</v>
      </c>
      <c r="G400">
        <v>1537</v>
      </c>
      <c r="H400">
        <v>3952</v>
      </c>
      <c r="I400">
        <f>AVERAGE(D$115:D400)</f>
        <v>-32238.854545454546</v>
      </c>
      <c r="J400">
        <f t="shared" si="19"/>
        <v>534.87277343750247</v>
      </c>
      <c r="K400">
        <f t="shared" si="20"/>
        <v>-3.0821700642328551</v>
      </c>
      <c r="L400">
        <f>AVERAGE(K$115:K400)</f>
        <v>2.1210194025496838</v>
      </c>
    </row>
    <row r="401" spans="2:12" x14ac:dyDescent="0.2">
      <c r="B401">
        <v>50000</v>
      </c>
      <c r="C401">
        <v>1200.4100000000001</v>
      </c>
      <c r="D401">
        <v>-32240.400000000001</v>
      </c>
      <c r="E401">
        <v>96632</v>
      </c>
      <c r="F401">
        <v>552.46500000000003</v>
      </c>
      <c r="G401">
        <v>1538</v>
      </c>
      <c r="H401">
        <v>3951</v>
      </c>
      <c r="I401">
        <f>AVERAGE(D$115:D401)</f>
        <v>-32238.859930313592</v>
      </c>
      <c r="J401">
        <f t="shared" si="19"/>
        <v>536.58558593750058</v>
      </c>
      <c r="K401">
        <f t="shared" si="20"/>
        <v>-1.3693575642347469</v>
      </c>
      <c r="L401">
        <f>AVERAGE(K$115:K401)</f>
        <v>2.1088578103309228</v>
      </c>
    </row>
    <row r="402" spans="2:12" x14ac:dyDescent="0.2">
      <c r="B402">
        <v>50000</v>
      </c>
      <c r="C402">
        <v>1200.3499999999999</v>
      </c>
      <c r="D402">
        <v>-32251.7</v>
      </c>
      <c r="E402">
        <v>96617.5</v>
      </c>
      <c r="F402">
        <v>534.61199999999997</v>
      </c>
      <c r="G402">
        <v>1537</v>
      </c>
      <c r="H402">
        <v>3952</v>
      </c>
      <c r="I402">
        <f>AVERAGE(D$115:D402)</f>
        <v>-32238.904513888891</v>
      </c>
      <c r="J402">
        <f t="shared" si="19"/>
        <v>527.97277343750102</v>
      </c>
      <c r="K402">
        <f t="shared" si="20"/>
        <v>-9.9821700642343103</v>
      </c>
      <c r="L402">
        <f>AVERAGE(K$115:K402)</f>
        <v>2.066875074655349</v>
      </c>
    </row>
    <row r="403" spans="2:12" x14ac:dyDescent="0.2">
      <c r="B403">
        <v>50000</v>
      </c>
      <c r="C403">
        <v>1198.8699999999999</v>
      </c>
      <c r="D403">
        <v>-32239.9</v>
      </c>
      <c r="E403">
        <v>96596.5</v>
      </c>
      <c r="F403">
        <v>410.93900000000002</v>
      </c>
      <c r="G403">
        <v>1537</v>
      </c>
      <c r="H403">
        <v>3952</v>
      </c>
      <c r="I403">
        <f>AVERAGE(D$115:D403)</f>
        <v>-32238.90795847751</v>
      </c>
      <c r="J403">
        <f t="shared" si="19"/>
        <v>539.77277343750029</v>
      </c>
      <c r="K403">
        <f t="shared" si="20"/>
        <v>1.8178299357649621</v>
      </c>
      <c r="L403">
        <f>AVERAGE(K$115:K403)</f>
        <v>2.0660133267699154</v>
      </c>
    </row>
    <row r="404" spans="2:12" x14ac:dyDescent="0.2">
      <c r="B404">
        <v>50000</v>
      </c>
      <c r="C404">
        <v>1199.8</v>
      </c>
      <c r="D404">
        <v>-32236.7</v>
      </c>
      <c r="E404">
        <v>96646.9</v>
      </c>
      <c r="F404">
        <v>611.81299999999999</v>
      </c>
      <c r="G404">
        <v>1538</v>
      </c>
      <c r="H404">
        <v>3951</v>
      </c>
      <c r="I404">
        <f>AVERAGE(D$115:D404)</f>
        <v>-32238.900344827583</v>
      </c>
      <c r="J404">
        <f t="shared" si="19"/>
        <v>540.28558593750131</v>
      </c>
      <c r="K404">
        <f t="shared" si="20"/>
        <v>2.3306424357659807</v>
      </c>
      <c r="L404">
        <f>AVERAGE(K$115:K404)</f>
        <v>2.0669258409388673</v>
      </c>
    </row>
    <row r="405" spans="2:12" x14ac:dyDescent="0.2">
      <c r="B405">
        <v>50000</v>
      </c>
      <c r="C405">
        <v>1199.92</v>
      </c>
      <c r="D405">
        <v>-32233.7</v>
      </c>
      <c r="E405">
        <v>96662.5</v>
      </c>
      <c r="F405">
        <v>493.84899999999999</v>
      </c>
      <c r="G405">
        <v>1537</v>
      </c>
      <c r="H405">
        <v>3952</v>
      </c>
      <c r="I405">
        <f>AVERAGE(D$115:D405)</f>
        <v>-32238.882474226801</v>
      </c>
      <c r="J405">
        <f t="shared" si="19"/>
        <v>545.97277343750102</v>
      </c>
      <c r="K405">
        <f t="shared" si="20"/>
        <v>8.0178299357656897</v>
      </c>
      <c r="L405">
        <f>AVERAGE(K$115:K405)</f>
        <v>2.0873756831891312</v>
      </c>
    </row>
    <row r="406" spans="2:12" x14ac:dyDescent="0.2">
      <c r="B406">
        <v>50000</v>
      </c>
      <c r="C406">
        <v>1199.8900000000001</v>
      </c>
      <c r="D406">
        <v>-32242.5</v>
      </c>
      <c r="E406">
        <v>96635.8</v>
      </c>
      <c r="F406">
        <v>522.77800000000002</v>
      </c>
      <c r="G406">
        <v>1538</v>
      </c>
      <c r="H406">
        <v>3951</v>
      </c>
      <c r="I406">
        <f>AVERAGE(D$115:D406)</f>
        <v>-32238.894863013695</v>
      </c>
      <c r="J406">
        <f t="shared" si="19"/>
        <v>534.48558593750204</v>
      </c>
      <c r="K406">
        <f t="shared" si="20"/>
        <v>-3.4693575642332917</v>
      </c>
      <c r="L406">
        <f>AVERAGE(K$115:K406)</f>
        <v>2.0683457748075478</v>
      </c>
    </row>
    <row r="407" spans="2:12" x14ac:dyDescent="0.2">
      <c r="B407">
        <v>50000</v>
      </c>
      <c r="C407">
        <v>1200.04</v>
      </c>
      <c r="D407">
        <v>-32242.1</v>
      </c>
      <c r="E407">
        <v>96634.9</v>
      </c>
      <c r="F407">
        <v>436.65300000000002</v>
      </c>
      <c r="G407">
        <v>1537</v>
      </c>
      <c r="H407">
        <v>3952</v>
      </c>
      <c r="I407">
        <f>AVERAGE(D$115:D407)</f>
        <v>-32238.905802047775</v>
      </c>
      <c r="J407">
        <f t="shared" si="19"/>
        <v>537.5727734375032</v>
      </c>
      <c r="K407">
        <f t="shared" si="20"/>
        <v>-0.38217006423212752</v>
      </c>
      <c r="L407">
        <f>AVERAGE(K$115:K407)</f>
        <v>2.0599822395207226</v>
      </c>
    </row>
    <row r="408" spans="2:12" x14ac:dyDescent="0.2">
      <c r="B408">
        <v>50000</v>
      </c>
      <c r="C408">
        <v>1199.27</v>
      </c>
      <c r="D408">
        <v>-32248.400000000001</v>
      </c>
      <c r="E408">
        <v>96614.1</v>
      </c>
      <c r="F408">
        <v>508.65899999999999</v>
      </c>
      <c r="G408">
        <v>1537</v>
      </c>
      <c r="H408">
        <v>3952</v>
      </c>
      <c r="I408">
        <f>AVERAGE(D$115:D408)</f>
        <v>-32238.938095238093</v>
      </c>
      <c r="J408">
        <f t="shared" si="19"/>
        <v>531.27277343750029</v>
      </c>
      <c r="K408">
        <f t="shared" si="20"/>
        <v>-6.6821700642350379</v>
      </c>
      <c r="L408">
        <f>AVERAGE(K$115:K408)</f>
        <v>2.0302470276031861</v>
      </c>
    </row>
    <row r="409" spans="2:12" x14ac:dyDescent="0.2">
      <c r="B409">
        <v>50000</v>
      </c>
      <c r="C409">
        <v>1199.8499999999999</v>
      </c>
      <c r="D409">
        <v>-32237.599999999999</v>
      </c>
      <c r="E409">
        <v>96635.8</v>
      </c>
      <c r="F409">
        <v>367.44799999999998</v>
      </c>
      <c r="G409">
        <v>1537</v>
      </c>
      <c r="H409">
        <v>3952</v>
      </c>
      <c r="I409">
        <f>AVERAGE(D$115:D409)</f>
        <v>-32238.933559322028</v>
      </c>
      <c r="J409">
        <f t="shared" si="19"/>
        <v>542.0727734375032</v>
      </c>
      <c r="K409">
        <f t="shared" si="20"/>
        <v>4.1178299357678725</v>
      </c>
      <c r="L409">
        <f>AVERAGE(K$115:K409)</f>
        <v>2.0373235798342528</v>
      </c>
    </row>
    <row r="410" spans="2:12" x14ac:dyDescent="0.2">
      <c r="B410">
        <v>50000</v>
      </c>
      <c r="C410">
        <v>1200.32</v>
      </c>
      <c r="D410">
        <v>-32230.5</v>
      </c>
      <c r="E410">
        <v>96616.1</v>
      </c>
      <c r="F410">
        <v>551.83000000000004</v>
      </c>
      <c r="G410">
        <v>1537</v>
      </c>
      <c r="H410">
        <v>3952</v>
      </c>
      <c r="I410">
        <f>AVERAGE(D$115:D410)</f>
        <v>-32238.905067567561</v>
      </c>
      <c r="J410">
        <f t="shared" si="19"/>
        <v>549.17277343750175</v>
      </c>
      <c r="K410">
        <f t="shared" si="20"/>
        <v>11.217829935766417</v>
      </c>
      <c r="L410">
        <f>AVERAGE(K$115:K410)</f>
        <v>2.0683388040096995</v>
      </c>
    </row>
    <row r="411" spans="2:12" x14ac:dyDescent="0.2">
      <c r="B411">
        <v>50000</v>
      </c>
      <c r="C411">
        <v>1198.72</v>
      </c>
      <c r="D411">
        <v>-32248.1</v>
      </c>
      <c r="E411">
        <v>96650.6</v>
      </c>
      <c r="F411">
        <v>395.34199999999998</v>
      </c>
      <c r="G411">
        <v>1537</v>
      </c>
      <c r="H411">
        <v>3952</v>
      </c>
      <c r="I411">
        <f>AVERAGE(D$115:D411)</f>
        <v>-32238.936026936022</v>
      </c>
      <c r="J411">
        <f t="shared" si="19"/>
        <v>531.5727734375032</v>
      </c>
      <c r="K411">
        <f t="shared" si="20"/>
        <v>-6.3821700642321275</v>
      </c>
      <c r="L411">
        <f>AVERAGE(K$115:K411)</f>
        <v>2.0398859121974375</v>
      </c>
    </row>
    <row r="412" spans="2:12" x14ac:dyDescent="0.2">
      <c r="B412">
        <v>50000</v>
      </c>
      <c r="C412">
        <v>1200.23</v>
      </c>
      <c r="D412">
        <v>-32241.4</v>
      </c>
      <c r="E412">
        <v>96656.2</v>
      </c>
      <c r="F412">
        <v>563.48500000000001</v>
      </c>
      <c r="G412">
        <v>1537</v>
      </c>
      <c r="H412">
        <v>3952</v>
      </c>
      <c r="I412">
        <f>AVERAGE(D$115:D412)</f>
        <v>-32238.944295302008</v>
      </c>
      <c r="J412">
        <f t="shared" si="19"/>
        <v>538.27277343750029</v>
      </c>
      <c r="K412">
        <f t="shared" si="20"/>
        <v>0.3178299357649621</v>
      </c>
      <c r="L412">
        <f>AVERAGE(K$115:K412)</f>
        <v>2.034107200867127</v>
      </c>
    </row>
    <row r="413" spans="2:12" x14ac:dyDescent="0.2">
      <c r="B413">
        <v>50000</v>
      </c>
      <c r="C413">
        <v>1200.33</v>
      </c>
      <c r="D413">
        <v>-32242.3</v>
      </c>
      <c r="E413">
        <v>96626</v>
      </c>
      <c r="F413">
        <v>422.69499999999999</v>
      </c>
      <c r="G413">
        <v>1537</v>
      </c>
      <c r="H413">
        <v>3952</v>
      </c>
      <c r="I413">
        <f>AVERAGE(D$115:D413)</f>
        <v>-32238.955518394647</v>
      </c>
      <c r="J413">
        <f t="shared" si="19"/>
        <v>537.37277343750247</v>
      </c>
      <c r="K413">
        <f t="shared" si="20"/>
        <v>-0.58217006423285511</v>
      </c>
      <c r="L413">
        <f>AVERAGE(K$115:K413)</f>
        <v>2.0253571096795016</v>
      </c>
    </row>
    <row r="414" spans="2:12" x14ac:dyDescent="0.2">
      <c r="B414">
        <v>50000</v>
      </c>
      <c r="C414">
        <v>1198.9100000000001</v>
      </c>
      <c r="D414">
        <v>-32239.5</v>
      </c>
      <c r="E414">
        <v>96658.9</v>
      </c>
      <c r="F414">
        <v>412.59</v>
      </c>
      <c r="G414">
        <v>1537</v>
      </c>
      <c r="H414">
        <v>3952</v>
      </c>
      <c r="I414">
        <f>AVERAGE(D$115:D414)</f>
        <v>-32238.957333333332</v>
      </c>
      <c r="J414">
        <f t="shared" si="19"/>
        <v>540.17277343750175</v>
      </c>
      <c r="K414">
        <f t="shared" si="20"/>
        <v>2.2178299357664173</v>
      </c>
      <c r="L414">
        <f>AVERAGE(K$115:K414)</f>
        <v>2.0259986857664583</v>
      </c>
    </row>
    <row r="415" spans="2:12" x14ac:dyDescent="0.2">
      <c r="B415">
        <v>50000</v>
      </c>
      <c r="C415">
        <v>1200.1400000000001</v>
      </c>
      <c r="D415">
        <v>-32234.2</v>
      </c>
      <c r="E415">
        <v>96636.4</v>
      </c>
      <c r="F415">
        <v>566.66499999999996</v>
      </c>
      <c r="G415">
        <v>1538</v>
      </c>
      <c r="H415">
        <v>3951</v>
      </c>
      <c r="I415">
        <f>AVERAGE(D$115:D415)</f>
        <v>-32238.941528239196</v>
      </c>
      <c r="J415">
        <f t="shared" si="19"/>
        <v>542.78558593750131</v>
      </c>
      <c r="K415">
        <f t="shared" si="20"/>
        <v>4.8306424357659807</v>
      </c>
      <c r="L415">
        <f>AVERAGE(K$115:K415)</f>
        <v>2.0353164390887155</v>
      </c>
    </row>
    <row r="416" spans="2:12" x14ac:dyDescent="0.2">
      <c r="B416">
        <v>50000</v>
      </c>
      <c r="C416">
        <v>1199.8</v>
      </c>
      <c r="D416">
        <v>-32236.799999999999</v>
      </c>
      <c r="E416">
        <v>96606.2</v>
      </c>
      <c r="F416">
        <v>623.18499999999995</v>
      </c>
      <c r="G416">
        <v>1538</v>
      </c>
      <c r="H416">
        <v>3951</v>
      </c>
      <c r="I416">
        <f>AVERAGE(D$115:D416)</f>
        <v>-32238.934437086089</v>
      </c>
      <c r="J416">
        <f t="shared" si="19"/>
        <v>540.18558593750276</v>
      </c>
      <c r="K416">
        <f t="shared" si="20"/>
        <v>2.2306424357674359</v>
      </c>
      <c r="L416">
        <f>AVERAGE(K$115:K416)</f>
        <v>2.0359632139121548</v>
      </c>
    </row>
    <row r="417" spans="2:12" x14ac:dyDescent="0.2">
      <c r="B417">
        <v>50000</v>
      </c>
      <c r="C417">
        <v>1199</v>
      </c>
      <c r="D417">
        <v>-32238.7</v>
      </c>
      <c r="E417">
        <v>96630.3</v>
      </c>
      <c r="F417">
        <v>399.12299999999999</v>
      </c>
      <c r="G417">
        <v>1537</v>
      </c>
      <c r="H417">
        <v>3952</v>
      </c>
      <c r="I417">
        <f>AVERAGE(D$115:D417)</f>
        <v>-32238.933663366333</v>
      </c>
      <c r="J417">
        <f t="shared" si="19"/>
        <v>540.97277343750102</v>
      </c>
      <c r="K417">
        <f t="shared" si="20"/>
        <v>3.0178299357656897</v>
      </c>
      <c r="L417">
        <f>AVERAGE(K$115:K417)</f>
        <v>2.0392036981426949</v>
      </c>
    </row>
    <row r="418" spans="2:12" x14ac:dyDescent="0.2">
      <c r="B418">
        <v>50000</v>
      </c>
      <c r="C418">
        <v>1199.82</v>
      </c>
      <c r="D418">
        <v>-32251.200000000001</v>
      </c>
      <c r="E418">
        <v>96586.3</v>
      </c>
      <c r="F418">
        <v>418.26100000000002</v>
      </c>
      <c r="G418">
        <v>1537</v>
      </c>
      <c r="H418">
        <v>3952</v>
      </c>
      <c r="I418">
        <f>AVERAGE(D$115:D418)</f>
        <v>-32238.974013157887</v>
      </c>
      <c r="J418">
        <f t="shared" si="19"/>
        <v>528.47277343750102</v>
      </c>
      <c r="K418">
        <f t="shared" si="20"/>
        <v>-9.4821700642343103</v>
      </c>
      <c r="L418">
        <f>AVERAGE(K$115:K418)</f>
        <v>2.0013044423454018</v>
      </c>
    </row>
    <row r="419" spans="2:12" x14ac:dyDescent="0.2">
      <c r="B419">
        <v>50000</v>
      </c>
      <c r="C419">
        <v>1199.4100000000001</v>
      </c>
      <c r="D419">
        <v>-32245.9</v>
      </c>
      <c r="E419">
        <v>96631.9</v>
      </c>
      <c r="F419">
        <v>453.07400000000001</v>
      </c>
      <c r="G419">
        <v>1537</v>
      </c>
      <c r="H419">
        <v>3952</v>
      </c>
      <c r="I419">
        <f>AVERAGE(D$115:D419)</f>
        <v>-32238.996721311469</v>
      </c>
      <c r="J419">
        <f t="shared" si="19"/>
        <v>533.77277343750029</v>
      </c>
      <c r="K419">
        <f t="shared" si="20"/>
        <v>-4.1821700642350379</v>
      </c>
      <c r="L419">
        <f>AVERAGE(K$115:K419)</f>
        <v>1.9810307554385809</v>
      </c>
    </row>
    <row r="420" spans="2:12" x14ac:dyDescent="0.2">
      <c r="B420">
        <v>50000</v>
      </c>
      <c r="C420">
        <v>1200.3900000000001</v>
      </c>
      <c r="D420">
        <v>-32236.6</v>
      </c>
      <c r="E420">
        <v>96641.600000000006</v>
      </c>
      <c r="F420">
        <v>462.66199999999998</v>
      </c>
      <c r="G420">
        <v>1537</v>
      </c>
      <c r="H420">
        <v>3952</v>
      </c>
      <c r="I420">
        <f>AVERAGE(D$115:D420)</f>
        <v>-32238.988888888882</v>
      </c>
      <c r="J420">
        <f t="shared" si="19"/>
        <v>543.0727734375032</v>
      </c>
      <c r="K420">
        <f t="shared" si="20"/>
        <v>5.1178299357678725</v>
      </c>
      <c r="L420">
        <f>AVERAGE(K$115:K420)</f>
        <v>1.9912817331520754</v>
      </c>
    </row>
    <row r="421" spans="2:12" x14ac:dyDescent="0.2">
      <c r="B421">
        <v>50000</v>
      </c>
      <c r="C421">
        <v>1200.1099999999999</v>
      </c>
      <c r="D421">
        <v>-32233.4</v>
      </c>
      <c r="E421">
        <v>96623.7</v>
      </c>
      <c r="F421">
        <v>664.26199999999994</v>
      </c>
      <c r="G421">
        <v>1538</v>
      </c>
      <c r="H421">
        <v>3951</v>
      </c>
      <c r="I421">
        <f>AVERAGE(D$115:D421)</f>
        <v>-32238.970684039083</v>
      </c>
      <c r="J421">
        <f t="shared" si="19"/>
        <v>543.58558593750058</v>
      </c>
      <c r="K421">
        <f t="shared" si="20"/>
        <v>5.6306424357652531</v>
      </c>
      <c r="L421">
        <f>AVERAGE(K$115:K421)</f>
        <v>2.0031363282745938</v>
      </c>
    </row>
    <row r="422" spans="2:12" x14ac:dyDescent="0.2">
      <c r="B422">
        <v>50000</v>
      </c>
      <c r="C422">
        <v>1200.21</v>
      </c>
      <c r="D422">
        <v>-32245.8</v>
      </c>
      <c r="E422">
        <v>96624.2</v>
      </c>
      <c r="F422">
        <v>547.16</v>
      </c>
      <c r="G422">
        <v>1538</v>
      </c>
      <c r="H422">
        <v>3951</v>
      </c>
      <c r="I422">
        <f>AVERAGE(D$115:D422)</f>
        <v>-32238.992857142854</v>
      </c>
      <c r="J422">
        <f t="shared" si="19"/>
        <v>531.18558593750276</v>
      </c>
      <c r="K422">
        <f t="shared" si="20"/>
        <v>-6.7693575642325641</v>
      </c>
      <c r="L422">
        <f>AVERAGE(K$115:K422)</f>
        <v>1.9746542052469731</v>
      </c>
    </row>
    <row r="423" spans="2:12" x14ac:dyDescent="0.2">
      <c r="B423">
        <v>50000</v>
      </c>
      <c r="C423">
        <v>1201.03</v>
      </c>
      <c r="D423">
        <v>-32246.7</v>
      </c>
      <c r="E423">
        <v>96636.800000000003</v>
      </c>
      <c r="F423">
        <v>492.16500000000002</v>
      </c>
      <c r="G423">
        <v>1537</v>
      </c>
      <c r="H423">
        <v>3952</v>
      </c>
      <c r="I423">
        <f>AVERAGE(D$115:D423)</f>
        <v>-32239.017799352743</v>
      </c>
      <c r="J423">
        <f t="shared" si="19"/>
        <v>532.97277343750102</v>
      </c>
      <c r="K423">
        <f t="shared" si="20"/>
        <v>-4.9821700642343103</v>
      </c>
      <c r="L423">
        <f>AVERAGE(K$115:K423)</f>
        <v>1.9521402108473573</v>
      </c>
    </row>
    <row r="424" spans="2:12" x14ac:dyDescent="0.2">
      <c r="B424">
        <v>50000</v>
      </c>
      <c r="C424">
        <v>1199.42</v>
      </c>
      <c r="D424">
        <v>-32236.799999999999</v>
      </c>
      <c r="E424">
        <v>96632.1</v>
      </c>
      <c r="F424">
        <v>399.39</v>
      </c>
      <c r="G424">
        <v>1537</v>
      </c>
      <c r="H424">
        <v>3952</v>
      </c>
      <c r="I424">
        <f>AVERAGE(D$115:D424)</f>
        <v>-32239.010645161288</v>
      </c>
      <c r="J424">
        <f t="shared" si="19"/>
        <v>542.87277343750247</v>
      </c>
      <c r="K424">
        <f t="shared" si="20"/>
        <v>4.9178299357671449</v>
      </c>
      <c r="L424">
        <f>AVERAGE(K$115:K424)</f>
        <v>1.9617069518954857</v>
      </c>
    </row>
    <row r="425" spans="2:12" x14ac:dyDescent="0.2">
      <c r="B425">
        <v>50000</v>
      </c>
      <c r="C425">
        <v>1200.48</v>
      </c>
      <c r="D425">
        <v>-32244.1</v>
      </c>
      <c r="E425">
        <v>96640.1</v>
      </c>
      <c r="F425">
        <v>652.72400000000005</v>
      </c>
      <c r="G425">
        <v>1538</v>
      </c>
      <c r="H425">
        <v>3951</v>
      </c>
      <c r="I425">
        <f>AVERAGE(D$115:D425)</f>
        <v>-32239.027009646299</v>
      </c>
      <c r="J425">
        <f t="shared" si="19"/>
        <v>532.88558593750349</v>
      </c>
      <c r="K425">
        <f t="shared" si="20"/>
        <v>-5.0693575642318365</v>
      </c>
      <c r="L425">
        <f>AVERAGE(K$115:K425)</f>
        <v>1.9390990274063302</v>
      </c>
    </row>
    <row r="426" spans="2:12" x14ac:dyDescent="0.2">
      <c r="B426">
        <v>50000</v>
      </c>
      <c r="C426">
        <v>1198.96</v>
      </c>
      <c r="D426">
        <v>-32250.1</v>
      </c>
      <c r="E426">
        <v>96601</v>
      </c>
      <c r="F426">
        <v>459.529</v>
      </c>
      <c r="G426">
        <v>1537</v>
      </c>
      <c r="H426">
        <v>3952</v>
      </c>
      <c r="I426">
        <f>AVERAGE(D$115:D426)</f>
        <v>-32239.062499999993</v>
      </c>
      <c r="J426">
        <f t="shared" si="19"/>
        <v>529.5727734375032</v>
      </c>
      <c r="K426">
        <f t="shared" si="20"/>
        <v>-8.3821700642321275</v>
      </c>
      <c r="L426">
        <f>AVERAGE(K$115:K426)</f>
        <v>1.906018036728002</v>
      </c>
    </row>
    <row r="427" spans="2:12" x14ac:dyDescent="0.2">
      <c r="B427">
        <v>50000</v>
      </c>
      <c r="C427">
        <v>1199.8699999999999</v>
      </c>
      <c r="D427">
        <v>-32243.7</v>
      </c>
      <c r="E427">
        <v>96636.5</v>
      </c>
      <c r="F427">
        <v>455.596</v>
      </c>
      <c r="G427">
        <v>1537</v>
      </c>
      <c r="H427">
        <v>3952</v>
      </c>
      <c r="I427">
        <f>AVERAGE(D$115:D427)</f>
        <v>-32239.077316293922</v>
      </c>
      <c r="J427">
        <f t="shared" si="19"/>
        <v>535.97277343750102</v>
      </c>
      <c r="K427">
        <f t="shared" si="20"/>
        <v>-1.9821700642343103</v>
      </c>
      <c r="L427">
        <f>AVERAGE(K$115:K427)</f>
        <v>1.8935957105268444</v>
      </c>
    </row>
    <row r="428" spans="2:12" x14ac:dyDescent="0.2">
      <c r="B428">
        <v>50000</v>
      </c>
      <c r="C428">
        <v>1200.18</v>
      </c>
      <c r="D428">
        <v>-32237.1</v>
      </c>
      <c r="E428">
        <v>96657.9</v>
      </c>
      <c r="F428">
        <v>457.45800000000003</v>
      </c>
      <c r="G428">
        <v>1537</v>
      </c>
      <c r="H428">
        <v>3952</v>
      </c>
      <c r="I428">
        <f>AVERAGE(D$115:D428)</f>
        <v>-32239.071019108269</v>
      </c>
      <c r="J428">
        <f t="shared" si="19"/>
        <v>542.5727734375032</v>
      </c>
      <c r="K428">
        <f t="shared" si="20"/>
        <v>4.6178299357678725</v>
      </c>
      <c r="L428">
        <f>AVERAGE(K$115:K428)</f>
        <v>1.9022716157027713</v>
      </c>
    </row>
    <row r="429" spans="2:12" x14ac:dyDescent="0.2">
      <c r="B429">
        <v>50000</v>
      </c>
      <c r="C429">
        <v>1200.3800000000001</v>
      </c>
      <c r="D429">
        <v>-32241.599999999999</v>
      </c>
      <c r="E429">
        <v>96605.4</v>
      </c>
      <c r="F429">
        <v>529.66300000000001</v>
      </c>
      <c r="G429">
        <v>1538</v>
      </c>
      <c r="H429">
        <v>3951</v>
      </c>
      <c r="I429">
        <f>AVERAGE(D$115:D429)</f>
        <v>-32239.079047619038</v>
      </c>
      <c r="J429">
        <f t="shared" si="19"/>
        <v>535.38558593750349</v>
      </c>
      <c r="K429">
        <f t="shared" si="20"/>
        <v>-2.5693575642318365</v>
      </c>
      <c r="L429">
        <f>AVERAGE(K$115:K429)</f>
        <v>1.8880759675125027</v>
      </c>
    </row>
    <row r="430" spans="2:12" x14ac:dyDescent="0.2">
      <c r="B430">
        <v>50000</v>
      </c>
      <c r="C430">
        <v>1199.24</v>
      </c>
      <c r="D430">
        <v>-32242.3</v>
      </c>
      <c r="E430">
        <v>96637.7</v>
      </c>
      <c r="F430">
        <v>502.40100000000001</v>
      </c>
      <c r="G430">
        <v>1538</v>
      </c>
      <c r="H430">
        <v>3951</v>
      </c>
      <c r="I430">
        <f>AVERAGE(D$115:D430)</f>
        <v>-32239.08924050632</v>
      </c>
      <c r="J430">
        <f t="shared" si="19"/>
        <v>534.68558593750276</v>
      </c>
      <c r="K430">
        <f t="shared" si="20"/>
        <v>-3.2693575642325641</v>
      </c>
      <c r="L430">
        <f>AVERAGE(K$115:K430)</f>
        <v>1.8717549753234359</v>
      </c>
    </row>
    <row r="431" spans="2:12" x14ac:dyDescent="0.2">
      <c r="B431">
        <v>50000</v>
      </c>
      <c r="C431">
        <v>1199.67</v>
      </c>
      <c r="D431">
        <v>-32240.9</v>
      </c>
      <c r="E431">
        <v>96612.6</v>
      </c>
      <c r="F431">
        <v>459.18099999999998</v>
      </c>
      <c r="G431">
        <v>1537</v>
      </c>
      <c r="H431">
        <v>3952</v>
      </c>
      <c r="I431">
        <f>AVERAGE(D$115:D431)</f>
        <v>-32239.094952681382</v>
      </c>
      <c r="J431">
        <f t="shared" si="19"/>
        <v>538.77277343750029</v>
      </c>
      <c r="K431">
        <f t="shared" si="20"/>
        <v>0.8178299357649621</v>
      </c>
      <c r="L431">
        <f>AVERAGE(K$115:K431)</f>
        <v>1.868430290656059</v>
      </c>
    </row>
    <row r="432" spans="2:12" x14ac:dyDescent="0.2">
      <c r="B432">
        <v>50000</v>
      </c>
      <c r="C432">
        <v>1202.08</v>
      </c>
      <c r="D432">
        <v>-32236.7</v>
      </c>
      <c r="E432">
        <v>96625.1</v>
      </c>
      <c r="F432">
        <v>767.00900000000001</v>
      </c>
      <c r="G432">
        <v>1537</v>
      </c>
      <c r="H432">
        <v>3952</v>
      </c>
      <c r="I432">
        <f>AVERAGE(D$115:D432)</f>
        <v>-32239.08742138364</v>
      </c>
      <c r="J432">
        <f t="shared" si="19"/>
        <v>542.97277343750102</v>
      </c>
      <c r="K432">
        <f t="shared" si="20"/>
        <v>5.0178299357656897</v>
      </c>
      <c r="L432">
        <f>AVERAGE(K$115:K432)</f>
        <v>1.8783340631249572</v>
      </c>
    </row>
    <row r="433" spans="2:12" x14ac:dyDescent="0.2">
      <c r="B433">
        <v>50000</v>
      </c>
      <c r="C433">
        <v>1201.78</v>
      </c>
      <c r="D433">
        <v>-32238.400000000001</v>
      </c>
      <c r="E433">
        <v>96627.8</v>
      </c>
      <c r="F433">
        <v>606.22400000000005</v>
      </c>
      <c r="G433">
        <v>1537</v>
      </c>
      <c r="H433">
        <v>3952</v>
      </c>
      <c r="I433">
        <f>AVERAGE(D$115:D433)</f>
        <v>-32239.085266457671</v>
      </c>
      <c r="J433">
        <f t="shared" si="19"/>
        <v>541.27277343750029</v>
      </c>
      <c r="K433">
        <f t="shared" si="20"/>
        <v>3.3178299357649621</v>
      </c>
      <c r="L433">
        <f>AVERAGE(K$115:K433)</f>
        <v>1.8828465893714776</v>
      </c>
    </row>
    <row r="434" spans="2:12" x14ac:dyDescent="0.2">
      <c r="B434">
        <v>50000</v>
      </c>
      <c r="C434">
        <v>1200.48</v>
      </c>
      <c r="D434">
        <v>-32243.599999999999</v>
      </c>
      <c r="E434">
        <v>96639.5</v>
      </c>
      <c r="F434">
        <v>498.56700000000001</v>
      </c>
      <c r="G434">
        <v>1537</v>
      </c>
      <c r="H434">
        <v>3952</v>
      </c>
      <c r="I434">
        <f>AVERAGE(D$115:D434)</f>
        <v>-32239.099374999991</v>
      </c>
      <c r="J434">
        <f t="shared" si="19"/>
        <v>536.0727734375032</v>
      </c>
      <c r="K434">
        <f t="shared" si="20"/>
        <v>-1.8821700642321275</v>
      </c>
      <c r="L434">
        <f>AVERAGE(K$115:K434)</f>
        <v>1.8710809123289665</v>
      </c>
    </row>
    <row r="435" spans="2:12" x14ac:dyDescent="0.2">
      <c r="B435">
        <v>50000</v>
      </c>
      <c r="C435">
        <v>1201.51</v>
      </c>
      <c r="D435">
        <v>-32242.1</v>
      </c>
      <c r="E435">
        <v>96596.5</v>
      </c>
      <c r="F435">
        <v>643.05200000000002</v>
      </c>
      <c r="G435">
        <v>1538</v>
      </c>
      <c r="H435">
        <v>3951</v>
      </c>
      <c r="I435">
        <f>AVERAGE(D$115:D435)</f>
        <v>-32239.108722741421</v>
      </c>
      <c r="J435">
        <f t="shared" ref="J435:J498" si="21">D435-G435*$C$12-H435*$D$12</f>
        <v>534.88558593750349</v>
      </c>
      <c r="K435">
        <f t="shared" si="20"/>
        <v>-3.0693575642318365</v>
      </c>
      <c r="L435">
        <f>AVERAGE(K$115:K435)</f>
        <v>1.8556901382586835</v>
      </c>
    </row>
    <row r="436" spans="2:12" x14ac:dyDescent="0.2">
      <c r="B436">
        <v>50000</v>
      </c>
      <c r="C436">
        <v>1200.3599999999999</v>
      </c>
      <c r="D436">
        <v>-32242.400000000001</v>
      </c>
      <c r="E436">
        <v>96611.6</v>
      </c>
      <c r="F436">
        <v>503.84100000000001</v>
      </c>
      <c r="G436">
        <v>1537</v>
      </c>
      <c r="H436">
        <v>3952</v>
      </c>
      <c r="I436">
        <f>AVERAGE(D$115:D436)</f>
        <v>-32239.118944099369</v>
      </c>
      <c r="J436">
        <f t="shared" si="21"/>
        <v>537.27277343750029</v>
      </c>
      <c r="K436">
        <f t="shared" ref="K436:K499" si="22">J436-(5489/5488)*$L$101</f>
        <v>-0.6821700642350379</v>
      </c>
      <c r="L436">
        <f>AVERAGE(K$115:K436)</f>
        <v>1.84780858483479</v>
      </c>
    </row>
    <row r="437" spans="2:12" x14ac:dyDescent="0.2">
      <c r="B437">
        <v>50000</v>
      </c>
      <c r="C437">
        <v>1200.47</v>
      </c>
      <c r="D437">
        <v>-32231</v>
      </c>
      <c r="E437">
        <v>96624.4</v>
      </c>
      <c r="F437">
        <v>616.23099999999999</v>
      </c>
      <c r="G437">
        <v>1538</v>
      </c>
      <c r="H437">
        <v>3951</v>
      </c>
      <c r="I437">
        <f>AVERAGE(D$115:D437)</f>
        <v>-32239.093808049525</v>
      </c>
      <c r="J437">
        <f t="shared" si="21"/>
        <v>545.98558593750204</v>
      </c>
      <c r="K437">
        <f t="shared" si="22"/>
        <v>8.0306424357667083</v>
      </c>
      <c r="L437">
        <f>AVERAGE(K$115:K437)</f>
        <v>1.8669504853020715</v>
      </c>
    </row>
    <row r="438" spans="2:12" x14ac:dyDescent="0.2">
      <c r="B438">
        <v>50000</v>
      </c>
      <c r="C438">
        <v>1199.28</v>
      </c>
      <c r="D438">
        <v>-32241.7</v>
      </c>
      <c r="E438">
        <v>96636.1</v>
      </c>
      <c r="F438">
        <v>499.29599999999999</v>
      </c>
      <c r="G438">
        <v>1538</v>
      </c>
      <c r="H438">
        <v>3951</v>
      </c>
      <c r="I438">
        <f>AVERAGE(D$115:D438)</f>
        <v>-32239.101851851839</v>
      </c>
      <c r="J438">
        <f t="shared" si="21"/>
        <v>535.28558593750131</v>
      </c>
      <c r="K438">
        <f t="shared" si="22"/>
        <v>-2.6693575642340193</v>
      </c>
      <c r="L438">
        <f>AVERAGE(K$115:K438)</f>
        <v>1.8529495345318983</v>
      </c>
    </row>
    <row r="439" spans="2:12" x14ac:dyDescent="0.2">
      <c r="B439">
        <v>50000</v>
      </c>
      <c r="C439">
        <v>1199.6099999999999</v>
      </c>
      <c r="D439">
        <v>-32228.3</v>
      </c>
      <c r="E439">
        <v>96649.3</v>
      </c>
      <c r="F439">
        <v>421.58499999999998</v>
      </c>
      <c r="G439">
        <v>1537</v>
      </c>
      <c r="H439">
        <v>3952</v>
      </c>
      <c r="I439">
        <f>AVERAGE(D$115:D439)</f>
        <v>-32239.068615384607</v>
      </c>
      <c r="J439">
        <f t="shared" si="21"/>
        <v>551.37277343750247</v>
      </c>
      <c r="K439">
        <f t="shared" si="22"/>
        <v>13.417829935767145</v>
      </c>
      <c r="L439">
        <f>AVERAGE(K$115:K439)</f>
        <v>1.8885337819203145</v>
      </c>
    </row>
    <row r="440" spans="2:12" x14ac:dyDescent="0.2">
      <c r="B440">
        <v>50000</v>
      </c>
      <c r="C440">
        <v>1199.76</v>
      </c>
      <c r="D440">
        <v>-32237.4</v>
      </c>
      <c r="E440">
        <v>96663.1</v>
      </c>
      <c r="F440">
        <v>406.27600000000001</v>
      </c>
      <c r="G440">
        <v>1537</v>
      </c>
      <c r="H440">
        <v>3952</v>
      </c>
      <c r="I440">
        <f>AVERAGE(D$115:D440)</f>
        <v>-32239.063496932507</v>
      </c>
      <c r="J440">
        <f t="shared" si="21"/>
        <v>542.27277343750029</v>
      </c>
      <c r="K440">
        <f t="shared" si="22"/>
        <v>4.3178299357649621</v>
      </c>
      <c r="L440">
        <f>AVERAGE(K$115:K440)</f>
        <v>1.8959856106130895</v>
      </c>
    </row>
    <row r="441" spans="2:12" x14ac:dyDescent="0.2">
      <c r="B441">
        <v>50000</v>
      </c>
      <c r="C441">
        <v>1200.98</v>
      </c>
      <c r="D441">
        <v>-32238.1</v>
      </c>
      <c r="E441">
        <v>96641.600000000006</v>
      </c>
      <c r="F441">
        <v>491.02699999999999</v>
      </c>
      <c r="G441">
        <v>1537</v>
      </c>
      <c r="H441">
        <v>3952</v>
      </c>
      <c r="I441">
        <f>AVERAGE(D$115:D441)</f>
        <v>-32239.060550458707</v>
      </c>
      <c r="J441">
        <f t="shared" si="21"/>
        <v>541.5727734375032</v>
      </c>
      <c r="K441">
        <f t="shared" si="22"/>
        <v>3.6178299357678725</v>
      </c>
      <c r="L441">
        <f>AVERAGE(K$115:K441)</f>
        <v>1.901251189589098</v>
      </c>
    </row>
    <row r="442" spans="2:12" x14ac:dyDescent="0.2">
      <c r="B442">
        <v>50000</v>
      </c>
      <c r="C442">
        <v>1199.48</v>
      </c>
      <c r="D442">
        <v>-32232.3</v>
      </c>
      <c r="E442">
        <v>96646.2</v>
      </c>
      <c r="F442">
        <v>638.61699999999996</v>
      </c>
      <c r="G442">
        <v>1538</v>
      </c>
      <c r="H442">
        <v>3951</v>
      </c>
      <c r="I442">
        <f>AVERAGE(D$115:D442)</f>
        <v>-32239.039939024384</v>
      </c>
      <c r="J442">
        <f t="shared" si="21"/>
        <v>544.68558593750276</v>
      </c>
      <c r="K442">
        <f t="shared" si="22"/>
        <v>6.7306424357674359</v>
      </c>
      <c r="L442">
        <f>AVERAGE(K$115:K442)</f>
        <v>1.9159749433884221</v>
      </c>
    </row>
    <row r="443" spans="2:12" x14ac:dyDescent="0.2">
      <c r="B443">
        <v>50000</v>
      </c>
      <c r="C443">
        <v>1199.52</v>
      </c>
      <c r="D443">
        <v>-32237.599999999999</v>
      </c>
      <c r="E443">
        <v>96624.8</v>
      </c>
      <c r="F443">
        <v>475.67700000000002</v>
      </c>
      <c r="G443">
        <v>1538</v>
      </c>
      <c r="H443">
        <v>3951</v>
      </c>
      <c r="I443">
        <f>AVERAGE(D$115:D443)</f>
        <v>-32239.035562310022</v>
      </c>
      <c r="J443">
        <f t="shared" si="21"/>
        <v>539.38558593750349</v>
      </c>
      <c r="K443">
        <f t="shared" si="22"/>
        <v>1.4306424357681635</v>
      </c>
      <c r="L443">
        <f>AVERAGE(K$115:K443)</f>
        <v>1.9144997685932239</v>
      </c>
    </row>
    <row r="444" spans="2:12" x14ac:dyDescent="0.2">
      <c r="B444">
        <v>50000</v>
      </c>
      <c r="C444">
        <v>1199.47</v>
      </c>
      <c r="D444">
        <v>-32222.5</v>
      </c>
      <c r="E444">
        <v>96651.199999999997</v>
      </c>
      <c r="F444">
        <v>508.99099999999999</v>
      </c>
      <c r="G444">
        <v>1538</v>
      </c>
      <c r="H444">
        <v>3951</v>
      </c>
      <c r="I444">
        <f>AVERAGE(D$115:D444)</f>
        <v>-32238.985454545447</v>
      </c>
      <c r="J444">
        <f t="shared" si="21"/>
        <v>554.48558593750204</v>
      </c>
      <c r="K444">
        <f t="shared" si="22"/>
        <v>16.530642435766708</v>
      </c>
      <c r="L444">
        <f>AVERAGE(K$115:K444)</f>
        <v>1.958791110008901</v>
      </c>
    </row>
    <row r="445" spans="2:12" x14ac:dyDescent="0.2">
      <c r="B445">
        <v>50000</v>
      </c>
      <c r="C445">
        <v>1199.92</v>
      </c>
      <c r="D445">
        <v>-32233.200000000001</v>
      </c>
      <c r="E445">
        <v>96653.4</v>
      </c>
      <c r="F445">
        <v>553.75099999999998</v>
      </c>
      <c r="G445">
        <v>1537</v>
      </c>
      <c r="H445">
        <v>3952</v>
      </c>
      <c r="I445">
        <f>AVERAGE(D$115:D445)</f>
        <v>-32238.967975830805</v>
      </c>
      <c r="J445">
        <f t="shared" si="21"/>
        <v>546.47277343750102</v>
      </c>
      <c r="K445">
        <f t="shared" si="22"/>
        <v>8.5178299357656897</v>
      </c>
      <c r="L445">
        <f>AVERAGE(K$115:K445)</f>
        <v>1.9786069372770485</v>
      </c>
    </row>
    <row r="446" spans="2:12" x14ac:dyDescent="0.2">
      <c r="B446">
        <v>50000</v>
      </c>
      <c r="C446">
        <v>1200.77</v>
      </c>
      <c r="D446">
        <v>-32235.599999999999</v>
      </c>
      <c r="E446">
        <v>96638.5</v>
      </c>
      <c r="F446">
        <v>526.03</v>
      </c>
      <c r="G446">
        <v>1538</v>
      </c>
      <c r="H446">
        <v>3951</v>
      </c>
      <c r="I446">
        <f>AVERAGE(D$115:D446)</f>
        <v>-32238.95783132529</v>
      </c>
      <c r="J446">
        <f t="shared" si="21"/>
        <v>541.38558593750349</v>
      </c>
      <c r="K446">
        <f t="shared" si="22"/>
        <v>3.4306424357681635</v>
      </c>
      <c r="L446">
        <f>AVERAGE(K$115:K446)</f>
        <v>1.9829805381761181</v>
      </c>
    </row>
    <row r="447" spans="2:12" x14ac:dyDescent="0.2">
      <c r="B447">
        <v>50000</v>
      </c>
      <c r="C447">
        <v>1198.8499999999999</v>
      </c>
      <c r="D447">
        <v>-32230</v>
      </c>
      <c r="E447">
        <v>96649.8</v>
      </c>
      <c r="F447">
        <v>363.22699999999998</v>
      </c>
      <c r="G447">
        <v>1537</v>
      </c>
      <c r="H447">
        <v>3952</v>
      </c>
      <c r="I447">
        <f>AVERAGE(D$115:D447)</f>
        <v>-32238.930930930921</v>
      </c>
      <c r="J447">
        <f t="shared" si="21"/>
        <v>549.67277343750175</v>
      </c>
      <c r="K447">
        <f t="shared" si="22"/>
        <v>11.717829935766417</v>
      </c>
      <c r="L447">
        <f>AVERAGE(K$115:K447)</f>
        <v>2.0122143201508638</v>
      </c>
    </row>
    <row r="448" spans="2:12" x14ac:dyDescent="0.2">
      <c r="B448">
        <v>50000</v>
      </c>
      <c r="C448">
        <v>1199.3499999999999</v>
      </c>
      <c r="D448">
        <v>-32239.1</v>
      </c>
      <c r="E448">
        <v>96629.2</v>
      </c>
      <c r="F448">
        <v>461.214</v>
      </c>
      <c r="G448">
        <v>1537</v>
      </c>
      <c r="H448">
        <v>3952</v>
      </c>
      <c r="I448">
        <f>AVERAGE(D$115:D448)</f>
        <v>-32238.931437125735</v>
      </c>
      <c r="J448">
        <f t="shared" si="21"/>
        <v>540.5727734375032</v>
      </c>
      <c r="K448">
        <f t="shared" si="22"/>
        <v>2.6178299357678725</v>
      </c>
      <c r="L448">
        <f>AVERAGE(K$115:K448)</f>
        <v>2.0140275405569028</v>
      </c>
    </row>
    <row r="449" spans="2:12" x14ac:dyDescent="0.2">
      <c r="B449">
        <v>50000</v>
      </c>
      <c r="C449">
        <v>1200.22</v>
      </c>
      <c r="D449">
        <v>-32241.3</v>
      </c>
      <c r="E449">
        <v>96640.7</v>
      </c>
      <c r="F449">
        <v>516.57899999999995</v>
      </c>
      <c r="G449">
        <v>1537</v>
      </c>
      <c r="H449">
        <v>3952</v>
      </c>
      <c r="I449">
        <f>AVERAGE(D$115:D449)</f>
        <v>-32238.938507462677</v>
      </c>
      <c r="J449">
        <f t="shared" si="21"/>
        <v>538.37277343750247</v>
      </c>
      <c r="K449">
        <f t="shared" si="22"/>
        <v>0.41782993576714489</v>
      </c>
      <c r="L449">
        <f>AVERAGE(K$115:K449)</f>
        <v>2.0092627715873812</v>
      </c>
    </row>
    <row r="450" spans="2:12" x14ac:dyDescent="0.2">
      <c r="B450">
        <v>50000</v>
      </c>
      <c r="C450">
        <v>1199.6400000000001</v>
      </c>
      <c r="D450">
        <v>-32245.9</v>
      </c>
      <c r="E450">
        <v>96589.7</v>
      </c>
      <c r="F450">
        <v>436.40800000000002</v>
      </c>
      <c r="G450">
        <v>1537</v>
      </c>
      <c r="H450">
        <v>3952</v>
      </c>
      <c r="I450">
        <f>AVERAGE(D$115:D450)</f>
        <v>-32238.959226190469</v>
      </c>
      <c r="J450">
        <f t="shared" si="21"/>
        <v>533.77277343750029</v>
      </c>
      <c r="K450">
        <f t="shared" si="22"/>
        <v>-4.1821700642350379</v>
      </c>
      <c r="L450">
        <f>AVERAGE(K$115:K450)</f>
        <v>1.9908358881474333</v>
      </c>
    </row>
    <row r="451" spans="2:12" x14ac:dyDescent="0.2">
      <c r="B451">
        <v>50000</v>
      </c>
      <c r="C451">
        <v>1200.1099999999999</v>
      </c>
      <c r="D451">
        <v>-32244.1</v>
      </c>
      <c r="E451">
        <v>96617.9</v>
      </c>
      <c r="F451">
        <v>557.75900000000001</v>
      </c>
      <c r="G451">
        <v>1537</v>
      </c>
      <c r="H451">
        <v>3952</v>
      </c>
      <c r="I451">
        <f>AVERAGE(D$115:D451)</f>
        <v>-32238.974480712157</v>
      </c>
      <c r="J451">
        <f t="shared" si="21"/>
        <v>535.5727734375032</v>
      </c>
      <c r="K451">
        <f t="shared" si="22"/>
        <v>-2.3821700642321275</v>
      </c>
      <c r="L451">
        <f>AVERAGE(K$115:K451)</f>
        <v>1.9778596093569896</v>
      </c>
    </row>
    <row r="452" spans="2:12" x14ac:dyDescent="0.2">
      <c r="B452">
        <v>50000</v>
      </c>
      <c r="C452">
        <v>1200.08</v>
      </c>
      <c r="D452">
        <v>-32237.599999999999</v>
      </c>
      <c r="E452">
        <v>96648.6</v>
      </c>
      <c r="F452">
        <v>658.96100000000001</v>
      </c>
      <c r="G452">
        <v>1538</v>
      </c>
      <c r="H452">
        <v>3951</v>
      </c>
      <c r="I452">
        <f>AVERAGE(D$115:D452)</f>
        <v>-32238.970414201172</v>
      </c>
      <c r="J452">
        <f t="shared" si="21"/>
        <v>539.38558593750349</v>
      </c>
      <c r="K452">
        <f t="shared" si="22"/>
        <v>1.4306424357681635</v>
      </c>
      <c r="L452">
        <f>AVERAGE(K$115:K452)</f>
        <v>1.9762406236363126</v>
      </c>
    </row>
    <row r="453" spans="2:12" x14ac:dyDescent="0.2">
      <c r="B453">
        <v>50000</v>
      </c>
      <c r="C453">
        <v>1199.6500000000001</v>
      </c>
      <c r="D453">
        <v>-32236.400000000001</v>
      </c>
      <c r="E453">
        <v>96660.9</v>
      </c>
      <c r="F453">
        <v>519.34100000000001</v>
      </c>
      <c r="G453">
        <v>1538</v>
      </c>
      <c r="H453">
        <v>3951</v>
      </c>
      <c r="I453">
        <f>AVERAGE(D$115:D453)</f>
        <v>-32238.962831858396</v>
      </c>
      <c r="J453">
        <f t="shared" si="21"/>
        <v>540.58558593750058</v>
      </c>
      <c r="K453">
        <f t="shared" si="22"/>
        <v>2.6306424357652531</v>
      </c>
      <c r="L453">
        <f>AVERAGE(K$115:K453)</f>
        <v>1.9781710124626517</v>
      </c>
    </row>
    <row r="454" spans="2:12" x14ac:dyDescent="0.2">
      <c r="B454">
        <v>50000</v>
      </c>
      <c r="C454">
        <v>1200.47</v>
      </c>
      <c r="D454">
        <v>-32233.9</v>
      </c>
      <c r="E454">
        <v>96640.2</v>
      </c>
      <c r="F454">
        <v>532.05799999999999</v>
      </c>
      <c r="G454">
        <v>1537</v>
      </c>
      <c r="H454">
        <v>3952</v>
      </c>
      <c r="I454">
        <f>AVERAGE(D$115:D454)</f>
        <v>-32238.947941176462</v>
      </c>
      <c r="J454">
        <f t="shared" si="21"/>
        <v>545.77277343750029</v>
      </c>
      <c r="K454">
        <f t="shared" si="22"/>
        <v>7.8178299357649621</v>
      </c>
      <c r="L454">
        <f>AVERAGE(K$115:K454)</f>
        <v>1.9953464798841289</v>
      </c>
    </row>
    <row r="455" spans="2:12" x14ac:dyDescent="0.2">
      <c r="B455">
        <v>50000</v>
      </c>
      <c r="C455">
        <v>1199.48</v>
      </c>
      <c r="D455">
        <v>-32243.1</v>
      </c>
      <c r="E455">
        <v>96618.2</v>
      </c>
      <c r="F455">
        <v>489.43400000000003</v>
      </c>
      <c r="G455">
        <v>1538</v>
      </c>
      <c r="H455">
        <v>3951</v>
      </c>
      <c r="I455">
        <f>AVERAGE(D$115:D455)</f>
        <v>-32238.960117302042</v>
      </c>
      <c r="J455">
        <f t="shared" si="21"/>
        <v>533.88558593750349</v>
      </c>
      <c r="K455">
        <f t="shared" si="22"/>
        <v>-4.0693575642318365</v>
      </c>
      <c r="L455">
        <f>AVERAGE(K$115:K455)</f>
        <v>1.9775614240362815</v>
      </c>
    </row>
    <row r="456" spans="2:12" x14ac:dyDescent="0.2">
      <c r="B456">
        <v>50000</v>
      </c>
      <c r="C456">
        <v>1198.02</v>
      </c>
      <c r="D456">
        <v>-32242.5</v>
      </c>
      <c r="E456">
        <v>96655.3</v>
      </c>
      <c r="F456">
        <v>368.00099999999998</v>
      </c>
      <c r="G456">
        <v>1537</v>
      </c>
      <c r="H456">
        <v>3952</v>
      </c>
      <c r="I456">
        <f>AVERAGE(D$115:D456)</f>
        <v>-32238.970467836247</v>
      </c>
      <c r="J456">
        <f t="shared" si="21"/>
        <v>537.17277343750175</v>
      </c>
      <c r="K456">
        <f t="shared" si="22"/>
        <v>-0.78217006423358271</v>
      </c>
      <c r="L456">
        <f>AVERAGE(K$115:K456)</f>
        <v>1.9694920337197031</v>
      </c>
    </row>
    <row r="457" spans="2:12" x14ac:dyDescent="0.2">
      <c r="B457">
        <v>50000</v>
      </c>
      <c r="C457">
        <v>1200.7</v>
      </c>
      <c r="D457">
        <v>-32244.6</v>
      </c>
      <c r="E457">
        <v>96621.9</v>
      </c>
      <c r="F457">
        <v>629.46699999999998</v>
      </c>
      <c r="G457">
        <v>1537</v>
      </c>
      <c r="H457">
        <v>3952</v>
      </c>
      <c r="I457">
        <f>AVERAGE(D$115:D457)</f>
        <v>-32238.986880466462</v>
      </c>
      <c r="J457">
        <f t="shared" si="21"/>
        <v>535.0727734375032</v>
      </c>
      <c r="K457">
        <f t="shared" si="22"/>
        <v>-2.8821700642321275</v>
      </c>
      <c r="L457">
        <f>AVERAGE(K$115:K457)</f>
        <v>1.9553472462621175</v>
      </c>
    </row>
    <row r="458" spans="2:12" x14ac:dyDescent="0.2">
      <c r="B458">
        <v>50000</v>
      </c>
      <c r="C458">
        <v>1198.7</v>
      </c>
      <c r="D458">
        <v>-32248.400000000001</v>
      </c>
      <c r="E458">
        <v>96594.3</v>
      </c>
      <c r="F458">
        <v>416.52499999999998</v>
      </c>
      <c r="G458">
        <v>1537</v>
      </c>
      <c r="H458">
        <v>3952</v>
      </c>
      <c r="I458">
        <f>AVERAGE(D$115:D458)</f>
        <v>-32239.014244186037</v>
      </c>
      <c r="J458">
        <f t="shared" si="21"/>
        <v>531.27277343750029</v>
      </c>
      <c r="K458">
        <f t="shared" si="22"/>
        <v>-6.6821700642350379</v>
      </c>
      <c r="L458">
        <f>AVERAGE(K$115:K458)</f>
        <v>1.9302381843129979</v>
      </c>
    </row>
    <row r="459" spans="2:12" x14ac:dyDescent="0.2">
      <c r="B459">
        <v>50000</v>
      </c>
      <c r="C459">
        <v>1201.2</v>
      </c>
      <c r="D459">
        <v>-32233.1</v>
      </c>
      <c r="E459">
        <v>96623.5</v>
      </c>
      <c r="F459">
        <v>599.98</v>
      </c>
      <c r="G459">
        <v>1537</v>
      </c>
      <c r="H459">
        <v>3952</v>
      </c>
      <c r="I459">
        <f>AVERAGE(D$115:D459)</f>
        <v>-32238.997101449266</v>
      </c>
      <c r="J459">
        <f t="shared" si="21"/>
        <v>546.5727734375032</v>
      </c>
      <c r="K459">
        <f t="shared" si="22"/>
        <v>8.6178299357678725</v>
      </c>
      <c r="L459">
        <f>AVERAGE(K$115:K459)</f>
        <v>1.9496225082302583</v>
      </c>
    </row>
    <row r="460" spans="2:12" x14ac:dyDescent="0.2">
      <c r="B460">
        <v>50000</v>
      </c>
      <c r="C460">
        <v>1198.3900000000001</v>
      </c>
      <c r="D460">
        <v>-32236.3</v>
      </c>
      <c r="E460">
        <v>96648</v>
      </c>
      <c r="F460">
        <v>524.21100000000001</v>
      </c>
      <c r="G460">
        <v>1538</v>
      </c>
      <c r="H460">
        <v>3951</v>
      </c>
      <c r="I460">
        <f>AVERAGE(D$115:D460)</f>
        <v>-32238.989306358373</v>
      </c>
      <c r="J460">
        <f t="shared" si="21"/>
        <v>540.68558593750276</v>
      </c>
      <c r="K460">
        <f t="shared" si="22"/>
        <v>2.7306424357674359</v>
      </c>
      <c r="L460">
        <f>AVERAGE(K$115:K460)</f>
        <v>1.9518797912578225</v>
      </c>
    </row>
    <row r="461" spans="2:12" x14ac:dyDescent="0.2">
      <c r="B461">
        <v>50000</v>
      </c>
      <c r="C461">
        <v>1199.49</v>
      </c>
      <c r="D461">
        <v>-32238.1</v>
      </c>
      <c r="E461">
        <v>96665.4</v>
      </c>
      <c r="F461">
        <v>400.03699999999998</v>
      </c>
      <c r="G461">
        <v>1537</v>
      </c>
      <c r="H461">
        <v>3952</v>
      </c>
      <c r="I461">
        <f>AVERAGE(D$115:D461)</f>
        <v>-32238.986743515841</v>
      </c>
      <c r="J461">
        <f t="shared" si="21"/>
        <v>541.5727734375032</v>
      </c>
      <c r="K461">
        <f t="shared" si="22"/>
        <v>3.6178299357678725</v>
      </c>
      <c r="L461">
        <f>AVERAGE(K$115:K461)</f>
        <v>1.9566808003198111</v>
      </c>
    </row>
    <row r="462" spans="2:12" x14ac:dyDescent="0.2">
      <c r="B462">
        <v>50000</v>
      </c>
      <c r="C462">
        <v>1198.55</v>
      </c>
      <c r="D462">
        <v>-32247.4</v>
      </c>
      <c r="E462">
        <v>96593.2</v>
      </c>
      <c r="F462">
        <v>465.47199999999998</v>
      </c>
      <c r="G462">
        <v>1537</v>
      </c>
      <c r="H462">
        <v>3952</v>
      </c>
      <c r="I462">
        <f>AVERAGE(D$115:D462)</f>
        <v>-32239.010919540222</v>
      </c>
      <c r="J462">
        <f t="shared" si="21"/>
        <v>532.27277343750029</v>
      </c>
      <c r="K462">
        <f t="shared" si="22"/>
        <v>-5.6821700642350379</v>
      </c>
      <c r="L462">
        <f>AVERAGE(K$115:K462)</f>
        <v>1.9347300794446536</v>
      </c>
    </row>
    <row r="463" spans="2:12" x14ac:dyDescent="0.2">
      <c r="B463">
        <v>50000</v>
      </c>
      <c r="C463">
        <v>1199.69</v>
      </c>
      <c r="D463">
        <v>-32240.5</v>
      </c>
      <c r="E463">
        <v>96639.8</v>
      </c>
      <c r="F463">
        <v>547.21199999999999</v>
      </c>
      <c r="G463">
        <v>1538</v>
      </c>
      <c r="H463">
        <v>3951</v>
      </c>
      <c r="I463">
        <f>AVERAGE(D$115:D463)</f>
        <v>-32239.015186246408</v>
      </c>
      <c r="J463">
        <f t="shared" si="21"/>
        <v>536.48558593750204</v>
      </c>
      <c r="K463">
        <f t="shared" si="22"/>
        <v>-1.4693575642332917</v>
      </c>
      <c r="L463">
        <f>AVERAGE(K$115:K463)</f>
        <v>1.9249762466547453</v>
      </c>
    </row>
    <row r="464" spans="2:12" x14ac:dyDescent="0.2">
      <c r="B464">
        <v>50000</v>
      </c>
      <c r="C464">
        <v>1200.54</v>
      </c>
      <c r="D464">
        <v>-32235.200000000001</v>
      </c>
      <c r="E464">
        <v>96614.5</v>
      </c>
      <c r="F464">
        <v>499.38400000000001</v>
      </c>
      <c r="G464">
        <v>1537</v>
      </c>
      <c r="H464">
        <v>3952</v>
      </c>
      <c r="I464">
        <f>AVERAGE(D$115:D464)</f>
        <v>-32239.004285714276</v>
      </c>
      <c r="J464">
        <f t="shared" si="21"/>
        <v>544.47277343750102</v>
      </c>
      <c r="K464">
        <f t="shared" si="22"/>
        <v>6.5178299357656897</v>
      </c>
      <c r="L464">
        <f>AVERAGE(K$115:K464)</f>
        <v>1.9380986857664908</v>
      </c>
    </row>
    <row r="465" spans="2:12" x14ac:dyDescent="0.2">
      <c r="B465">
        <v>50000</v>
      </c>
      <c r="C465">
        <v>1200.3399999999999</v>
      </c>
      <c r="D465">
        <v>-32239.4</v>
      </c>
      <c r="E465">
        <v>96627.7</v>
      </c>
      <c r="F465">
        <v>528.08299999999997</v>
      </c>
      <c r="G465">
        <v>1537</v>
      </c>
      <c r="H465">
        <v>3952</v>
      </c>
      <c r="I465">
        <f>AVERAGE(D$115:D465)</f>
        <v>-32239.005413105402</v>
      </c>
      <c r="J465">
        <f t="shared" si="21"/>
        <v>540.27277343750029</v>
      </c>
      <c r="K465">
        <f t="shared" si="22"/>
        <v>2.3178299357649621</v>
      </c>
      <c r="L465">
        <f>AVERAGE(K$115:K465)</f>
        <v>1.9391805411795919</v>
      </c>
    </row>
    <row r="466" spans="2:12" x14ac:dyDescent="0.2">
      <c r="B466">
        <v>50000</v>
      </c>
      <c r="C466">
        <v>1199.53</v>
      </c>
      <c r="D466">
        <v>-32235.3</v>
      </c>
      <c r="E466">
        <v>96606</v>
      </c>
      <c r="F466">
        <v>475.33300000000003</v>
      </c>
      <c r="G466">
        <v>1538</v>
      </c>
      <c r="H466">
        <v>3951</v>
      </c>
      <c r="I466">
        <f>AVERAGE(D$115:D466)</f>
        <v>-32238.994886363627</v>
      </c>
      <c r="J466">
        <f t="shared" si="21"/>
        <v>541.68558593750276</v>
      </c>
      <c r="K466">
        <f t="shared" si="22"/>
        <v>3.7306424357674359</v>
      </c>
      <c r="L466">
        <f>AVERAGE(K$115:K466)</f>
        <v>1.9442699215619437</v>
      </c>
    </row>
    <row r="467" spans="2:12" x14ac:dyDescent="0.2">
      <c r="B467">
        <v>50000</v>
      </c>
      <c r="C467">
        <v>1200.21</v>
      </c>
      <c r="D467">
        <v>-32247.7</v>
      </c>
      <c r="E467">
        <v>96628.1</v>
      </c>
      <c r="F467">
        <v>467.44</v>
      </c>
      <c r="G467">
        <v>1537</v>
      </c>
      <c r="H467">
        <v>3952</v>
      </c>
      <c r="I467">
        <f>AVERAGE(D$115:D467)</f>
        <v>-32239.019546742202</v>
      </c>
      <c r="J467">
        <f t="shared" si="21"/>
        <v>531.97277343750102</v>
      </c>
      <c r="K467">
        <f t="shared" si="22"/>
        <v>-5.9821700642343103</v>
      </c>
      <c r="L467">
        <f>AVERAGE(K$115:K467)</f>
        <v>1.9218154173528892</v>
      </c>
    </row>
    <row r="468" spans="2:12" x14ac:dyDescent="0.2">
      <c r="B468">
        <v>50000</v>
      </c>
      <c r="C468">
        <v>1199.68</v>
      </c>
      <c r="D468">
        <v>-32256.2</v>
      </c>
      <c r="E468">
        <v>96619.9</v>
      </c>
      <c r="F468">
        <v>372.61500000000001</v>
      </c>
      <c r="G468">
        <v>1537</v>
      </c>
      <c r="H468">
        <v>3952</v>
      </c>
      <c r="I468">
        <f>AVERAGE(D$115:D468)</f>
        <v>-32239.068079096032</v>
      </c>
      <c r="J468">
        <f t="shared" si="21"/>
        <v>523.47277343750102</v>
      </c>
      <c r="K468">
        <f t="shared" si="22"/>
        <v>-14.48217006423431</v>
      </c>
      <c r="L468">
        <f>AVERAGE(K$115:K468)</f>
        <v>1.8754764753145072</v>
      </c>
    </row>
    <row r="469" spans="2:12" x14ac:dyDescent="0.2">
      <c r="B469">
        <v>50000</v>
      </c>
      <c r="C469">
        <v>1198.93</v>
      </c>
      <c r="D469">
        <v>-32245.3</v>
      </c>
      <c r="E469">
        <v>96639.9</v>
      </c>
      <c r="F469">
        <v>404.62400000000002</v>
      </c>
      <c r="G469">
        <v>1537</v>
      </c>
      <c r="H469">
        <v>3952</v>
      </c>
      <c r="I469">
        <f>AVERAGE(D$115:D469)</f>
        <v>-32239.085633802806</v>
      </c>
      <c r="J469">
        <f t="shared" si="21"/>
        <v>534.37277343750247</v>
      </c>
      <c r="K469">
        <f t="shared" si="22"/>
        <v>-3.5821700642328551</v>
      </c>
      <c r="L469">
        <f>AVERAGE(K$115:K469)</f>
        <v>1.8601028230904302</v>
      </c>
    </row>
    <row r="470" spans="2:12" x14ac:dyDescent="0.2">
      <c r="B470">
        <v>50000</v>
      </c>
      <c r="C470">
        <v>1200.49</v>
      </c>
      <c r="D470">
        <v>-32235.1</v>
      </c>
      <c r="E470">
        <v>96623.5</v>
      </c>
      <c r="F470">
        <v>451.70100000000002</v>
      </c>
      <c r="G470">
        <v>1537</v>
      </c>
      <c r="H470">
        <v>3952</v>
      </c>
      <c r="I470">
        <f>AVERAGE(D$115:D470)</f>
        <v>-32239.074438202239</v>
      </c>
      <c r="J470">
        <f t="shared" si="21"/>
        <v>544.5727734375032</v>
      </c>
      <c r="K470">
        <f t="shared" si="22"/>
        <v>6.6178299357678725</v>
      </c>
      <c r="L470">
        <f>AVERAGE(K$115:K470)</f>
        <v>1.8734672250923332</v>
      </c>
    </row>
    <row r="471" spans="2:12" x14ac:dyDescent="0.2">
      <c r="B471">
        <v>50000</v>
      </c>
      <c r="C471">
        <v>1201</v>
      </c>
      <c r="D471">
        <v>-32246.2</v>
      </c>
      <c r="E471">
        <v>96638.9</v>
      </c>
      <c r="F471">
        <v>556.03800000000001</v>
      </c>
      <c r="G471">
        <v>1537</v>
      </c>
      <c r="H471">
        <v>3952</v>
      </c>
      <c r="I471">
        <f>AVERAGE(D$115:D471)</f>
        <v>-32239.09439775909</v>
      </c>
      <c r="J471">
        <f t="shared" si="21"/>
        <v>533.47277343750102</v>
      </c>
      <c r="K471">
        <f t="shared" si="22"/>
        <v>-4.4821700642343103</v>
      </c>
      <c r="L471">
        <f>AVERAGE(K$115:K471)</f>
        <v>1.8556643195199896</v>
      </c>
    </row>
    <row r="472" spans="2:12" x14ac:dyDescent="0.2">
      <c r="B472">
        <v>50000</v>
      </c>
      <c r="C472">
        <v>1199.98</v>
      </c>
      <c r="D472">
        <v>-32239.5</v>
      </c>
      <c r="E472">
        <v>96663.1</v>
      </c>
      <c r="F472">
        <v>521.54499999999996</v>
      </c>
      <c r="G472">
        <v>1538</v>
      </c>
      <c r="H472">
        <v>3951</v>
      </c>
      <c r="I472">
        <f>AVERAGE(D$115:D472)</f>
        <v>-32239.095530726245</v>
      </c>
      <c r="J472">
        <f t="shared" si="21"/>
        <v>537.48558593750204</v>
      </c>
      <c r="K472">
        <f t="shared" si="22"/>
        <v>-0.46935756423329167</v>
      </c>
      <c r="L472">
        <f>AVERAGE(K$115:K472)</f>
        <v>1.8491698449843659</v>
      </c>
    </row>
    <row r="473" spans="2:12" x14ac:dyDescent="0.2">
      <c r="B473">
        <v>50000</v>
      </c>
      <c r="C473">
        <v>1199.4000000000001</v>
      </c>
      <c r="D473">
        <v>-32229.599999999999</v>
      </c>
      <c r="E473">
        <v>96670.6</v>
      </c>
      <c r="F473">
        <v>408.363</v>
      </c>
      <c r="G473">
        <v>1537</v>
      </c>
      <c r="H473">
        <v>3952</v>
      </c>
      <c r="I473">
        <f>AVERAGE(D$115:D473)</f>
        <v>-32239.069080779929</v>
      </c>
      <c r="J473">
        <f t="shared" si="21"/>
        <v>550.0727734375032</v>
      </c>
      <c r="K473">
        <f t="shared" si="22"/>
        <v>12.117829935767872</v>
      </c>
      <c r="L473">
        <f>AVERAGE(K$115:K473)</f>
        <v>1.8777733549865483</v>
      </c>
    </row>
    <row r="474" spans="2:12" x14ac:dyDescent="0.2">
      <c r="B474">
        <v>50000</v>
      </c>
      <c r="C474">
        <v>1199.24</v>
      </c>
      <c r="D474">
        <v>-32223.4</v>
      </c>
      <c r="E474">
        <v>96682.4</v>
      </c>
      <c r="F474">
        <v>525.00800000000004</v>
      </c>
      <c r="G474">
        <v>1538</v>
      </c>
      <c r="H474">
        <v>3951</v>
      </c>
      <c r="I474">
        <f>AVERAGE(D$115:D474)</f>
        <v>-32239.025555555541</v>
      </c>
      <c r="J474">
        <f t="shared" si="21"/>
        <v>553.58558593750058</v>
      </c>
      <c r="K474">
        <f t="shared" si="22"/>
        <v>15.630642435765253</v>
      </c>
      <c r="L474">
        <f>AVERAGE(K$115:K474)</f>
        <v>1.9159757690998225</v>
      </c>
    </row>
    <row r="475" spans="2:12" x14ac:dyDescent="0.2">
      <c r="B475">
        <v>50000</v>
      </c>
      <c r="C475">
        <v>1200.21</v>
      </c>
      <c r="D475">
        <v>-32235</v>
      </c>
      <c r="E475">
        <v>96612.800000000003</v>
      </c>
      <c r="F475">
        <v>654.80499999999995</v>
      </c>
      <c r="G475">
        <v>1538</v>
      </c>
      <c r="H475">
        <v>3951</v>
      </c>
      <c r="I475">
        <f>AVERAGE(D$115:D475)</f>
        <v>-32239.014404432121</v>
      </c>
      <c r="J475">
        <f t="shared" si="21"/>
        <v>541.98558593750204</v>
      </c>
      <c r="K475">
        <f t="shared" si="22"/>
        <v>4.0306424357667083</v>
      </c>
      <c r="L475">
        <f>AVERAGE(K$115:K475)</f>
        <v>1.9218335715005619</v>
      </c>
    </row>
    <row r="476" spans="2:12" x14ac:dyDescent="0.2">
      <c r="B476">
        <v>50000</v>
      </c>
      <c r="C476">
        <v>1200.6099999999999</v>
      </c>
      <c r="D476">
        <v>-32237.3</v>
      </c>
      <c r="E476">
        <v>96608.5</v>
      </c>
      <c r="F476">
        <v>555.74199999999996</v>
      </c>
      <c r="G476">
        <v>1537</v>
      </c>
      <c r="H476">
        <v>3952</v>
      </c>
      <c r="I476">
        <f>AVERAGE(D$115:D476)</f>
        <v>-32239.009668508275</v>
      </c>
      <c r="J476">
        <f t="shared" si="21"/>
        <v>542.37277343750247</v>
      </c>
      <c r="K476">
        <f t="shared" si="22"/>
        <v>4.4178299357671449</v>
      </c>
      <c r="L476">
        <f>AVERAGE(K$115:K476)</f>
        <v>1.9287285890814088</v>
      </c>
    </row>
    <row r="477" spans="2:12" x14ac:dyDescent="0.2">
      <c r="B477">
        <v>50000</v>
      </c>
      <c r="C477">
        <v>1200.24</v>
      </c>
      <c r="D477">
        <v>-32240.400000000001</v>
      </c>
      <c r="E477">
        <v>96637</v>
      </c>
      <c r="F477">
        <v>420.16</v>
      </c>
      <c r="G477">
        <v>1537</v>
      </c>
      <c r="H477">
        <v>3952</v>
      </c>
      <c r="I477">
        <f>AVERAGE(D$115:D477)</f>
        <v>-32239.013498622578</v>
      </c>
      <c r="J477">
        <f t="shared" si="21"/>
        <v>539.27277343750029</v>
      </c>
      <c r="K477">
        <f t="shared" si="22"/>
        <v>1.3178299357649621</v>
      </c>
      <c r="L477">
        <f>AVERAGE(K$115:K477)</f>
        <v>1.9270456726810881</v>
      </c>
    </row>
    <row r="478" spans="2:12" x14ac:dyDescent="0.2">
      <c r="B478">
        <v>50000</v>
      </c>
      <c r="C478">
        <v>1199.46</v>
      </c>
      <c r="D478">
        <v>-32230.2</v>
      </c>
      <c r="E478">
        <v>96636.2</v>
      </c>
      <c r="F478">
        <v>577.74400000000003</v>
      </c>
      <c r="G478">
        <v>1538</v>
      </c>
      <c r="H478">
        <v>3951</v>
      </c>
      <c r="I478">
        <f>AVERAGE(D$115:D478)</f>
        <v>-32238.989285714273</v>
      </c>
      <c r="J478">
        <f t="shared" si="21"/>
        <v>546.78558593750131</v>
      </c>
      <c r="K478">
        <f t="shared" si="22"/>
        <v>8.8306424357659807</v>
      </c>
      <c r="L478">
        <f>AVERAGE(K$115:K478)</f>
        <v>1.9460115978543981</v>
      </c>
    </row>
    <row r="479" spans="2:12" x14ac:dyDescent="0.2">
      <c r="B479">
        <v>50000</v>
      </c>
      <c r="C479">
        <v>1200.48</v>
      </c>
      <c r="D479">
        <v>-32247.599999999999</v>
      </c>
      <c r="E479">
        <v>96620.9</v>
      </c>
      <c r="F479">
        <v>528.86900000000003</v>
      </c>
      <c r="G479">
        <v>1537</v>
      </c>
      <c r="H479">
        <v>3952</v>
      </c>
      <c r="I479">
        <f>AVERAGE(D$115:D479)</f>
        <v>-32239.012876712317</v>
      </c>
      <c r="J479">
        <f t="shared" si="21"/>
        <v>532.0727734375032</v>
      </c>
      <c r="K479">
        <f t="shared" si="22"/>
        <v>-5.8821700642321275</v>
      </c>
      <c r="L479">
        <f>AVERAGE(K$115:K479)</f>
        <v>1.9245645248075858</v>
      </c>
    </row>
    <row r="480" spans="2:12" x14ac:dyDescent="0.2">
      <c r="B480">
        <v>50000</v>
      </c>
      <c r="C480">
        <v>1200.82</v>
      </c>
      <c r="D480">
        <v>-32248.1</v>
      </c>
      <c r="E480">
        <v>96622.7</v>
      </c>
      <c r="F480">
        <v>527.23099999999999</v>
      </c>
      <c r="G480">
        <v>1537</v>
      </c>
      <c r="H480">
        <v>3952</v>
      </c>
      <c r="I480">
        <f>AVERAGE(D$115:D480)</f>
        <v>-32239.037704918021</v>
      </c>
      <c r="J480">
        <f t="shared" si="21"/>
        <v>531.5727734375032</v>
      </c>
      <c r="K480">
        <f t="shared" si="22"/>
        <v>-6.3821700642321275</v>
      </c>
      <c r="L480">
        <f>AVERAGE(K$115:K480)</f>
        <v>1.9018685286626684</v>
      </c>
    </row>
    <row r="481" spans="2:12" x14ac:dyDescent="0.2">
      <c r="B481">
        <v>50000</v>
      </c>
      <c r="C481">
        <v>1200.08</v>
      </c>
      <c r="D481">
        <v>-32238.2</v>
      </c>
      <c r="E481">
        <v>96601.2</v>
      </c>
      <c r="F481">
        <v>512.375</v>
      </c>
      <c r="G481">
        <v>1537</v>
      </c>
      <c r="H481">
        <v>3952</v>
      </c>
      <c r="I481">
        <f>AVERAGE(D$115:D481)</f>
        <v>-32239.03542234331</v>
      </c>
      <c r="J481">
        <f t="shared" si="21"/>
        <v>541.47277343750102</v>
      </c>
      <c r="K481">
        <f t="shared" si="22"/>
        <v>3.5178299357656897</v>
      </c>
      <c r="L481">
        <f>AVERAGE(K$115:K481)</f>
        <v>1.9062716932596795</v>
      </c>
    </row>
    <row r="482" spans="2:12" x14ac:dyDescent="0.2">
      <c r="B482">
        <v>50000</v>
      </c>
      <c r="C482">
        <v>1199.78</v>
      </c>
      <c r="D482">
        <v>-32239.5</v>
      </c>
      <c r="E482">
        <v>96614.5</v>
      </c>
      <c r="F482">
        <v>418.92099999999999</v>
      </c>
      <c r="G482">
        <v>1537</v>
      </c>
      <c r="H482">
        <v>3952</v>
      </c>
      <c r="I482">
        <f>AVERAGE(D$115:D482)</f>
        <v>-32239.036684782594</v>
      </c>
      <c r="J482">
        <f t="shared" si="21"/>
        <v>540.17277343750175</v>
      </c>
      <c r="K482">
        <f t="shared" si="22"/>
        <v>2.2178299357664173</v>
      </c>
      <c r="L482">
        <f>AVERAGE(K$115:K482)</f>
        <v>1.9071183189186651</v>
      </c>
    </row>
    <row r="483" spans="2:12" x14ac:dyDescent="0.2">
      <c r="B483">
        <v>50000</v>
      </c>
      <c r="C483">
        <v>1200.6199999999999</v>
      </c>
      <c r="D483">
        <v>-32244.9</v>
      </c>
      <c r="E483">
        <v>96645.4</v>
      </c>
      <c r="F483">
        <v>555.68299999999999</v>
      </c>
      <c r="G483">
        <v>1537</v>
      </c>
      <c r="H483">
        <v>3952</v>
      </c>
      <c r="I483">
        <f>AVERAGE(D$115:D483)</f>
        <v>-32239.052574525733</v>
      </c>
      <c r="J483">
        <f t="shared" si="21"/>
        <v>534.77277343750029</v>
      </c>
      <c r="K483">
        <f t="shared" si="22"/>
        <v>-3.1821700642350379</v>
      </c>
      <c r="L483">
        <f>AVERAGE(K$115:K483)</f>
        <v>1.8933262094792243</v>
      </c>
    </row>
    <row r="484" spans="2:12" x14ac:dyDescent="0.2">
      <c r="B484">
        <v>50000</v>
      </c>
      <c r="C484">
        <v>1200.82</v>
      </c>
      <c r="D484">
        <v>-32234.400000000001</v>
      </c>
      <c r="E484">
        <v>96646.1</v>
      </c>
      <c r="F484">
        <v>510.226</v>
      </c>
      <c r="G484">
        <v>1537</v>
      </c>
      <c r="H484">
        <v>3952</v>
      </c>
      <c r="I484">
        <f>AVERAGE(D$115:D484)</f>
        <v>-32239.039999999986</v>
      </c>
      <c r="J484">
        <f t="shared" si="21"/>
        <v>545.27277343750029</v>
      </c>
      <c r="K484">
        <f t="shared" si="22"/>
        <v>7.3178299357649621</v>
      </c>
      <c r="L484">
        <f>AVERAGE(K$115:K484)</f>
        <v>1.9079870303610775</v>
      </c>
    </row>
    <row r="485" spans="2:12" x14ac:dyDescent="0.2">
      <c r="B485">
        <v>50000</v>
      </c>
      <c r="C485">
        <v>1199.57</v>
      </c>
      <c r="D485">
        <v>-32239.7</v>
      </c>
      <c r="E485">
        <v>96636.1</v>
      </c>
      <c r="F485">
        <v>397.87200000000001</v>
      </c>
      <c r="G485">
        <v>1537</v>
      </c>
      <c r="H485">
        <v>3952</v>
      </c>
      <c r="I485">
        <f>AVERAGE(D$115:D485)</f>
        <v>-32239.041778975727</v>
      </c>
      <c r="J485">
        <f t="shared" si="21"/>
        <v>539.97277343750102</v>
      </c>
      <c r="K485">
        <f t="shared" si="22"/>
        <v>2.0178299357656897</v>
      </c>
      <c r="L485">
        <f>AVERAGE(K$115:K485)</f>
        <v>1.9082831028823839</v>
      </c>
    </row>
    <row r="486" spans="2:12" x14ac:dyDescent="0.2">
      <c r="B486">
        <v>50000</v>
      </c>
      <c r="C486">
        <v>1198.57</v>
      </c>
      <c r="D486">
        <v>-32235.5</v>
      </c>
      <c r="E486">
        <v>96643.4</v>
      </c>
      <c r="F486">
        <v>351.87</v>
      </c>
      <c r="G486">
        <v>1537</v>
      </c>
      <c r="H486">
        <v>3952</v>
      </c>
      <c r="I486">
        <f>AVERAGE(D$115:D486)</f>
        <v>-32239.032258064501</v>
      </c>
      <c r="J486">
        <f t="shared" si="21"/>
        <v>544.17277343750175</v>
      </c>
      <c r="K486">
        <f t="shared" si="22"/>
        <v>6.2178299357664173</v>
      </c>
      <c r="L486">
        <f>AVERAGE(K$115:K486)</f>
        <v>1.9198679061965882</v>
      </c>
    </row>
    <row r="487" spans="2:12" x14ac:dyDescent="0.2">
      <c r="B487">
        <v>50000</v>
      </c>
      <c r="C487">
        <v>1200.33</v>
      </c>
      <c r="D487">
        <v>-32236.9</v>
      </c>
      <c r="E487">
        <v>96650.5</v>
      </c>
      <c r="F487">
        <v>469.19299999999998</v>
      </c>
      <c r="G487">
        <v>1537</v>
      </c>
      <c r="H487">
        <v>3952</v>
      </c>
      <c r="I487">
        <f>AVERAGE(D$115:D487)</f>
        <v>-32239.026541554947</v>
      </c>
      <c r="J487">
        <f t="shared" si="21"/>
        <v>542.77277343750029</v>
      </c>
      <c r="K487">
        <f t="shared" si="22"/>
        <v>4.8178299357649621</v>
      </c>
      <c r="L487">
        <f>AVERAGE(K$115:K487)</f>
        <v>1.9276372413965035</v>
      </c>
    </row>
    <row r="488" spans="2:12" x14ac:dyDescent="0.2">
      <c r="B488">
        <v>50000</v>
      </c>
      <c r="C488">
        <v>1199.24</v>
      </c>
      <c r="D488">
        <v>-32240.799999999999</v>
      </c>
      <c r="E488">
        <v>96590.399999999994</v>
      </c>
      <c r="F488">
        <v>445.95</v>
      </c>
      <c r="G488">
        <v>1537</v>
      </c>
      <c r="H488">
        <v>3952</v>
      </c>
      <c r="I488">
        <f>AVERAGE(D$115:D488)</f>
        <v>-32239.03128342245</v>
      </c>
      <c r="J488">
        <f t="shared" si="21"/>
        <v>538.87277343750247</v>
      </c>
      <c r="K488">
        <f t="shared" si="22"/>
        <v>0.91782993576714489</v>
      </c>
      <c r="L488">
        <f>AVERAGE(K$115:K488)</f>
        <v>1.924937221862735</v>
      </c>
    </row>
    <row r="489" spans="2:12" x14ac:dyDescent="0.2">
      <c r="B489">
        <v>50000</v>
      </c>
      <c r="C489">
        <v>1200.17</v>
      </c>
      <c r="D489">
        <v>-32231.200000000001</v>
      </c>
      <c r="E489">
        <v>96636.6</v>
      </c>
      <c r="F489">
        <v>455.26799999999997</v>
      </c>
      <c r="G489">
        <v>1537</v>
      </c>
      <c r="H489">
        <v>3952</v>
      </c>
      <c r="I489">
        <f>AVERAGE(D$115:D489)</f>
        <v>-32239.010399999985</v>
      </c>
      <c r="J489">
        <f t="shared" si="21"/>
        <v>548.47277343750102</v>
      </c>
      <c r="K489">
        <f t="shared" si="22"/>
        <v>10.51782993576569</v>
      </c>
      <c r="L489">
        <f>AVERAGE(K$115:K489)</f>
        <v>1.9478516024331429</v>
      </c>
    </row>
    <row r="490" spans="2:12" x14ac:dyDescent="0.2">
      <c r="B490">
        <v>50000</v>
      </c>
      <c r="C490">
        <v>1199.28</v>
      </c>
      <c r="D490">
        <v>-32244.9</v>
      </c>
      <c r="E490">
        <v>96599.3</v>
      </c>
      <c r="F490">
        <v>476.80799999999999</v>
      </c>
      <c r="G490">
        <v>1538</v>
      </c>
      <c r="H490">
        <v>3951</v>
      </c>
      <c r="I490">
        <f>AVERAGE(D$115:D490)</f>
        <v>-32239.026063829773</v>
      </c>
      <c r="J490">
        <f t="shared" si="21"/>
        <v>532.08558593750058</v>
      </c>
      <c r="K490">
        <f t="shared" si="22"/>
        <v>-5.8693575642347469</v>
      </c>
      <c r="L490">
        <f>AVERAGE(K$115:K490)</f>
        <v>1.9270611525217922</v>
      </c>
    </row>
    <row r="491" spans="2:12" x14ac:dyDescent="0.2">
      <c r="B491">
        <v>50000</v>
      </c>
      <c r="C491">
        <v>1199.5999999999999</v>
      </c>
      <c r="D491">
        <v>-32241.1</v>
      </c>
      <c r="E491">
        <v>96616.6</v>
      </c>
      <c r="F491">
        <v>506.55900000000003</v>
      </c>
      <c r="G491">
        <v>1537</v>
      </c>
      <c r="H491">
        <v>3952</v>
      </c>
      <c r="I491">
        <f>AVERAGE(D$115:D491)</f>
        <v>-32239.031564986723</v>
      </c>
      <c r="J491">
        <f t="shared" si="21"/>
        <v>538.5727734375032</v>
      </c>
      <c r="K491">
        <f t="shared" si="22"/>
        <v>0.61782993576787248</v>
      </c>
      <c r="L491">
        <f>AVERAGE(K$115:K491)</f>
        <v>1.9235883906736386</v>
      </c>
    </row>
    <row r="492" spans="2:12" x14ac:dyDescent="0.2">
      <c r="B492">
        <v>50000</v>
      </c>
      <c r="C492">
        <v>1199.77</v>
      </c>
      <c r="D492">
        <v>-32230.400000000001</v>
      </c>
      <c r="E492">
        <v>96631.2</v>
      </c>
      <c r="F492">
        <v>611.60900000000004</v>
      </c>
      <c r="G492">
        <v>1538</v>
      </c>
      <c r="H492">
        <v>3951</v>
      </c>
      <c r="I492">
        <f>AVERAGE(D$115:D492)</f>
        <v>-32239.008730158719</v>
      </c>
      <c r="J492">
        <f t="shared" si="21"/>
        <v>546.58558593750058</v>
      </c>
      <c r="K492">
        <f t="shared" si="22"/>
        <v>8.6306424357652531</v>
      </c>
      <c r="L492">
        <f>AVERAGE(K$115:K492)</f>
        <v>1.9413319198934575</v>
      </c>
    </row>
    <row r="493" spans="2:12" x14ac:dyDescent="0.2">
      <c r="B493">
        <v>50000</v>
      </c>
      <c r="C493">
        <v>1200.6600000000001</v>
      </c>
      <c r="D493">
        <v>-32242.5</v>
      </c>
      <c r="E493">
        <v>96605.5</v>
      </c>
      <c r="F493">
        <v>494.26600000000002</v>
      </c>
      <c r="G493">
        <v>1537</v>
      </c>
      <c r="H493">
        <v>3952</v>
      </c>
      <c r="I493">
        <f>AVERAGE(D$115:D493)</f>
        <v>-32239.017941952494</v>
      </c>
      <c r="J493">
        <f t="shared" si="21"/>
        <v>537.17277343750175</v>
      </c>
      <c r="K493">
        <f t="shared" si="22"/>
        <v>-0.78217006423358271</v>
      </c>
      <c r="L493">
        <f>AVERAGE(K$115:K493)</f>
        <v>1.9341458988271594</v>
      </c>
    </row>
    <row r="494" spans="2:12" x14ac:dyDescent="0.2">
      <c r="B494">
        <v>50000</v>
      </c>
      <c r="C494">
        <v>1200.69</v>
      </c>
      <c r="D494">
        <v>-32247.7</v>
      </c>
      <c r="E494">
        <v>96627.5</v>
      </c>
      <c r="F494">
        <v>599.91499999999996</v>
      </c>
      <c r="G494">
        <v>1537</v>
      </c>
      <c r="H494">
        <v>3952</v>
      </c>
      <c r="I494">
        <f>AVERAGE(D$115:D494)</f>
        <v>-32239.040789473671</v>
      </c>
      <c r="J494">
        <f t="shared" si="21"/>
        <v>531.97277343750102</v>
      </c>
      <c r="K494">
        <f t="shared" si="22"/>
        <v>-5.9821700642343103</v>
      </c>
      <c r="L494">
        <f>AVERAGE(K$115:K494)</f>
        <v>1.9133134883980503</v>
      </c>
    </row>
    <row r="495" spans="2:12" x14ac:dyDescent="0.2">
      <c r="B495">
        <v>50000</v>
      </c>
      <c r="C495">
        <v>1199.04</v>
      </c>
      <c r="D495">
        <v>-32254.3</v>
      </c>
      <c r="E495">
        <v>96634.5</v>
      </c>
      <c r="F495">
        <v>373.005</v>
      </c>
      <c r="G495">
        <v>1537</v>
      </c>
      <c r="H495">
        <v>3952</v>
      </c>
      <c r="I495">
        <f>AVERAGE(D$115:D495)</f>
        <v>-32239.080839894999</v>
      </c>
      <c r="J495">
        <f t="shared" si="21"/>
        <v>525.37277343750247</v>
      </c>
      <c r="K495">
        <f t="shared" si="22"/>
        <v>-12.582170064232855</v>
      </c>
      <c r="L495">
        <f>AVERAGE(K$115:K495)</f>
        <v>1.8752675998084678</v>
      </c>
    </row>
    <row r="496" spans="2:12" x14ac:dyDescent="0.2">
      <c r="B496">
        <v>50000</v>
      </c>
      <c r="C496">
        <v>1200.56</v>
      </c>
      <c r="D496">
        <v>-32243.5</v>
      </c>
      <c r="E496">
        <v>96629.2</v>
      </c>
      <c r="F496">
        <v>575.61699999999996</v>
      </c>
      <c r="G496">
        <v>1537</v>
      </c>
      <c r="H496">
        <v>3952</v>
      </c>
      <c r="I496">
        <f>AVERAGE(D$115:D496)</f>
        <v>-32239.09240837695</v>
      </c>
      <c r="J496">
        <f t="shared" si="21"/>
        <v>536.17277343750175</v>
      </c>
      <c r="K496">
        <f t="shared" si="22"/>
        <v>-1.7821700642335827</v>
      </c>
      <c r="L496">
        <f>AVERAGE(K$115:K496)</f>
        <v>1.8656931556617609</v>
      </c>
    </row>
    <row r="497" spans="2:12" x14ac:dyDescent="0.2">
      <c r="B497">
        <v>50000</v>
      </c>
      <c r="C497">
        <v>1200.3599999999999</v>
      </c>
      <c r="D497">
        <v>-32246.9</v>
      </c>
      <c r="E497">
        <v>96607.2</v>
      </c>
      <c r="F497">
        <v>557.87199999999996</v>
      </c>
      <c r="G497">
        <v>1537</v>
      </c>
      <c r="H497">
        <v>3952</v>
      </c>
      <c r="I497">
        <f>AVERAGE(D$115:D497)</f>
        <v>-32239.112793733671</v>
      </c>
      <c r="J497">
        <f t="shared" si="21"/>
        <v>532.77277343750029</v>
      </c>
      <c r="K497">
        <f t="shared" si="22"/>
        <v>-5.1821700642350379</v>
      </c>
      <c r="L497">
        <f>AVERAGE(K$115:K497)</f>
        <v>1.8472914240171217</v>
      </c>
    </row>
    <row r="498" spans="2:12" x14ac:dyDescent="0.2">
      <c r="B498">
        <v>50000</v>
      </c>
      <c r="C498">
        <v>1199.01</v>
      </c>
      <c r="D498">
        <v>-32252.799999999999</v>
      </c>
      <c r="E498">
        <v>96594.3</v>
      </c>
      <c r="F498">
        <v>456.27699999999999</v>
      </c>
      <c r="G498">
        <v>1537</v>
      </c>
      <c r="H498">
        <v>3952</v>
      </c>
      <c r="I498">
        <f>AVERAGE(D$115:D498)</f>
        <v>-32239.148437499989</v>
      </c>
      <c r="J498">
        <f t="shared" si="21"/>
        <v>526.87277343750247</v>
      </c>
      <c r="K498">
        <f t="shared" si="22"/>
        <v>-11.082170064232855</v>
      </c>
      <c r="L498">
        <f>AVERAGE(K$115:K498)</f>
        <v>1.8136209513914707</v>
      </c>
    </row>
    <row r="499" spans="2:12" x14ac:dyDescent="0.2">
      <c r="B499">
        <v>50000</v>
      </c>
      <c r="C499">
        <v>1199.73</v>
      </c>
      <c r="D499">
        <v>-32238.400000000001</v>
      </c>
      <c r="E499">
        <v>96629.4</v>
      </c>
      <c r="F499">
        <v>495.24400000000003</v>
      </c>
      <c r="G499">
        <v>1537</v>
      </c>
      <c r="H499">
        <v>3952</v>
      </c>
      <c r="I499">
        <f>AVERAGE(D$115:D499)</f>
        <v>-32239.146493506483</v>
      </c>
      <c r="J499">
        <f t="shared" ref="J499:J562" si="23">D499-G499*$C$12-H499*$D$12</f>
        <v>541.27277343750029</v>
      </c>
      <c r="K499">
        <f t="shared" si="22"/>
        <v>3.3178299357649621</v>
      </c>
      <c r="L499">
        <f>AVERAGE(K$115:K499)</f>
        <v>1.8175279877145187</v>
      </c>
    </row>
    <row r="500" spans="2:12" x14ac:dyDescent="0.2">
      <c r="B500">
        <v>50000</v>
      </c>
      <c r="C500">
        <v>1200.98</v>
      </c>
      <c r="D500">
        <v>-32247.8</v>
      </c>
      <c r="E500">
        <v>96610.9</v>
      </c>
      <c r="F500">
        <v>661.54399999999998</v>
      </c>
      <c r="G500">
        <v>1538</v>
      </c>
      <c r="H500">
        <v>3951</v>
      </c>
      <c r="I500">
        <f>AVERAGE(D$115:D500)</f>
        <v>-32239.168911917091</v>
      </c>
      <c r="J500">
        <f t="shared" si="23"/>
        <v>529.18558593750276</v>
      </c>
      <c r="K500">
        <f t="shared" ref="K500:K563" si="24">J500-(5489/5488)*$L$101</f>
        <v>-8.7693575642325641</v>
      </c>
      <c r="L500">
        <f>AVERAGE(K$115:K500)</f>
        <v>1.7901008230721689</v>
      </c>
    </row>
    <row r="501" spans="2:12" x14ac:dyDescent="0.2">
      <c r="B501">
        <v>50000</v>
      </c>
      <c r="C501">
        <v>1200.07</v>
      </c>
      <c r="D501">
        <v>-32243.5</v>
      </c>
      <c r="E501">
        <v>96653.5</v>
      </c>
      <c r="F501">
        <v>433.93700000000001</v>
      </c>
      <c r="G501">
        <v>1537</v>
      </c>
      <c r="H501">
        <v>3952</v>
      </c>
      <c r="I501">
        <f>AVERAGE(D$115:D501)</f>
        <v>-32239.180103359166</v>
      </c>
      <c r="J501">
        <f t="shared" si="23"/>
        <v>536.17277343750175</v>
      </c>
      <c r="K501">
        <f t="shared" si="24"/>
        <v>-1.7821700642335827</v>
      </c>
      <c r="L501">
        <f>AVERAGE(K$115:K501)</f>
        <v>1.7808701489447638</v>
      </c>
    </row>
    <row r="502" spans="2:12" x14ac:dyDescent="0.2">
      <c r="B502">
        <v>50000</v>
      </c>
      <c r="C502">
        <v>1201.33</v>
      </c>
      <c r="D502">
        <v>-32234.2</v>
      </c>
      <c r="E502">
        <v>96651.199999999997</v>
      </c>
      <c r="F502">
        <v>608.15499999999997</v>
      </c>
      <c r="G502">
        <v>1538</v>
      </c>
      <c r="H502">
        <v>3951</v>
      </c>
      <c r="I502">
        <f>AVERAGE(D$115:D502)</f>
        <v>-32239.16726804123</v>
      </c>
      <c r="J502">
        <f t="shared" si="23"/>
        <v>542.78558593750131</v>
      </c>
      <c r="K502">
        <f t="shared" si="24"/>
        <v>4.8306424357659807</v>
      </c>
      <c r="L502">
        <f>AVERAGE(K$115:K502)</f>
        <v>1.7887303867973958</v>
      </c>
    </row>
    <row r="503" spans="2:12" x14ac:dyDescent="0.2">
      <c r="B503">
        <v>50000</v>
      </c>
      <c r="C503">
        <v>1201.04</v>
      </c>
      <c r="D503">
        <v>-32247.1</v>
      </c>
      <c r="E503">
        <v>96605.2</v>
      </c>
      <c r="F503">
        <v>528.42700000000002</v>
      </c>
      <c r="G503">
        <v>1537</v>
      </c>
      <c r="H503">
        <v>3952</v>
      </c>
      <c r="I503">
        <f>AVERAGE(D$115:D503)</f>
        <v>-32239.187660668373</v>
      </c>
      <c r="J503">
        <f t="shared" si="23"/>
        <v>532.5727734375032</v>
      </c>
      <c r="K503">
        <f t="shared" si="24"/>
        <v>-5.3821700642321275</v>
      </c>
      <c r="L503">
        <f>AVERAGE(K$115:K503)</f>
        <v>1.7702961954065743</v>
      </c>
    </row>
    <row r="504" spans="2:12" x14ac:dyDescent="0.2">
      <c r="B504">
        <v>50000</v>
      </c>
      <c r="C504">
        <v>1199.8599999999999</v>
      </c>
      <c r="D504">
        <v>-32235.1</v>
      </c>
      <c r="E504">
        <v>96642.2</v>
      </c>
      <c r="F504">
        <v>415.84199999999998</v>
      </c>
      <c r="G504">
        <v>1537</v>
      </c>
      <c r="H504">
        <v>3952</v>
      </c>
      <c r="I504">
        <f>AVERAGE(D$115:D504)</f>
        <v>-32239.177179487167</v>
      </c>
      <c r="J504">
        <f t="shared" si="23"/>
        <v>544.5727734375032</v>
      </c>
      <c r="K504">
        <f t="shared" si="24"/>
        <v>6.6178299357678725</v>
      </c>
      <c r="L504">
        <f>AVERAGE(K$115:K504)</f>
        <v>1.7827257690998084</v>
      </c>
    </row>
    <row r="505" spans="2:12" x14ac:dyDescent="0.2">
      <c r="B505">
        <v>50000</v>
      </c>
      <c r="C505">
        <v>1199.3</v>
      </c>
      <c r="D505">
        <v>-32242.6</v>
      </c>
      <c r="E505">
        <v>96624.8</v>
      </c>
      <c r="F505">
        <v>377.45400000000001</v>
      </c>
      <c r="G505">
        <v>1537</v>
      </c>
      <c r="H505">
        <v>3952</v>
      </c>
      <c r="I505">
        <f>AVERAGE(D$115:D505)</f>
        <v>-32239.185933503824</v>
      </c>
      <c r="J505">
        <f t="shared" si="23"/>
        <v>537.0727734375032</v>
      </c>
      <c r="K505">
        <f t="shared" si="24"/>
        <v>-0.88217006423212752</v>
      </c>
      <c r="L505">
        <f>AVERAGE(K$115:K505)</f>
        <v>1.7759101787332305</v>
      </c>
    </row>
    <row r="506" spans="2:12" x14ac:dyDescent="0.2">
      <c r="B506">
        <v>50000</v>
      </c>
      <c r="C506">
        <v>1200.43</v>
      </c>
      <c r="D506">
        <v>-32246.2</v>
      </c>
      <c r="E506">
        <v>96622.8</v>
      </c>
      <c r="F506">
        <v>496.11099999999999</v>
      </c>
      <c r="G506">
        <v>1537</v>
      </c>
      <c r="H506">
        <v>3952</v>
      </c>
      <c r="I506">
        <f>AVERAGE(D$115:D506)</f>
        <v>-32239.2038265306</v>
      </c>
      <c r="J506">
        <f t="shared" si="23"/>
        <v>533.47277343750102</v>
      </c>
      <c r="K506">
        <f t="shared" si="24"/>
        <v>-4.4821700642343103</v>
      </c>
      <c r="L506">
        <f>AVERAGE(K$115:K506)</f>
        <v>1.7599456883174971</v>
      </c>
    </row>
    <row r="507" spans="2:12" x14ac:dyDescent="0.2">
      <c r="B507">
        <v>50000</v>
      </c>
      <c r="C507">
        <v>1199.3399999999999</v>
      </c>
      <c r="D507">
        <v>-32230.3</v>
      </c>
      <c r="E507">
        <v>96640.6</v>
      </c>
      <c r="F507">
        <v>407.88400000000001</v>
      </c>
      <c r="G507">
        <v>1537</v>
      </c>
      <c r="H507">
        <v>3952</v>
      </c>
      <c r="I507">
        <f>AVERAGE(D$115:D507)</f>
        <v>-32239.181170483451</v>
      </c>
      <c r="J507">
        <f t="shared" si="23"/>
        <v>549.37277343750247</v>
      </c>
      <c r="K507">
        <f t="shared" si="24"/>
        <v>11.417829935767145</v>
      </c>
      <c r="L507">
        <f>AVERAGE(K$115:K507)</f>
        <v>1.7845204573949771</v>
      </c>
    </row>
    <row r="508" spans="2:12" x14ac:dyDescent="0.2">
      <c r="B508">
        <v>50000</v>
      </c>
      <c r="C508">
        <v>1201.58</v>
      </c>
      <c r="D508">
        <v>-32237</v>
      </c>
      <c r="E508">
        <v>96660.6</v>
      </c>
      <c r="F508">
        <v>614.27099999999996</v>
      </c>
      <c r="G508">
        <v>1537</v>
      </c>
      <c r="H508">
        <v>3952</v>
      </c>
      <c r="I508">
        <f>AVERAGE(D$115:D508)</f>
        <v>-32239.175634517756</v>
      </c>
      <c r="J508">
        <f t="shared" si="23"/>
        <v>542.67277343750175</v>
      </c>
      <c r="K508">
        <f t="shared" si="24"/>
        <v>4.7178299357664173</v>
      </c>
      <c r="L508">
        <f>AVERAGE(K$115:K508)</f>
        <v>1.7919654053096254</v>
      </c>
    </row>
    <row r="509" spans="2:12" x14ac:dyDescent="0.2">
      <c r="B509">
        <v>50000</v>
      </c>
      <c r="C509">
        <v>1200.1600000000001</v>
      </c>
      <c r="D509">
        <v>-32246.7</v>
      </c>
      <c r="E509">
        <v>96618.6</v>
      </c>
      <c r="F509">
        <v>519.44500000000005</v>
      </c>
      <c r="G509">
        <v>1537</v>
      </c>
      <c r="H509">
        <v>3952</v>
      </c>
      <c r="I509">
        <f>AVERAGE(D$115:D509)</f>
        <v>-32239.19468354429</v>
      </c>
      <c r="J509">
        <f t="shared" si="23"/>
        <v>532.97277343750102</v>
      </c>
      <c r="K509">
        <f t="shared" si="24"/>
        <v>-4.9821700642343103</v>
      </c>
      <c r="L509">
        <f>AVERAGE(K$115:K509)</f>
        <v>1.774815695260147</v>
      </c>
    </row>
    <row r="510" spans="2:12" x14ac:dyDescent="0.2">
      <c r="B510">
        <v>50000</v>
      </c>
      <c r="C510">
        <v>1201.51</v>
      </c>
      <c r="D510">
        <v>-32228.1</v>
      </c>
      <c r="E510">
        <v>96647.8</v>
      </c>
      <c r="F510">
        <v>693.221</v>
      </c>
      <c r="G510">
        <v>1538</v>
      </c>
      <c r="H510">
        <v>3951</v>
      </c>
      <c r="I510">
        <f>AVERAGE(D$115:D510)</f>
        <v>-32239.166666666653</v>
      </c>
      <c r="J510">
        <f t="shared" si="23"/>
        <v>548.88558593750349</v>
      </c>
      <c r="K510">
        <f t="shared" si="24"/>
        <v>10.930642435768164</v>
      </c>
      <c r="L510">
        <f>AVERAGE(K$115:K510)</f>
        <v>1.7979364698573896</v>
      </c>
    </row>
    <row r="511" spans="2:12" x14ac:dyDescent="0.2">
      <c r="B511">
        <v>50000</v>
      </c>
      <c r="C511">
        <v>1199.8</v>
      </c>
      <c r="D511">
        <v>-32235.4</v>
      </c>
      <c r="E511">
        <v>96639.7</v>
      </c>
      <c r="F511">
        <v>627.54499999999996</v>
      </c>
      <c r="G511">
        <v>1538</v>
      </c>
      <c r="H511">
        <v>3951</v>
      </c>
      <c r="I511">
        <f>AVERAGE(D$115:D511)</f>
        <v>-32239.157178841298</v>
      </c>
      <c r="J511">
        <f t="shared" si="23"/>
        <v>541.58558593750058</v>
      </c>
      <c r="K511">
        <f t="shared" si="24"/>
        <v>3.6306424357652531</v>
      </c>
      <c r="L511">
        <f>AVERAGE(K$115:K511)</f>
        <v>1.8025528576808352</v>
      </c>
    </row>
    <row r="512" spans="2:12" x14ac:dyDescent="0.2">
      <c r="B512">
        <v>50000</v>
      </c>
      <c r="C512">
        <v>1200.3800000000001</v>
      </c>
      <c r="D512">
        <v>-32238.3</v>
      </c>
      <c r="E512">
        <v>96629.8</v>
      </c>
      <c r="F512">
        <v>555.33000000000004</v>
      </c>
      <c r="G512">
        <v>1537</v>
      </c>
      <c r="H512">
        <v>3952</v>
      </c>
      <c r="I512">
        <f>AVERAGE(D$115:D512)</f>
        <v>-32239.155025125616</v>
      </c>
      <c r="J512">
        <f t="shared" si="23"/>
        <v>541.37277343750247</v>
      </c>
      <c r="K512">
        <f t="shared" si="24"/>
        <v>3.4178299357671449</v>
      </c>
      <c r="L512">
        <f>AVERAGE(K$115:K512)</f>
        <v>1.806611342801655</v>
      </c>
    </row>
    <row r="513" spans="2:12" x14ac:dyDescent="0.2">
      <c r="B513">
        <v>50000</v>
      </c>
      <c r="C513">
        <v>1199.06</v>
      </c>
      <c r="D513">
        <v>-32246.3</v>
      </c>
      <c r="E513">
        <v>96608.2</v>
      </c>
      <c r="F513">
        <v>503.07900000000001</v>
      </c>
      <c r="G513">
        <v>1538</v>
      </c>
      <c r="H513">
        <v>3951</v>
      </c>
      <c r="I513">
        <f>AVERAGE(D$115:D513)</f>
        <v>-32239.172932330817</v>
      </c>
      <c r="J513">
        <f t="shared" si="23"/>
        <v>530.68558593750276</v>
      </c>
      <c r="K513">
        <f t="shared" si="24"/>
        <v>-7.2693575642325641</v>
      </c>
      <c r="L513">
        <f>AVERAGE(K$115:K513)</f>
        <v>1.7838645535609676</v>
      </c>
    </row>
    <row r="514" spans="2:12" x14ac:dyDescent="0.2">
      <c r="B514">
        <v>50000</v>
      </c>
      <c r="C514">
        <v>1199.6400000000001</v>
      </c>
      <c r="D514">
        <v>-32246.799999999999</v>
      </c>
      <c r="E514">
        <v>96626.9</v>
      </c>
      <c r="F514">
        <v>509.815</v>
      </c>
      <c r="G514">
        <v>1537</v>
      </c>
      <c r="H514">
        <v>3952</v>
      </c>
      <c r="I514">
        <f>AVERAGE(D$115:D514)</f>
        <v>-32239.191999999992</v>
      </c>
      <c r="J514">
        <f t="shared" si="23"/>
        <v>532.87277343750247</v>
      </c>
      <c r="K514">
        <f t="shared" si="24"/>
        <v>-5.0821700642328551</v>
      </c>
      <c r="L514">
        <f>AVERAGE(K$115:K514)</f>
        <v>1.7666994670164831</v>
      </c>
    </row>
    <row r="515" spans="2:12" x14ac:dyDescent="0.2">
      <c r="B515">
        <v>50000</v>
      </c>
      <c r="C515">
        <v>1200.0899999999999</v>
      </c>
      <c r="D515">
        <v>-32248.6</v>
      </c>
      <c r="E515">
        <v>96599.4</v>
      </c>
      <c r="F515">
        <v>491.23500000000001</v>
      </c>
      <c r="G515">
        <v>1537</v>
      </c>
      <c r="H515">
        <v>3952</v>
      </c>
      <c r="I515">
        <f>AVERAGE(D$115:D515)</f>
        <v>-32239.215461346626</v>
      </c>
      <c r="J515">
        <f t="shared" si="23"/>
        <v>531.0727734375032</v>
      </c>
      <c r="K515">
        <f t="shared" si="24"/>
        <v>-6.8821700642321275</v>
      </c>
      <c r="L515">
        <f>AVERAGE(K$115:K515)</f>
        <v>1.7451312138213495</v>
      </c>
    </row>
    <row r="516" spans="2:12" x14ac:dyDescent="0.2">
      <c r="B516">
        <v>50000</v>
      </c>
      <c r="C516">
        <v>1199.6099999999999</v>
      </c>
      <c r="D516">
        <v>-32244</v>
      </c>
      <c r="E516">
        <v>96614.7</v>
      </c>
      <c r="F516">
        <v>463.96499999999997</v>
      </c>
      <c r="G516">
        <v>1537</v>
      </c>
      <c r="H516">
        <v>3952</v>
      </c>
      <c r="I516">
        <f>AVERAGE(D$115:D516)</f>
        <v>-32239.227363184073</v>
      </c>
      <c r="J516">
        <f t="shared" si="23"/>
        <v>535.67277343750175</v>
      </c>
      <c r="K516">
        <f t="shared" si="24"/>
        <v>-2.2821700642335827</v>
      </c>
      <c r="L516">
        <f>AVERAGE(K$115:K516)</f>
        <v>1.7351130514381283</v>
      </c>
    </row>
    <row r="517" spans="2:12" x14ac:dyDescent="0.2">
      <c r="B517">
        <v>50000</v>
      </c>
      <c r="C517">
        <v>1200.55</v>
      </c>
      <c r="D517">
        <v>-32232.6</v>
      </c>
      <c r="E517">
        <v>96612.3</v>
      </c>
      <c r="F517">
        <v>525.49800000000005</v>
      </c>
      <c r="G517">
        <v>1538</v>
      </c>
      <c r="H517">
        <v>3951</v>
      </c>
      <c r="I517">
        <f>AVERAGE(D$115:D517)</f>
        <v>-32239.210918114135</v>
      </c>
      <c r="J517">
        <f t="shared" si="23"/>
        <v>544.38558593750349</v>
      </c>
      <c r="K517">
        <f t="shared" si="24"/>
        <v>6.4306424357681635</v>
      </c>
      <c r="L517">
        <f>AVERAGE(K$115:K517)</f>
        <v>1.7467644891163665</v>
      </c>
    </row>
    <row r="518" spans="2:12" x14ac:dyDescent="0.2">
      <c r="B518">
        <v>50000</v>
      </c>
      <c r="C518">
        <v>1199.6300000000001</v>
      </c>
      <c r="D518">
        <v>-32246.799999999999</v>
      </c>
      <c r="E518">
        <v>96619.3</v>
      </c>
      <c r="F518">
        <v>520.95399999999995</v>
      </c>
      <c r="G518">
        <v>1537</v>
      </c>
      <c r="H518">
        <v>3952</v>
      </c>
      <c r="I518">
        <f>AVERAGE(D$115:D518)</f>
        <v>-32239.22970297029</v>
      </c>
      <c r="J518">
        <f t="shared" si="23"/>
        <v>532.87277343750247</v>
      </c>
      <c r="K518">
        <f t="shared" si="24"/>
        <v>-5.0821700642328551</v>
      </c>
      <c r="L518">
        <f>AVERAGE(K$115:K518)</f>
        <v>1.7298611857664923</v>
      </c>
    </row>
    <row r="519" spans="2:12" x14ac:dyDescent="0.2">
      <c r="B519">
        <v>50000</v>
      </c>
      <c r="C519">
        <v>1200.8800000000001</v>
      </c>
      <c r="D519">
        <v>-32236.400000000001</v>
      </c>
      <c r="E519">
        <v>96642.1</v>
      </c>
      <c r="F519">
        <v>512.53499999999997</v>
      </c>
      <c r="G519">
        <v>1537</v>
      </c>
      <c r="H519">
        <v>3952</v>
      </c>
      <c r="I519">
        <f>AVERAGE(D$115:D519)</f>
        <v>-32239.222716049375</v>
      </c>
      <c r="J519">
        <f t="shared" si="23"/>
        <v>543.27277343750029</v>
      </c>
      <c r="K519">
        <f t="shared" si="24"/>
        <v>5.3178299357649621</v>
      </c>
      <c r="L519">
        <f>AVERAGE(K$115:K519)</f>
        <v>1.7387203678652539</v>
      </c>
    </row>
    <row r="520" spans="2:12" x14ac:dyDescent="0.2">
      <c r="B520">
        <v>50000</v>
      </c>
      <c r="C520">
        <v>1200.55</v>
      </c>
      <c r="D520">
        <v>-32246.5</v>
      </c>
      <c r="E520">
        <v>96611.8</v>
      </c>
      <c r="F520">
        <v>508.63400000000001</v>
      </c>
      <c r="G520">
        <v>1537</v>
      </c>
      <c r="H520">
        <v>3952</v>
      </c>
      <c r="I520">
        <f>AVERAGE(D$115:D520)</f>
        <v>-32239.240640394084</v>
      </c>
      <c r="J520">
        <f t="shared" si="23"/>
        <v>533.17277343750175</v>
      </c>
      <c r="K520">
        <f t="shared" si="24"/>
        <v>-4.7821700642335827</v>
      </c>
      <c r="L520">
        <f>AVERAGE(K$115:K520)</f>
        <v>1.7226590613822519</v>
      </c>
    </row>
    <row r="521" spans="2:12" x14ac:dyDescent="0.2">
      <c r="B521">
        <v>50000</v>
      </c>
      <c r="C521">
        <v>1200.32</v>
      </c>
      <c r="D521">
        <v>-32245.3</v>
      </c>
      <c r="E521">
        <v>96635.199999999997</v>
      </c>
      <c r="F521">
        <v>410.71899999999999</v>
      </c>
      <c r="G521">
        <v>1537</v>
      </c>
      <c r="H521">
        <v>3952</v>
      </c>
      <c r="I521">
        <f>AVERAGE(D$115:D521)</f>
        <v>-32239.255528255522</v>
      </c>
      <c r="J521">
        <f t="shared" si="23"/>
        <v>534.37277343750247</v>
      </c>
      <c r="K521">
        <f t="shared" si="24"/>
        <v>-3.5821700642328551</v>
      </c>
      <c r="L521">
        <f>AVERAGE(K$115:K521)</f>
        <v>1.7096250831866373</v>
      </c>
    </row>
    <row r="522" spans="2:12" x14ac:dyDescent="0.2">
      <c r="B522">
        <v>50000</v>
      </c>
      <c r="C522">
        <v>1200.07</v>
      </c>
      <c r="D522">
        <v>-32252.1</v>
      </c>
      <c r="E522">
        <v>96601.4</v>
      </c>
      <c r="F522">
        <v>489.43400000000003</v>
      </c>
      <c r="G522">
        <v>1537</v>
      </c>
      <c r="H522">
        <v>3952</v>
      </c>
      <c r="I522">
        <f>AVERAGE(D$115:D522)</f>
        <v>-32239.287009803917</v>
      </c>
      <c r="J522">
        <f t="shared" si="23"/>
        <v>527.5727734375032</v>
      </c>
      <c r="K522">
        <f t="shared" si="24"/>
        <v>-10.382170064232128</v>
      </c>
      <c r="L522">
        <f>AVERAGE(K$115:K522)</f>
        <v>1.6799883303743364</v>
      </c>
    </row>
    <row r="523" spans="2:12" x14ac:dyDescent="0.2">
      <c r="B523">
        <v>50000</v>
      </c>
      <c r="C523">
        <v>1199.05</v>
      </c>
      <c r="D523">
        <v>-32240</v>
      </c>
      <c r="E523">
        <v>96619.9</v>
      </c>
      <c r="F523">
        <v>479.767</v>
      </c>
      <c r="G523">
        <v>1537</v>
      </c>
      <c r="H523">
        <v>3952</v>
      </c>
      <c r="I523">
        <f>AVERAGE(D$115:D523)</f>
        <v>-32239.288753056229</v>
      </c>
      <c r="J523">
        <f t="shared" si="23"/>
        <v>539.67277343750175</v>
      </c>
      <c r="K523">
        <f t="shared" si="24"/>
        <v>1.7178299357664173</v>
      </c>
      <c r="L523">
        <f>AVERAGE(K$115:K523)</f>
        <v>1.6800808526369087</v>
      </c>
    </row>
    <row r="524" spans="2:12" x14ac:dyDescent="0.2">
      <c r="B524">
        <v>50000</v>
      </c>
      <c r="C524">
        <v>1200.3800000000001</v>
      </c>
      <c r="D524">
        <v>-32227.3</v>
      </c>
      <c r="E524">
        <v>96658.2</v>
      </c>
      <c r="F524">
        <v>592.44100000000003</v>
      </c>
      <c r="G524">
        <v>1537</v>
      </c>
      <c r="H524">
        <v>3952</v>
      </c>
      <c r="I524">
        <f>AVERAGE(D$115:D524)</f>
        <v>-32239.25951219512</v>
      </c>
      <c r="J524">
        <f t="shared" si="23"/>
        <v>552.37277343750247</v>
      </c>
      <c r="K524">
        <f t="shared" si="24"/>
        <v>14.417829935767145</v>
      </c>
      <c r="L524">
        <f>AVERAGE(K$115:K524)</f>
        <v>1.7111485333274703</v>
      </c>
    </row>
    <row r="525" spans="2:12" x14ac:dyDescent="0.2">
      <c r="B525">
        <v>50000</v>
      </c>
      <c r="C525">
        <v>1199.31</v>
      </c>
      <c r="D525">
        <v>-32227.3</v>
      </c>
      <c r="E525">
        <v>96659.5</v>
      </c>
      <c r="F525">
        <v>525.16800000000001</v>
      </c>
      <c r="G525">
        <v>1538</v>
      </c>
      <c r="H525">
        <v>3951</v>
      </c>
      <c r="I525">
        <f>AVERAGE(D$115:D525)</f>
        <v>-32239.230413625301</v>
      </c>
      <c r="J525">
        <f t="shared" si="23"/>
        <v>549.68558593750276</v>
      </c>
      <c r="K525">
        <f t="shared" si="24"/>
        <v>11.730642435767436</v>
      </c>
      <c r="L525">
        <f>AVERAGE(K$115:K525)</f>
        <v>1.7355268639903412</v>
      </c>
    </row>
    <row r="526" spans="2:12" x14ac:dyDescent="0.2">
      <c r="B526">
        <v>50000</v>
      </c>
      <c r="C526">
        <v>1198.78</v>
      </c>
      <c r="D526">
        <v>-32247.8</v>
      </c>
      <c r="E526">
        <v>96609.3</v>
      </c>
      <c r="F526">
        <v>439.76400000000001</v>
      </c>
      <c r="G526">
        <v>1537</v>
      </c>
      <c r="H526">
        <v>3952</v>
      </c>
      <c r="I526">
        <f>AVERAGE(D$115:D526)</f>
        <v>-32239.251213592233</v>
      </c>
      <c r="J526">
        <f t="shared" si="23"/>
        <v>531.87277343750247</v>
      </c>
      <c r="K526">
        <f t="shared" si="24"/>
        <v>-6.0821700642328551</v>
      </c>
      <c r="L526">
        <f>AVERAGE(K$115:K526)</f>
        <v>1.7165518714461101</v>
      </c>
    </row>
    <row r="527" spans="2:12" x14ac:dyDescent="0.2">
      <c r="B527">
        <v>50000</v>
      </c>
      <c r="C527">
        <v>1200.1099999999999</v>
      </c>
      <c r="D527">
        <v>-32241.200000000001</v>
      </c>
      <c r="E527">
        <v>96642.7</v>
      </c>
      <c r="F527">
        <v>609.98099999999999</v>
      </c>
      <c r="G527">
        <v>1537</v>
      </c>
      <c r="H527">
        <v>3952</v>
      </c>
      <c r="I527">
        <f>AVERAGE(D$115:D527)</f>
        <v>-32239.255932203389</v>
      </c>
      <c r="J527">
        <f t="shared" si="23"/>
        <v>538.47277343750102</v>
      </c>
      <c r="K527">
        <f t="shared" si="24"/>
        <v>0.5178299357656897</v>
      </c>
      <c r="L527">
        <f>AVERAGE(K$115:K527)</f>
        <v>1.7136493970255764</v>
      </c>
    </row>
    <row r="528" spans="2:12" x14ac:dyDescent="0.2">
      <c r="B528">
        <v>50000</v>
      </c>
      <c r="C528">
        <v>1199.73</v>
      </c>
      <c r="D528">
        <v>-32249.599999999999</v>
      </c>
      <c r="E528">
        <v>96603.3</v>
      </c>
      <c r="F528">
        <v>451.23099999999999</v>
      </c>
      <c r="G528">
        <v>1537</v>
      </c>
      <c r="H528">
        <v>3952</v>
      </c>
      <c r="I528">
        <f>AVERAGE(D$115:D528)</f>
        <v>-32239.280917874392</v>
      </c>
      <c r="J528">
        <f t="shared" si="23"/>
        <v>530.0727734375032</v>
      </c>
      <c r="K528">
        <f t="shared" si="24"/>
        <v>-7.8821700642321275</v>
      </c>
      <c r="L528">
        <f>AVERAGE(K$115:K528)</f>
        <v>1.6904710891481425</v>
      </c>
    </row>
    <row r="529" spans="2:12" x14ac:dyDescent="0.2">
      <c r="B529">
        <v>50000</v>
      </c>
      <c r="C529">
        <v>1201</v>
      </c>
      <c r="D529">
        <v>-32240.799999999999</v>
      </c>
      <c r="E529">
        <v>96654.8</v>
      </c>
      <c r="F529">
        <v>721.19100000000003</v>
      </c>
      <c r="G529">
        <v>1538</v>
      </c>
      <c r="H529">
        <v>3951</v>
      </c>
      <c r="I529">
        <f>AVERAGE(D$115:D529)</f>
        <v>-32239.284578313251</v>
      </c>
      <c r="J529">
        <f t="shared" si="23"/>
        <v>536.18558593750276</v>
      </c>
      <c r="K529">
        <f t="shared" si="24"/>
        <v>-1.7693575642325641</v>
      </c>
      <c r="L529">
        <f>AVERAGE(K$115:K529)</f>
        <v>1.6821341526339719</v>
      </c>
    </row>
    <row r="530" spans="2:12" x14ac:dyDescent="0.2">
      <c r="B530">
        <v>50000</v>
      </c>
      <c r="C530">
        <v>1201.04</v>
      </c>
      <c r="D530">
        <v>-32237.200000000001</v>
      </c>
      <c r="E530">
        <v>96613.7</v>
      </c>
      <c r="F530">
        <v>582.39700000000005</v>
      </c>
      <c r="G530">
        <v>1537</v>
      </c>
      <c r="H530">
        <v>3952</v>
      </c>
      <c r="I530">
        <f>AVERAGE(D$115:D530)</f>
        <v>-32239.279567307691</v>
      </c>
      <c r="J530">
        <f t="shared" si="23"/>
        <v>542.47277343750102</v>
      </c>
      <c r="K530">
        <f t="shared" si="24"/>
        <v>4.5178299357656897</v>
      </c>
      <c r="L530">
        <f>AVERAGE(K$115:K530)</f>
        <v>1.6889507290357311</v>
      </c>
    </row>
    <row r="531" spans="2:12" x14ac:dyDescent="0.2">
      <c r="B531">
        <v>50000</v>
      </c>
      <c r="C531">
        <v>1199.81</v>
      </c>
      <c r="D531">
        <v>-32244.799999999999</v>
      </c>
      <c r="E531">
        <v>96626.6</v>
      </c>
      <c r="F531">
        <v>659.06399999999996</v>
      </c>
      <c r="G531">
        <v>1538</v>
      </c>
      <c r="H531">
        <v>3951</v>
      </c>
      <c r="I531">
        <f>AVERAGE(D$115:D531)</f>
        <v>-32239.292805755395</v>
      </c>
      <c r="J531">
        <f t="shared" si="23"/>
        <v>532.18558593750276</v>
      </c>
      <c r="K531">
        <f t="shared" si="24"/>
        <v>-5.7693575642325641</v>
      </c>
      <c r="L531">
        <f>AVERAGE(K$115:K531)</f>
        <v>1.6710650976370061</v>
      </c>
    </row>
    <row r="532" spans="2:12" x14ac:dyDescent="0.2">
      <c r="B532">
        <v>50000</v>
      </c>
      <c r="C532">
        <v>1199.18</v>
      </c>
      <c r="D532">
        <v>-32230.7</v>
      </c>
      <c r="E532">
        <v>96651.9</v>
      </c>
      <c r="F532">
        <v>566.92499999999995</v>
      </c>
      <c r="G532">
        <v>1538</v>
      </c>
      <c r="H532">
        <v>3951</v>
      </c>
      <c r="I532">
        <f>AVERAGE(D$115:D532)</f>
        <v>-32239.272248803823</v>
      </c>
      <c r="J532">
        <f t="shared" si="23"/>
        <v>546.28558593750131</v>
      </c>
      <c r="K532">
        <f t="shared" si="24"/>
        <v>8.3306424357659807</v>
      </c>
      <c r="L532">
        <f>AVERAGE(K$115:K532)</f>
        <v>1.6869971008382716</v>
      </c>
    </row>
    <row r="533" spans="2:12" x14ac:dyDescent="0.2">
      <c r="B533">
        <v>50000</v>
      </c>
      <c r="C533">
        <v>1200.06</v>
      </c>
      <c r="D533">
        <v>-32229.1</v>
      </c>
      <c r="E533">
        <v>96608.5</v>
      </c>
      <c r="F533">
        <v>676.70899999999995</v>
      </c>
      <c r="G533">
        <v>1538</v>
      </c>
      <c r="H533">
        <v>3951</v>
      </c>
      <c r="I533">
        <f>AVERAGE(D$115:D533)</f>
        <v>-32239.247971360379</v>
      </c>
      <c r="J533">
        <f t="shared" si="23"/>
        <v>547.88558593750349</v>
      </c>
      <c r="K533">
        <f t="shared" si="24"/>
        <v>9.9306424357681635</v>
      </c>
      <c r="L533">
        <f>AVERAGE(K$115:K533)</f>
        <v>1.7066716720433548</v>
      </c>
    </row>
    <row r="534" spans="2:12" x14ac:dyDescent="0.2">
      <c r="B534">
        <v>50000</v>
      </c>
      <c r="C534">
        <v>1198.3900000000001</v>
      </c>
      <c r="D534">
        <v>-32238.5</v>
      </c>
      <c r="E534">
        <v>96620.9</v>
      </c>
      <c r="F534">
        <v>345.80099999999999</v>
      </c>
      <c r="G534">
        <v>1537</v>
      </c>
      <c r="H534">
        <v>3952</v>
      </c>
      <c r="I534">
        <f>AVERAGE(D$115:D534)</f>
        <v>-32239.246190476188</v>
      </c>
      <c r="J534">
        <f t="shared" si="23"/>
        <v>541.17277343750175</v>
      </c>
      <c r="K534">
        <f t="shared" si="24"/>
        <v>3.2178299357664173</v>
      </c>
      <c r="L534">
        <f>AVERAGE(K$115:K534)</f>
        <v>1.7102696679093621</v>
      </c>
    </row>
    <row r="535" spans="2:12" x14ac:dyDescent="0.2">
      <c r="B535">
        <v>50000</v>
      </c>
      <c r="C535">
        <v>1200.6600000000001</v>
      </c>
      <c r="D535">
        <v>-32245.4</v>
      </c>
      <c r="E535">
        <v>96607</v>
      </c>
      <c r="F535">
        <v>633.62300000000005</v>
      </c>
      <c r="G535">
        <v>1537</v>
      </c>
      <c r="H535">
        <v>3952</v>
      </c>
      <c r="I535">
        <f>AVERAGE(D$115:D535)</f>
        <v>-32239.260807600949</v>
      </c>
      <c r="J535">
        <f t="shared" si="23"/>
        <v>534.27277343750029</v>
      </c>
      <c r="K535">
        <f t="shared" si="24"/>
        <v>-3.6821700642350379</v>
      </c>
      <c r="L535">
        <f>AVERAGE(K$115:K535)</f>
        <v>1.6974610224648385</v>
      </c>
    </row>
    <row r="536" spans="2:12" x14ac:dyDescent="0.2">
      <c r="B536">
        <v>50000</v>
      </c>
      <c r="C536">
        <v>1199.33</v>
      </c>
      <c r="D536">
        <v>-32238.5</v>
      </c>
      <c r="E536">
        <v>96669.3</v>
      </c>
      <c r="F536">
        <v>364.24900000000002</v>
      </c>
      <c r="G536">
        <v>1537</v>
      </c>
      <c r="H536">
        <v>3952</v>
      </c>
      <c r="I536">
        <f>AVERAGE(D$115:D536)</f>
        <v>-32239.259004739335</v>
      </c>
      <c r="J536">
        <f t="shared" si="23"/>
        <v>541.17277343750175</v>
      </c>
      <c r="K536">
        <f t="shared" si="24"/>
        <v>3.2178299357664173</v>
      </c>
      <c r="L536">
        <f>AVERAGE(K$115:K536)</f>
        <v>1.7010637924015721</v>
      </c>
    </row>
    <row r="537" spans="2:12" x14ac:dyDescent="0.2">
      <c r="B537">
        <v>50000</v>
      </c>
      <c r="C537">
        <v>1199.8699999999999</v>
      </c>
      <c r="D537">
        <v>-32233.9</v>
      </c>
      <c r="E537">
        <v>96650.9</v>
      </c>
      <c r="F537">
        <v>496.28199999999998</v>
      </c>
      <c r="G537">
        <v>1537</v>
      </c>
      <c r="H537">
        <v>3952</v>
      </c>
      <c r="I537">
        <f>AVERAGE(D$115:D537)</f>
        <v>-32239.246335697397</v>
      </c>
      <c r="J537">
        <f t="shared" si="23"/>
        <v>545.77277343750029</v>
      </c>
      <c r="K537">
        <f t="shared" si="24"/>
        <v>7.8178299357649621</v>
      </c>
      <c r="L537">
        <f>AVERAGE(K$115:K537)</f>
        <v>1.7155242324568047</v>
      </c>
    </row>
    <row r="538" spans="2:12" x14ac:dyDescent="0.2">
      <c r="B538">
        <v>50000</v>
      </c>
      <c r="C538">
        <v>1199.93</v>
      </c>
      <c r="D538">
        <v>-32245.599999999999</v>
      </c>
      <c r="E538">
        <v>96614.5</v>
      </c>
      <c r="F538">
        <v>496.48599999999999</v>
      </c>
      <c r="G538">
        <v>1537</v>
      </c>
      <c r="H538">
        <v>3952</v>
      </c>
      <c r="I538">
        <f>AVERAGE(D$115:D538)</f>
        <v>-32239.261320754715</v>
      </c>
      <c r="J538">
        <f t="shared" si="23"/>
        <v>534.0727734375032</v>
      </c>
      <c r="K538">
        <f t="shared" si="24"/>
        <v>-3.8821700642321275</v>
      </c>
      <c r="L538">
        <f>AVERAGE(K$115:K538)</f>
        <v>1.7023221232665007</v>
      </c>
    </row>
    <row r="539" spans="2:12" x14ac:dyDescent="0.2">
      <c r="B539">
        <v>50000</v>
      </c>
      <c r="C539">
        <v>1200.1099999999999</v>
      </c>
      <c r="D539">
        <v>-32242.3</v>
      </c>
      <c r="E539">
        <v>96618.2</v>
      </c>
      <c r="F539">
        <v>456.15100000000001</v>
      </c>
      <c r="G539">
        <v>1537</v>
      </c>
      <c r="H539">
        <v>3952</v>
      </c>
      <c r="I539">
        <f>AVERAGE(D$115:D539)</f>
        <v>-32239.268470588235</v>
      </c>
      <c r="J539">
        <f t="shared" si="23"/>
        <v>537.37277343750247</v>
      </c>
      <c r="K539">
        <f t="shared" si="24"/>
        <v>-0.58217006423285511</v>
      </c>
      <c r="L539">
        <f>AVERAGE(K$115:K539)</f>
        <v>1.6969468475312082</v>
      </c>
    </row>
    <row r="540" spans="2:12" x14ac:dyDescent="0.2">
      <c r="B540">
        <v>50000</v>
      </c>
      <c r="C540">
        <v>1200.96</v>
      </c>
      <c r="D540">
        <v>-32242.799999999999</v>
      </c>
      <c r="E540">
        <v>96607.4</v>
      </c>
      <c r="F540">
        <v>690.59299999999996</v>
      </c>
      <c r="G540">
        <v>1538</v>
      </c>
      <c r="H540">
        <v>3951</v>
      </c>
      <c r="I540">
        <f>AVERAGE(D$115:D540)</f>
        <v>-32239.276760563382</v>
      </c>
      <c r="J540">
        <f t="shared" si="23"/>
        <v>534.18558593750276</v>
      </c>
      <c r="K540">
        <f t="shared" si="24"/>
        <v>-3.7693575642325641</v>
      </c>
      <c r="L540">
        <f>AVERAGE(K$115:K540)</f>
        <v>1.68411514703411</v>
      </c>
    </row>
    <row r="541" spans="2:12" x14ac:dyDescent="0.2">
      <c r="B541">
        <v>50000</v>
      </c>
      <c r="C541">
        <v>1199.96</v>
      </c>
      <c r="D541">
        <v>-32252.6</v>
      </c>
      <c r="E541">
        <v>96623.2</v>
      </c>
      <c r="F541">
        <v>320.53300000000002</v>
      </c>
      <c r="G541">
        <v>1537</v>
      </c>
      <c r="H541">
        <v>3952</v>
      </c>
      <c r="I541">
        <f>AVERAGE(D$115:D541)</f>
        <v>-32239.307962529274</v>
      </c>
      <c r="J541">
        <f t="shared" si="23"/>
        <v>527.0727734375032</v>
      </c>
      <c r="K541">
        <f t="shared" si="24"/>
        <v>-10.882170064232128</v>
      </c>
      <c r="L541">
        <f>AVERAGE(K$115:K541)</f>
        <v>1.654685907663463</v>
      </c>
    </row>
    <row r="542" spans="2:12" x14ac:dyDescent="0.2">
      <c r="B542">
        <v>50000</v>
      </c>
      <c r="C542">
        <v>1199.8399999999999</v>
      </c>
      <c r="D542">
        <v>-32245.9</v>
      </c>
      <c r="E542">
        <v>96649.8</v>
      </c>
      <c r="F542">
        <v>482.82299999999998</v>
      </c>
      <c r="G542">
        <v>1537</v>
      </c>
      <c r="H542">
        <v>3952</v>
      </c>
      <c r="I542">
        <f>AVERAGE(D$115:D542)</f>
        <v>-32239.323364485983</v>
      </c>
      <c r="J542">
        <f t="shared" si="23"/>
        <v>533.77277343750029</v>
      </c>
      <c r="K542">
        <f t="shared" si="24"/>
        <v>-4.1821700642350379</v>
      </c>
      <c r="L542">
        <f>AVERAGE(K$115:K542)</f>
        <v>1.6410483937104292</v>
      </c>
    </row>
    <row r="543" spans="2:12" x14ac:dyDescent="0.2">
      <c r="B543">
        <v>50000</v>
      </c>
      <c r="C543">
        <v>1200.6500000000001</v>
      </c>
      <c r="D543">
        <v>-32233.8</v>
      </c>
      <c r="E543">
        <v>96626.4</v>
      </c>
      <c r="F543">
        <v>575.36599999999999</v>
      </c>
      <c r="G543">
        <v>1537</v>
      </c>
      <c r="H543">
        <v>3952</v>
      </c>
      <c r="I543">
        <f>AVERAGE(D$115:D543)</f>
        <v>-32239.310489510492</v>
      </c>
      <c r="J543">
        <f t="shared" si="23"/>
        <v>545.87277343750247</v>
      </c>
      <c r="K543">
        <f t="shared" si="24"/>
        <v>7.9178299357671449</v>
      </c>
      <c r="L543">
        <f>AVERAGE(K$115:K543)</f>
        <v>1.6556795861161557</v>
      </c>
    </row>
    <row r="544" spans="2:12" x14ac:dyDescent="0.2">
      <c r="B544">
        <v>50000</v>
      </c>
      <c r="C544">
        <v>1201.25</v>
      </c>
      <c r="D544">
        <v>-32239.200000000001</v>
      </c>
      <c r="E544">
        <v>96622.8</v>
      </c>
      <c r="F544">
        <v>557.61699999999996</v>
      </c>
      <c r="G544">
        <v>1537</v>
      </c>
      <c r="H544">
        <v>3952</v>
      </c>
      <c r="I544">
        <f>AVERAGE(D$115:D544)</f>
        <v>-32239.310232558142</v>
      </c>
      <c r="J544">
        <f t="shared" si="23"/>
        <v>540.47277343750102</v>
      </c>
      <c r="K544">
        <f t="shared" si="24"/>
        <v>2.5178299357656897</v>
      </c>
      <c r="L544">
        <f>AVERAGE(K$115:K544)</f>
        <v>1.6576845869292942</v>
      </c>
    </row>
    <row r="545" spans="2:12" x14ac:dyDescent="0.2">
      <c r="B545">
        <v>50000</v>
      </c>
      <c r="C545">
        <v>1201.52</v>
      </c>
      <c r="D545">
        <v>-32236.400000000001</v>
      </c>
      <c r="E545">
        <v>96623.2</v>
      </c>
      <c r="F545">
        <v>613.56700000000001</v>
      </c>
      <c r="G545">
        <v>1538</v>
      </c>
      <c r="H545">
        <v>3951</v>
      </c>
      <c r="I545">
        <f>AVERAGE(D$115:D545)</f>
        <v>-32239.303480278424</v>
      </c>
      <c r="J545">
        <f t="shared" si="23"/>
        <v>540.58558593750058</v>
      </c>
      <c r="K545">
        <f t="shared" si="24"/>
        <v>2.6306424357652531</v>
      </c>
      <c r="L545">
        <f>AVERAGE(K$115:K545)</f>
        <v>1.6599420297340182</v>
      </c>
    </row>
    <row r="546" spans="2:12" x14ac:dyDescent="0.2">
      <c r="B546">
        <v>50000</v>
      </c>
      <c r="C546">
        <v>1199.97</v>
      </c>
      <c r="D546">
        <v>-32240.6</v>
      </c>
      <c r="E546">
        <v>96598.5</v>
      </c>
      <c r="F546">
        <v>576.17499999999995</v>
      </c>
      <c r="G546">
        <v>1538</v>
      </c>
      <c r="H546">
        <v>3951</v>
      </c>
      <c r="I546">
        <f>AVERAGE(D$115:D546)</f>
        <v>-32239.306481481482</v>
      </c>
      <c r="J546">
        <f t="shared" si="23"/>
        <v>536.38558593750349</v>
      </c>
      <c r="K546">
        <f t="shared" si="24"/>
        <v>-1.5693575642318365</v>
      </c>
      <c r="L546">
        <f>AVERAGE(K$115:K546)</f>
        <v>1.6524667991924304</v>
      </c>
    </row>
    <row r="547" spans="2:12" x14ac:dyDescent="0.2">
      <c r="B547">
        <v>50000</v>
      </c>
      <c r="C547">
        <v>1199.8699999999999</v>
      </c>
      <c r="D547">
        <v>-32244.5</v>
      </c>
      <c r="E547">
        <v>96646.1</v>
      </c>
      <c r="F547">
        <v>464.84300000000002</v>
      </c>
      <c r="G547">
        <v>1537</v>
      </c>
      <c r="H547">
        <v>3952</v>
      </c>
      <c r="I547">
        <f>AVERAGE(D$115:D547)</f>
        <v>-32239.318475750577</v>
      </c>
      <c r="J547">
        <f t="shared" si="23"/>
        <v>535.17277343750175</v>
      </c>
      <c r="K547">
        <f t="shared" si="24"/>
        <v>-2.7821700642335827</v>
      </c>
      <c r="L547">
        <f>AVERAGE(K$115:K547)</f>
        <v>1.6422251436186983</v>
      </c>
    </row>
    <row r="548" spans="2:12" x14ac:dyDescent="0.2">
      <c r="B548">
        <v>50000</v>
      </c>
      <c r="C548">
        <v>1199.33</v>
      </c>
      <c r="D548">
        <v>-32229.7</v>
      </c>
      <c r="E548">
        <v>96635.4</v>
      </c>
      <c r="F548">
        <v>582.84199999999998</v>
      </c>
      <c r="G548">
        <v>1538</v>
      </c>
      <c r="H548">
        <v>3951</v>
      </c>
      <c r="I548">
        <f>AVERAGE(D$115:D548)</f>
        <v>-32239.296313364055</v>
      </c>
      <c r="J548">
        <f t="shared" si="23"/>
        <v>547.28558593750131</v>
      </c>
      <c r="K548">
        <f t="shared" si="24"/>
        <v>9.3306424357659807</v>
      </c>
      <c r="L548">
        <f>AVERAGE(K$115:K548)</f>
        <v>1.6599403908356276</v>
      </c>
    </row>
    <row r="549" spans="2:12" x14ac:dyDescent="0.2">
      <c r="B549">
        <v>50000</v>
      </c>
      <c r="C549">
        <v>1200.4100000000001</v>
      </c>
      <c r="D549">
        <v>-32244.400000000001</v>
      </c>
      <c r="E549">
        <v>96619.8</v>
      </c>
      <c r="F549">
        <v>558.35500000000002</v>
      </c>
      <c r="G549">
        <v>1537</v>
      </c>
      <c r="H549">
        <v>3952</v>
      </c>
      <c r="I549">
        <f>AVERAGE(D$115:D549)</f>
        <v>-32239.30804597701</v>
      </c>
      <c r="J549">
        <f t="shared" si="23"/>
        <v>535.27277343750029</v>
      </c>
      <c r="K549">
        <f t="shared" si="24"/>
        <v>-2.6821700642350379</v>
      </c>
      <c r="L549">
        <f>AVERAGE(K$115:K549)</f>
        <v>1.6499585277205226</v>
      </c>
    </row>
    <row r="550" spans="2:12" x14ac:dyDescent="0.2">
      <c r="B550">
        <v>50000</v>
      </c>
      <c r="C550">
        <v>1198.74</v>
      </c>
      <c r="D550">
        <v>-32242.1</v>
      </c>
      <c r="E550">
        <v>96635.6</v>
      </c>
      <c r="F550">
        <v>320.89800000000002</v>
      </c>
      <c r="G550">
        <v>1537</v>
      </c>
      <c r="H550">
        <v>3952</v>
      </c>
      <c r="I550">
        <f>AVERAGE(D$115:D550)</f>
        <v>-32239.314449541285</v>
      </c>
      <c r="J550">
        <f t="shared" si="23"/>
        <v>537.5727734375032</v>
      </c>
      <c r="K550">
        <f t="shared" si="24"/>
        <v>-0.38217006423212752</v>
      </c>
      <c r="L550">
        <f>AVERAGE(K$115:K550)</f>
        <v>1.6452976823261358</v>
      </c>
    </row>
    <row r="551" spans="2:12" x14ac:dyDescent="0.2">
      <c r="B551">
        <v>50000</v>
      </c>
      <c r="C551">
        <v>1199.69</v>
      </c>
      <c r="D551">
        <v>-32240.3</v>
      </c>
      <c r="E551">
        <v>96630</v>
      </c>
      <c r="F551">
        <v>536.49099999999999</v>
      </c>
      <c r="G551">
        <v>1537</v>
      </c>
      <c r="H551">
        <v>3952</v>
      </c>
      <c r="I551">
        <f>AVERAGE(D$115:D551)</f>
        <v>-32239.316704805493</v>
      </c>
      <c r="J551">
        <f t="shared" si="23"/>
        <v>539.37277343750247</v>
      </c>
      <c r="K551">
        <f t="shared" si="24"/>
        <v>1.4178299357671449</v>
      </c>
      <c r="L551">
        <f>AVERAGE(K$115:K551)</f>
        <v>1.6447771611669619</v>
      </c>
    </row>
    <row r="552" spans="2:12" x14ac:dyDescent="0.2">
      <c r="B552">
        <v>50000</v>
      </c>
      <c r="C552">
        <v>1201.06</v>
      </c>
      <c r="D552">
        <v>-32263.7</v>
      </c>
      <c r="E552">
        <v>96610.5</v>
      </c>
      <c r="F552">
        <v>595.01</v>
      </c>
      <c r="G552">
        <v>1537</v>
      </c>
      <c r="H552">
        <v>3952</v>
      </c>
      <c r="I552">
        <f>AVERAGE(D$115:D552)</f>
        <v>-32239.372374429222</v>
      </c>
      <c r="J552">
        <f t="shared" si="23"/>
        <v>515.97277343750102</v>
      </c>
      <c r="K552">
        <f t="shared" si="24"/>
        <v>-21.98217006423431</v>
      </c>
      <c r="L552">
        <f>AVERAGE(K$115:K552)</f>
        <v>1.5908343592824841</v>
      </c>
    </row>
    <row r="553" spans="2:12" x14ac:dyDescent="0.2">
      <c r="B553">
        <v>50000</v>
      </c>
      <c r="C553">
        <v>1200.72</v>
      </c>
      <c r="D553">
        <v>-32235.599999999999</v>
      </c>
      <c r="E553">
        <v>96633.3</v>
      </c>
      <c r="F553">
        <v>596.13</v>
      </c>
      <c r="G553">
        <v>1537</v>
      </c>
      <c r="H553">
        <v>3952</v>
      </c>
      <c r="I553">
        <f>AVERAGE(D$115:D553)</f>
        <v>-32239.363781321183</v>
      </c>
      <c r="J553">
        <f t="shared" si="23"/>
        <v>544.0727734375032</v>
      </c>
      <c r="K553">
        <f t="shared" si="24"/>
        <v>6.1178299357678725</v>
      </c>
      <c r="L553">
        <f>AVERAGE(K$115:K553)</f>
        <v>1.6011464220990794</v>
      </c>
    </row>
    <row r="554" spans="2:12" x14ac:dyDescent="0.2">
      <c r="B554">
        <v>50000</v>
      </c>
      <c r="C554">
        <v>1201.73</v>
      </c>
      <c r="D554">
        <v>-32231.3</v>
      </c>
      <c r="E554">
        <v>96611.199999999997</v>
      </c>
      <c r="F554">
        <v>574.72500000000002</v>
      </c>
      <c r="G554">
        <v>1537</v>
      </c>
      <c r="H554">
        <v>3952</v>
      </c>
      <c r="I554">
        <f>AVERAGE(D$115:D554)</f>
        <v>-32239.345454545455</v>
      </c>
      <c r="J554">
        <f t="shared" si="23"/>
        <v>548.37277343750247</v>
      </c>
      <c r="K554">
        <f t="shared" si="24"/>
        <v>10.417829935767145</v>
      </c>
      <c r="L554">
        <f>AVERAGE(K$115:K554)</f>
        <v>1.6211843391755978</v>
      </c>
    </row>
    <row r="555" spans="2:12" x14ac:dyDescent="0.2">
      <c r="B555">
        <v>50000</v>
      </c>
      <c r="C555">
        <v>1199.17</v>
      </c>
      <c r="D555">
        <v>-32240.5</v>
      </c>
      <c r="E555">
        <v>96609.4</v>
      </c>
      <c r="F555">
        <v>496.89600000000002</v>
      </c>
      <c r="G555">
        <v>1538</v>
      </c>
      <c r="H555">
        <v>3951</v>
      </c>
      <c r="I555">
        <f>AVERAGE(D$115:D555)</f>
        <v>-32239.348072562359</v>
      </c>
      <c r="J555">
        <f t="shared" si="23"/>
        <v>536.48558593750204</v>
      </c>
      <c r="K555">
        <f t="shared" si="24"/>
        <v>-1.4693575642332917</v>
      </c>
      <c r="L555">
        <f>AVERAGE(K$115:K555)</f>
        <v>1.6141763076485935</v>
      </c>
    </row>
    <row r="556" spans="2:12" x14ac:dyDescent="0.2">
      <c r="B556">
        <v>50000</v>
      </c>
      <c r="C556">
        <v>1200.19</v>
      </c>
      <c r="D556">
        <v>-32249.599999999999</v>
      </c>
      <c r="E556">
        <v>96628.3</v>
      </c>
      <c r="F556">
        <v>559.02800000000002</v>
      </c>
      <c r="G556">
        <v>1537</v>
      </c>
      <c r="H556">
        <v>3952</v>
      </c>
      <c r="I556">
        <f>AVERAGE(D$115:D556)</f>
        <v>-32239.371266968326</v>
      </c>
      <c r="J556">
        <f t="shared" si="23"/>
        <v>530.0727734375032</v>
      </c>
      <c r="K556">
        <f t="shared" si="24"/>
        <v>-7.8821700642321275</v>
      </c>
      <c r="L556">
        <f>AVERAGE(K$115:K556)</f>
        <v>1.5926913611058771</v>
      </c>
    </row>
    <row r="557" spans="2:12" x14ac:dyDescent="0.2">
      <c r="B557">
        <v>50000</v>
      </c>
      <c r="C557">
        <v>1199.5899999999999</v>
      </c>
      <c r="D557">
        <v>-32240.400000000001</v>
      </c>
      <c r="E557">
        <v>96637.6</v>
      </c>
      <c r="F557">
        <v>522.95899999999995</v>
      </c>
      <c r="G557">
        <v>1538</v>
      </c>
      <c r="H557">
        <v>3951</v>
      </c>
      <c r="I557">
        <f>AVERAGE(D$115:D557)</f>
        <v>-32239.373589164785</v>
      </c>
      <c r="J557">
        <f t="shared" si="23"/>
        <v>536.58558593750058</v>
      </c>
      <c r="K557">
        <f t="shared" si="24"/>
        <v>-1.3693575642347469</v>
      </c>
      <c r="L557">
        <f>AVERAGE(K$115:K557)</f>
        <v>1.5860050204166205</v>
      </c>
    </row>
    <row r="558" spans="2:12" x14ac:dyDescent="0.2">
      <c r="B558">
        <v>50000</v>
      </c>
      <c r="C558">
        <v>1200.74</v>
      </c>
      <c r="D558">
        <v>-32245.3</v>
      </c>
      <c r="E558">
        <v>96639</v>
      </c>
      <c r="F558">
        <v>528.81700000000001</v>
      </c>
      <c r="G558">
        <v>1537</v>
      </c>
      <c r="H558">
        <v>3952</v>
      </c>
      <c r="I558">
        <f>AVERAGE(D$115:D558)</f>
        <v>-32239.386936936939</v>
      </c>
      <c r="J558">
        <f t="shared" si="23"/>
        <v>534.37277343750247</v>
      </c>
      <c r="K558">
        <f t="shared" si="24"/>
        <v>-3.5821700642328551</v>
      </c>
      <c r="L558">
        <f>AVERAGE(K$115:K558)</f>
        <v>1.5743649864421847</v>
      </c>
    </row>
    <row r="559" spans="2:12" x14ac:dyDescent="0.2">
      <c r="B559">
        <v>50000</v>
      </c>
      <c r="C559">
        <v>1201.17</v>
      </c>
      <c r="D559">
        <v>-32236.9</v>
      </c>
      <c r="E559">
        <v>96608.2</v>
      </c>
      <c r="F559">
        <v>567.84</v>
      </c>
      <c r="G559">
        <v>1538</v>
      </c>
      <c r="H559">
        <v>3951</v>
      </c>
      <c r="I559">
        <f>AVERAGE(D$115:D559)</f>
        <v>-32239.381348314608</v>
      </c>
      <c r="J559">
        <f t="shared" si="23"/>
        <v>540.08558593750058</v>
      </c>
      <c r="K559">
        <f t="shared" si="24"/>
        <v>2.1306424357652531</v>
      </c>
      <c r="L559">
        <f>AVERAGE(K$115:K559)</f>
        <v>1.5756150481260569</v>
      </c>
    </row>
    <row r="560" spans="2:12" x14ac:dyDescent="0.2">
      <c r="B560">
        <v>50000</v>
      </c>
      <c r="C560">
        <v>1201.1300000000001</v>
      </c>
      <c r="D560">
        <v>-32231.7</v>
      </c>
      <c r="E560">
        <v>96634.6</v>
      </c>
      <c r="F560">
        <v>535.25300000000004</v>
      </c>
      <c r="G560">
        <v>1538</v>
      </c>
      <c r="H560">
        <v>3951</v>
      </c>
      <c r="I560">
        <f>AVERAGE(D$115:D560)</f>
        <v>-32239.36412556054</v>
      </c>
      <c r="J560">
        <f t="shared" si="23"/>
        <v>545.28558593750131</v>
      </c>
      <c r="K560">
        <f t="shared" si="24"/>
        <v>7.3306424357659807</v>
      </c>
      <c r="L560">
        <f>AVERAGE(K$115:K560)</f>
        <v>1.5885186969772673</v>
      </c>
    </row>
    <row r="561" spans="2:12" x14ac:dyDescent="0.2">
      <c r="B561">
        <v>50000</v>
      </c>
      <c r="C561">
        <v>1198.95</v>
      </c>
      <c r="D561">
        <v>-32239.8</v>
      </c>
      <c r="E561">
        <v>96612</v>
      </c>
      <c r="F561">
        <v>437.387</v>
      </c>
      <c r="G561">
        <v>1537</v>
      </c>
      <c r="H561">
        <v>3952</v>
      </c>
      <c r="I561">
        <f>AVERAGE(D$115:D561)</f>
        <v>-32239.365100671144</v>
      </c>
      <c r="J561">
        <f t="shared" si="23"/>
        <v>539.87277343750247</v>
      </c>
      <c r="K561">
        <f t="shared" si="24"/>
        <v>1.9178299357671449</v>
      </c>
      <c r="L561">
        <f>AVERAGE(K$115:K561)</f>
        <v>1.5892554111580053</v>
      </c>
    </row>
    <row r="562" spans="2:12" x14ac:dyDescent="0.2">
      <c r="B562">
        <v>50000</v>
      </c>
      <c r="C562">
        <v>1201.4100000000001</v>
      </c>
      <c r="D562">
        <v>-32243.4</v>
      </c>
      <c r="E562">
        <v>96597.2</v>
      </c>
      <c r="F562">
        <v>608.49400000000003</v>
      </c>
      <c r="G562">
        <v>1537</v>
      </c>
      <c r="H562">
        <v>3952</v>
      </c>
      <c r="I562">
        <f>AVERAGE(D$115:D562)</f>
        <v>-32239.374107142859</v>
      </c>
      <c r="J562">
        <f t="shared" si="23"/>
        <v>536.27277343750029</v>
      </c>
      <c r="K562">
        <f t="shared" si="24"/>
        <v>-1.6821700642350379</v>
      </c>
      <c r="L562">
        <f>AVERAGE(K$115:K562)</f>
        <v>1.5819531221504317</v>
      </c>
    </row>
    <row r="563" spans="2:12" x14ac:dyDescent="0.2">
      <c r="B563">
        <v>50000</v>
      </c>
      <c r="C563">
        <v>1199.53</v>
      </c>
      <c r="D563">
        <v>-32244.9</v>
      </c>
      <c r="E563">
        <v>96598.3</v>
      </c>
      <c r="F563">
        <v>403.75900000000001</v>
      </c>
      <c r="G563">
        <v>1537</v>
      </c>
      <c r="H563">
        <v>3952</v>
      </c>
      <c r="I563">
        <f>AVERAGE(D$115:D563)</f>
        <v>-32239.386414253902</v>
      </c>
      <c r="J563">
        <f t="shared" ref="J563:J614" si="25">D563-G563*$C$12-H563*$D$12</f>
        <v>534.77277343750029</v>
      </c>
      <c r="K563">
        <f t="shared" si="24"/>
        <v>-3.1821700642350379</v>
      </c>
      <c r="L563">
        <f>AVERAGE(K$115:K563)</f>
        <v>1.5713426028043616</v>
      </c>
    </row>
    <row r="564" spans="2:12" x14ac:dyDescent="0.2">
      <c r="B564">
        <v>50000</v>
      </c>
      <c r="C564">
        <v>1199.07</v>
      </c>
      <c r="D564">
        <v>-32244.1</v>
      </c>
      <c r="E564">
        <v>96622.8</v>
      </c>
      <c r="F564">
        <v>322.93200000000002</v>
      </c>
      <c r="G564">
        <v>1537</v>
      </c>
      <c r="H564">
        <v>3952</v>
      </c>
      <c r="I564">
        <f>AVERAGE(D$115:D564)</f>
        <v>-32239.396888888892</v>
      </c>
      <c r="J564">
        <f t="shared" si="25"/>
        <v>535.5727734375032</v>
      </c>
      <c r="K564">
        <f t="shared" ref="K564:K614" si="26">J564-(5489/5488)*$L$101</f>
        <v>-2.3821700642321275</v>
      </c>
      <c r="L564">
        <f>AVERAGE(K$115:K564)</f>
        <v>1.5625570190998359</v>
      </c>
    </row>
    <row r="565" spans="2:12" x14ac:dyDescent="0.2">
      <c r="B565">
        <v>50000</v>
      </c>
      <c r="C565">
        <v>1198.67</v>
      </c>
      <c r="D565">
        <v>-32232</v>
      </c>
      <c r="E565">
        <v>96632</v>
      </c>
      <c r="F565">
        <v>465.79199999999997</v>
      </c>
      <c r="G565">
        <v>1537</v>
      </c>
      <c r="H565">
        <v>3952</v>
      </c>
      <c r="I565">
        <f>AVERAGE(D$115:D565)</f>
        <v>-32239.380487804883</v>
      </c>
      <c r="J565">
        <f t="shared" si="25"/>
        <v>547.67277343750175</v>
      </c>
      <c r="K565">
        <f t="shared" si="26"/>
        <v>9.7178299357664173</v>
      </c>
      <c r="L565">
        <f>AVERAGE(K$115:K565)</f>
        <v>1.5806396641478773</v>
      </c>
    </row>
    <row r="566" spans="2:12" x14ac:dyDescent="0.2">
      <c r="B566">
        <v>50000</v>
      </c>
      <c r="C566">
        <v>1201.6600000000001</v>
      </c>
      <c r="D566">
        <v>-32228.9</v>
      </c>
      <c r="E566">
        <v>96622.5</v>
      </c>
      <c r="F566">
        <v>683.07500000000005</v>
      </c>
      <c r="G566">
        <v>1538</v>
      </c>
      <c r="H566">
        <v>3951</v>
      </c>
      <c r="I566">
        <f>AVERAGE(D$115:D566)</f>
        <v>-32239.35730088496</v>
      </c>
      <c r="J566">
        <f t="shared" si="25"/>
        <v>548.08558593750058</v>
      </c>
      <c r="K566">
        <f t="shared" si="26"/>
        <v>10.130642435765253</v>
      </c>
      <c r="L566">
        <f>AVERAGE(K$115:K566)</f>
        <v>1.5995555994833139</v>
      </c>
    </row>
    <row r="567" spans="2:12" x14ac:dyDescent="0.2">
      <c r="B567">
        <v>50000</v>
      </c>
      <c r="C567">
        <v>1200.43</v>
      </c>
      <c r="D567">
        <v>-32243.5</v>
      </c>
      <c r="E567">
        <v>96621.4</v>
      </c>
      <c r="F567">
        <v>522.91399999999999</v>
      </c>
      <c r="G567">
        <v>1537</v>
      </c>
      <c r="H567">
        <v>3952</v>
      </c>
      <c r="I567">
        <f>AVERAGE(D$115:D567)</f>
        <v>-32239.366445916119</v>
      </c>
      <c r="J567">
        <f t="shared" si="25"/>
        <v>536.17277343750175</v>
      </c>
      <c r="K567">
        <f t="shared" si="26"/>
        <v>-1.7821700642335827</v>
      </c>
      <c r="L567">
        <f>AVERAGE(K$115:K567)</f>
        <v>1.5920904214177136</v>
      </c>
    </row>
    <row r="568" spans="2:12" x14ac:dyDescent="0.2">
      <c r="B568">
        <v>50000</v>
      </c>
      <c r="C568">
        <v>1200.28</v>
      </c>
      <c r="D568">
        <v>-32224.400000000001</v>
      </c>
      <c r="E568">
        <v>96660</v>
      </c>
      <c r="F568">
        <v>620.33399999999995</v>
      </c>
      <c r="G568">
        <v>1538</v>
      </c>
      <c r="H568">
        <v>3951</v>
      </c>
      <c r="I568">
        <f>AVERAGE(D$115:D568)</f>
        <v>-32239.333480176218</v>
      </c>
      <c r="J568">
        <f t="shared" si="25"/>
        <v>552.58558593750058</v>
      </c>
      <c r="K568">
        <f t="shared" si="26"/>
        <v>14.630642435765253</v>
      </c>
      <c r="L568">
        <f>AVERAGE(K$115:K568)</f>
        <v>1.6208096989823557</v>
      </c>
    </row>
    <row r="569" spans="2:12" x14ac:dyDescent="0.2">
      <c r="B569">
        <v>50000</v>
      </c>
      <c r="C569">
        <v>1200.54</v>
      </c>
      <c r="D569">
        <v>-32241.8</v>
      </c>
      <c r="E569">
        <v>96631.9</v>
      </c>
      <c r="F569">
        <v>640.70500000000004</v>
      </c>
      <c r="G569">
        <v>1538</v>
      </c>
      <c r="H569">
        <v>3951</v>
      </c>
      <c r="I569">
        <f>AVERAGE(D$115:D569)</f>
        <v>-32239.338901098909</v>
      </c>
      <c r="J569">
        <f t="shared" si="25"/>
        <v>535.18558593750276</v>
      </c>
      <c r="K569">
        <f t="shared" si="26"/>
        <v>-2.7693575642325641</v>
      </c>
      <c r="L569">
        <f>AVERAGE(K$115:K569)</f>
        <v>1.6111609797225428</v>
      </c>
    </row>
    <row r="570" spans="2:12" x14ac:dyDescent="0.2">
      <c r="B570">
        <v>50000</v>
      </c>
      <c r="C570">
        <v>1200.18</v>
      </c>
      <c r="D570">
        <v>-32234.799999999999</v>
      </c>
      <c r="E570">
        <v>96656.6</v>
      </c>
      <c r="F570">
        <v>451.74700000000001</v>
      </c>
      <c r="G570">
        <v>1537</v>
      </c>
      <c r="H570">
        <v>3952</v>
      </c>
      <c r="I570">
        <f>AVERAGE(D$115:D570)</f>
        <v>-32239.328947368431</v>
      </c>
      <c r="J570">
        <f t="shared" si="25"/>
        <v>544.87277343750247</v>
      </c>
      <c r="K570">
        <f t="shared" si="26"/>
        <v>6.9178299357671449</v>
      </c>
      <c r="L570">
        <f>AVERAGE(K$115:K570)</f>
        <v>1.6227984116436933</v>
      </c>
    </row>
    <row r="571" spans="2:12" x14ac:dyDescent="0.2">
      <c r="B571">
        <v>50000</v>
      </c>
      <c r="C571">
        <v>1200.08</v>
      </c>
      <c r="D571">
        <v>-32242.1</v>
      </c>
      <c r="E571">
        <v>96631.9</v>
      </c>
      <c r="F571">
        <v>399.92599999999999</v>
      </c>
      <c r="G571">
        <v>1537</v>
      </c>
      <c r="H571">
        <v>3952</v>
      </c>
      <c r="I571">
        <f>AVERAGE(D$115:D571)</f>
        <v>-32239.335010940926</v>
      </c>
      <c r="J571">
        <f t="shared" si="25"/>
        <v>537.5727734375032</v>
      </c>
      <c r="K571">
        <f t="shared" si="26"/>
        <v>-0.38217006423212752</v>
      </c>
      <c r="L571">
        <f>AVERAGE(K$115:K571)</f>
        <v>1.6184111720903545</v>
      </c>
    </row>
    <row r="572" spans="2:12" x14ac:dyDescent="0.2">
      <c r="B572">
        <v>50000</v>
      </c>
      <c r="C572">
        <v>1199.8800000000001</v>
      </c>
      <c r="D572">
        <v>-32237</v>
      </c>
      <c r="E572">
        <v>96636.5</v>
      </c>
      <c r="F572">
        <v>422.05700000000002</v>
      </c>
      <c r="G572">
        <v>1537</v>
      </c>
      <c r="H572">
        <v>3952</v>
      </c>
      <c r="I572">
        <f>AVERAGE(D$115:D572)</f>
        <v>-32239.329912663761</v>
      </c>
      <c r="J572">
        <f t="shared" si="25"/>
        <v>542.67277343750175</v>
      </c>
      <c r="K572">
        <f t="shared" si="26"/>
        <v>4.7178299357664173</v>
      </c>
      <c r="L572">
        <f>AVERAGE(K$115:K572)</f>
        <v>1.6251784619673764</v>
      </c>
    </row>
    <row r="573" spans="2:12" x14ac:dyDescent="0.2">
      <c r="B573">
        <v>50000</v>
      </c>
      <c r="C573">
        <v>1201.6199999999999</v>
      </c>
      <c r="D573">
        <v>-32240.5</v>
      </c>
      <c r="E573">
        <v>96611.199999999997</v>
      </c>
      <c r="F573">
        <v>700.97299999999996</v>
      </c>
      <c r="G573">
        <v>1538</v>
      </c>
      <c r="H573">
        <v>3951</v>
      </c>
      <c r="I573">
        <f>AVERAGE(D$115:D573)</f>
        <v>-32239.332461873644</v>
      </c>
      <c r="J573">
        <f t="shared" si="25"/>
        <v>536.48558593750204</v>
      </c>
      <c r="K573">
        <f t="shared" si="26"/>
        <v>-1.4693575642332917</v>
      </c>
      <c r="L573">
        <f>AVERAGE(K$115:K573)</f>
        <v>1.6184365534135623</v>
      </c>
    </row>
    <row r="574" spans="2:12" x14ac:dyDescent="0.2">
      <c r="B574">
        <v>50000</v>
      </c>
      <c r="C574">
        <v>1199.83</v>
      </c>
      <c r="D574">
        <v>-32238.6</v>
      </c>
      <c r="E574">
        <v>96629.3</v>
      </c>
      <c r="F574">
        <v>502.18099999999998</v>
      </c>
      <c r="G574">
        <v>1538</v>
      </c>
      <c r="H574">
        <v>3951</v>
      </c>
      <c r="I574">
        <f>AVERAGE(D$115:D574)</f>
        <v>-32239.330869565223</v>
      </c>
      <c r="J574">
        <f t="shared" si="25"/>
        <v>538.38558593750349</v>
      </c>
      <c r="K574">
        <f t="shared" si="26"/>
        <v>0.43064243576816352</v>
      </c>
      <c r="L574">
        <f>AVERAGE(K$115:K574)</f>
        <v>1.6158543922882462</v>
      </c>
    </row>
    <row r="575" spans="2:12" x14ac:dyDescent="0.2">
      <c r="B575">
        <v>50000</v>
      </c>
      <c r="C575">
        <v>1199.95</v>
      </c>
      <c r="D575">
        <v>-32245.4</v>
      </c>
      <c r="E575">
        <v>96612.9</v>
      </c>
      <c r="F575">
        <v>531.08399999999995</v>
      </c>
      <c r="G575">
        <v>1537</v>
      </c>
      <c r="H575">
        <v>3952</v>
      </c>
      <c r="I575">
        <f>AVERAGE(D$115:D575)</f>
        <v>-32239.344034707166</v>
      </c>
      <c r="J575">
        <f t="shared" si="25"/>
        <v>534.27277343750029</v>
      </c>
      <c r="K575">
        <f t="shared" si="26"/>
        <v>-3.6821700642350379</v>
      </c>
      <c r="L575">
        <f>AVERAGE(K$115:K575)</f>
        <v>1.604361931428109</v>
      </c>
    </row>
    <row r="576" spans="2:12" x14ac:dyDescent="0.2">
      <c r="B576">
        <v>50000</v>
      </c>
      <c r="C576">
        <v>1201.33</v>
      </c>
      <c r="D576">
        <v>-32234.9</v>
      </c>
      <c r="E576">
        <v>96639.4</v>
      </c>
      <c r="F576">
        <v>561.07799999999997</v>
      </c>
      <c r="G576">
        <v>1537</v>
      </c>
      <c r="H576">
        <v>3952</v>
      </c>
      <c r="I576">
        <f>AVERAGE(D$115:D576)</f>
        <v>-32239.334415584424</v>
      </c>
      <c r="J576">
        <f t="shared" si="25"/>
        <v>544.77277343750029</v>
      </c>
      <c r="K576">
        <f t="shared" si="26"/>
        <v>6.8178299357649621</v>
      </c>
      <c r="L576">
        <f>AVERAGE(K$115:K576)</f>
        <v>1.6156464942080588</v>
      </c>
    </row>
    <row r="577" spans="2:12" x14ac:dyDescent="0.2">
      <c r="B577">
        <v>50000</v>
      </c>
      <c r="C577">
        <v>1201.55</v>
      </c>
      <c r="D577">
        <v>-32238.6</v>
      </c>
      <c r="E577">
        <v>96629.7</v>
      </c>
      <c r="F577">
        <v>560.928</v>
      </c>
      <c r="G577">
        <v>1537</v>
      </c>
      <c r="H577">
        <v>3952</v>
      </c>
      <c r="I577">
        <f>AVERAGE(D$115:D577)</f>
        <v>-32239.332829373656</v>
      </c>
      <c r="J577">
        <f t="shared" si="25"/>
        <v>541.0727734375032</v>
      </c>
      <c r="K577">
        <f t="shared" si="26"/>
        <v>3.1178299357678725</v>
      </c>
      <c r="L577">
        <f>AVERAGE(K$115:K577)</f>
        <v>1.618890950885294</v>
      </c>
    </row>
    <row r="578" spans="2:12" x14ac:dyDescent="0.2">
      <c r="B578">
        <v>50000</v>
      </c>
      <c r="C578">
        <v>1199.9100000000001</v>
      </c>
      <c r="D578">
        <v>-32236.799999999999</v>
      </c>
      <c r="E578">
        <v>96634.8</v>
      </c>
      <c r="F578">
        <v>373.33499999999998</v>
      </c>
      <c r="G578">
        <v>1537</v>
      </c>
      <c r="H578">
        <v>3952</v>
      </c>
      <c r="I578">
        <f>AVERAGE(D$115:D578)</f>
        <v>-32239.327370689665</v>
      </c>
      <c r="J578">
        <f t="shared" si="25"/>
        <v>542.87277343750247</v>
      </c>
      <c r="K578">
        <f t="shared" si="26"/>
        <v>4.9178299357671449</v>
      </c>
      <c r="L578">
        <f>AVERAGE(K$115:K578)</f>
        <v>1.6260007331802979</v>
      </c>
    </row>
    <row r="579" spans="2:12" x14ac:dyDescent="0.2">
      <c r="B579">
        <v>50000</v>
      </c>
      <c r="C579">
        <v>1199.1099999999999</v>
      </c>
      <c r="D579">
        <v>-32237.599999999999</v>
      </c>
      <c r="E579">
        <v>96641.9</v>
      </c>
      <c r="F579">
        <v>371.43700000000001</v>
      </c>
      <c r="G579">
        <v>1537</v>
      </c>
      <c r="H579">
        <v>3952</v>
      </c>
      <c r="I579">
        <f>AVERAGE(D$115:D579)</f>
        <v>-32239.323655913988</v>
      </c>
      <c r="J579">
        <f t="shared" si="25"/>
        <v>542.0727734375032</v>
      </c>
      <c r="K579">
        <f t="shared" si="26"/>
        <v>4.1178299357678725</v>
      </c>
      <c r="L579">
        <f>AVERAGE(K$115:K579)</f>
        <v>1.6313595056589809</v>
      </c>
    </row>
    <row r="580" spans="2:12" x14ac:dyDescent="0.2">
      <c r="B580">
        <v>50000</v>
      </c>
      <c r="C580">
        <v>1200.8</v>
      </c>
      <c r="D580">
        <v>-32256</v>
      </c>
      <c r="E580">
        <v>96604.800000000003</v>
      </c>
      <c r="F580">
        <v>679.39700000000005</v>
      </c>
      <c r="G580">
        <v>1538</v>
      </c>
      <c r="H580">
        <v>3951</v>
      </c>
      <c r="I580">
        <f>AVERAGE(D$115:D580)</f>
        <v>-32239.359442060093</v>
      </c>
      <c r="J580">
        <f t="shared" si="25"/>
        <v>520.98558593750204</v>
      </c>
      <c r="K580">
        <f t="shared" si="26"/>
        <v>-16.969357564233292</v>
      </c>
      <c r="L580">
        <f>AVERAGE(K$115:K580)</f>
        <v>1.5914438037922591</v>
      </c>
    </row>
    <row r="581" spans="2:12" x14ac:dyDescent="0.2">
      <c r="B581">
        <v>50000</v>
      </c>
      <c r="C581">
        <v>1200.92</v>
      </c>
      <c r="D581">
        <v>-32228.9</v>
      </c>
      <c r="E581">
        <v>96637.6</v>
      </c>
      <c r="F581">
        <v>587.33699999999999</v>
      </c>
      <c r="G581">
        <v>1538</v>
      </c>
      <c r="H581">
        <v>3951</v>
      </c>
      <c r="I581">
        <f>AVERAGE(D$115:D581)</f>
        <v>-32239.337044967888</v>
      </c>
      <c r="J581">
        <f t="shared" si="25"/>
        <v>548.08558593750058</v>
      </c>
      <c r="K581">
        <f t="shared" si="26"/>
        <v>10.130642435765253</v>
      </c>
      <c r="L581">
        <f>AVERAGE(K$115:K581)</f>
        <v>1.6097290257022656</v>
      </c>
    </row>
    <row r="582" spans="2:12" x14ac:dyDescent="0.2">
      <c r="B582">
        <v>50000</v>
      </c>
      <c r="C582">
        <v>1202.79</v>
      </c>
      <c r="D582">
        <v>-32247.8</v>
      </c>
      <c r="E582">
        <v>96608.6</v>
      </c>
      <c r="F582">
        <v>733.39200000000005</v>
      </c>
      <c r="G582">
        <v>1537</v>
      </c>
      <c r="H582">
        <v>3952</v>
      </c>
      <c r="I582">
        <f>AVERAGE(D$115:D582)</f>
        <v>-32239.355128205138</v>
      </c>
      <c r="J582">
        <f t="shared" si="25"/>
        <v>531.87277343750247</v>
      </c>
      <c r="K582">
        <f t="shared" si="26"/>
        <v>-6.0821700642328551</v>
      </c>
      <c r="L582">
        <f>AVERAGE(K$115:K582)</f>
        <v>1.5932933438861649</v>
      </c>
    </row>
    <row r="583" spans="2:12" x14ac:dyDescent="0.2">
      <c r="B583">
        <v>50000</v>
      </c>
      <c r="C583">
        <v>1199.95</v>
      </c>
      <c r="D583">
        <v>-32247.5</v>
      </c>
      <c r="E583">
        <v>96584.1</v>
      </c>
      <c r="F583">
        <v>542.74800000000005</v>
      </c>
      <c r="G583">
        <v>1537</v>
      </c>
      <c r="H583">
        <v>3952</v>
      </c>
      <c r="I583">
        <f>AVERAGE(D$115:D583)</f>
        <v>-32239.372494669518</v>
      </c>
      <c r="J583">
        <f t="shared" si="25"/>
        <v>532.17277343750175</v>
      </c>
      <c r="K583">
        <f t="shared" si="26"/>
        <v>-5.7821700642335827</v>
      </c>
      <c r="L583">
        <f>AVERAGE(K$115:K583)</f>
        <v>1.5775674091140546</v>
      </c>
    </row>
    <row r="584" spans="2:12" x14ac:dyDescent="0.2">
      <c r="B584">
        <v>50000</v>
      </c>
      <c r="C584">
        <v>1199.8900000000001</v>
      </c>
      <c r="D584">
        <v>-32258.3</v>
      </c>
      <c r="E584">
        <v>96576.1</v>
      </c>
      <c r="F584">
        <v>482.63900000000001</v>
      </c>
      <c r="G584">
        <v>1537</v>
      </c>
      <c r="H584">
        <v>3952</v>
      </c>
      <c r="I584">
        <f>AVERAGE(D$115:D584)</f>
        <v>-32239.412765957459</v>
      </c>
      <c r="J584">
        <f t="shared" si="25"/>
        <v>521.37277343750247</v>
      </c>
      <c r="K584">
        <f t="shared" si="26"/>
        <v>-16.582170064232855</v>
      </c>
      <c r="L584">
        <f>AVERAGE(K$115:K584)</f>
        <v>1.5389296698090611</v>
      </c>
    </row>
    <row r="585" spans="2:12" x14ac:dyDescent="0.2">
      <c r="B585">
        <v>50000</v>
      </c>
      <c r="C585">
        <v>1200.8</v>
      </c>
      <c r="D585">
        <v>-32236.6</v>
      </c>
      <c r="E585">
        <v>96662.2</v>
      </c>
      <c r="F585">
        <v>367.87</v>
      </c>
      <c r="G585">
        <v>1537</v>
      </c>
      <c r="H585">
        <v>3952</v>
      </c>
      <c r="I585">
        <f>AVERAGE(D$115:D585)</f>
        <v>-32239.406794055212</v>
      </c>
      <c r="J585">
        <f t="shared" si="25"/>
        <v>543.0727734375032</v>
      </c>
      <c r="K585">
        <f t="shared" si="26"/>
        <v>5.1178299357678725</v>
      </c>
      <c r="L585">
        <f>AVERAGE(K$115:K585)</f>
        <v>1.5465281841741543</v>
      </c>
    </row>
    <row r="586" spans="2:12" x14ac:dyDescent="0.2">
      <c r="B586">
        <v>50000</v>
      </c>
      <c r="C586">
        <v>1199.67</v>
      </c>
      <c r="D586">
        <v>-32234.400000000001</v>
      </c>
      <c r="E586">
        <v>96628.800000000003</v>
      </c>
      <c r="F586">
        <v>460.00299999999999</v>
      </c>
      <c r="G586">
        <v>1537</v>
      </c>
      <c r="H586">
        <v>3952</v>
      </c>
      <c r="I586">
        <f>AVERAGE(D$115:D586)</f>
        <v>-32239.396186440688</v>
      </c>
      <c r="J586">
        <f t="shared" si="25"/>
        <v>545.27277343750029</v>
      </c>
      <c r="K586">
        <f t="shared" si="26"/>
        <v>7.3178299357649621</v>
      </c>
      <c r="L586">
        <f>AVERAGE(K$115:K586)</f>
        <v>1.5587555183936264</v>
      </c>
    </row>
    <row r="587" spans="2:12" x14ac:dyDescent="0.2">
      <c r="B587">
        <v>50000</v>
      </c>
      <c r="C587">
        <v>1199.5899999999999</v>
      </c>
      <c r="D587">
        <v>-32237.4</v>
      </c>
      <c r="E587">
        <v>96630.1</v>
      </c>
      <c r="F587">
        <v>522.06799999999998</v>
      </c>
      <c r="G587">
        <v>1538</v>
      </c>
      <c r="H587">
        <v>3951</v>
      </c>
      <c r="I587">
        <f>AVERAGE(D$115:D587)</f>
        <v>-32239.391966173374</v>
      </c>
      <c r="J587">
        <f t="shared" si="25"/>
        <v>539.58558593750058</v>
      </c>
      <c r="K587">
        <f t="shared" si="26"/>
        <v>1.6306424357652531</v>
      </c>
      <c r="L587">
        <f>AVERAGE(K$115:K587)</f>
        <v>1.5589074991914522</v>
      </c>
    </row>
    <row r="588" spans="2:12" x14ac:dyDescent="0.2">
      <c r="B588">
        <v>50000</v>
      </c>
      <c r="C588">
        <v>1200.79</v>
      </c>
      <c r="D588">
        <v>-32235.8</v>
      </c>
      <c r="E588">
        <v>96657</v>
      </c>
      <c r="F588">
        <v>503.65</v>
      </c>
      <c r="G588">
        <v>1537</v>
      </c>
      <c r="H588">
        <v>3952</v>
      </c>
      <c r="I588">
        <f>AVERAGE(D$115:D588)</f>
        <v>-32239.384388185666</v>
      </c>
      <c r="J588">
        <f t="shared" si="25"/>
        <v>543.87277343750247</v>
      </c>
      <c r="K588">
        <f t="shared" si="26"/>
        <v>5.9178299357671449</v>
      </c>
      <c r="L588">
        <f>AVERAGE(K$115:K588)</f>
        <v>1.5681035380871815</v>
      </c>
    </row>
    <row r="589" spans="2:12" x14ac:dyDescent="0.2">
      <c r="B589">
        <v>50000</v>
      </c>
      <c r="C589">
        <v>1200.47</v>
      </c>
      <c r="D589">
        <v>-32235</v>
      </c>
      <c r="E589">
        <v>96626.2</v>
      </c>
      <c r="F589">
        <v>412.36799999999999</v>
      </c>
      <c r="G589">
        <v>1537</v>
      </c>
      <c r="H589">
        <v>3952</v>
      </c>
      <c r="I589">
        <f>AVERAGE(D$115:D589)</f>
        <v>-32239.375157894752</v>
      </c>
      <c r="J589">
        <f t="shared" si="25"/>
        <v>544.67277343750175</v>
      </c>
      <c r="K589">
        <f t="shared" si="26"/>
        <v>6.7178299357664173</v>
      </c>
      <c r="L589">
        <f>AVERAGE(K$115:K589)</f>
        <v>1.5789450673454535</v>
      </c>
    </row>
    <row r="590" spans="2:12" x14ac:dyDescent="0.2">
      <c r="B590">
        <v>50000</v>
      </c>
      <c r="C590">
        <v>1201.1400000000001</v>
      </c>
      <c r="D590">
        <v>-32236.400000000001</v>
      </c>
      <c r="E590">
        <v>96664.8</v>
      </c>
      <c r="F590">
        <v>618.87400000000002</v>
      </c>
      <c r="G590">
        <v>1537</v>
      </c>
      <c r="H590">
        <v>3952</v>
      </c>
      <c r="I590">
        <f>AVERAGE(D$115:D590)</f>
        <v>-32239.368907563039</v>
      </c>
      <c r="J590">
        <f t="shared" si="25"/>
        <v>543.27277343750029</v>
      </c>
      <c r="K590">
        <f t="shared" si="26"/>
        <v>5.3178299357649621</v>
      </c>
      <c r="L590">
        <f>AVERAGE(K$115:K590)</f>
        <v>1.5867998674891919</v>
      </c>
    </row>
    <row r="591" spans="2:12" x14ac:dyDescent="0.2">
      <c r="B591">
        <v>50000</v>
      </c>
      <c r="C591">
        <v>1200.51</v>
      </c>
      <c r="D591">
        <v>-32247.599999999999</v>
      </c>
      <c r="E591">
        <v>96568.1</v>
      </c>
      <c r="F591">
        <v>504.99099999999999</v>
      </c>
      <c r="G591">
        <v>1537</v>
      </c>
      <c r="H591">
        <v>3952</v>
      </c>
      <c r="I591">
        <f>AVERAGE(D$115:D591)</f>
        <v>-32239.386163522027</v>
      </c>
      <c r="J591">
        <f t="shared" si="25"/>
        <v>532.0727734375032</v>
      </c>
      <c r="K591">
        <f t="shared" si="26"/>
        <v>-5.8821700642321275</v>
      </c>
      <c r="L591">
        <f>AVERAGE(K$115:K591)</f>
        <v>1.5711416496029837</v>
      </c>
    </row>
    <row r="592" spans="2:12" x14ac:dyDescent="0.2">
      <c r="B592">
        <v>50000</v>
      </c>
      <c r="C592">
        <v>1198.97</v>
      </c>
      <c r="D592">
        <v>-32242</v>
      </c>
      <c r="E592">
        <v>96627</v>
      </c>
      <c r="F592">
        <v>488.68900000000002</v>
      </c>
      <c r="G592">
        <v>1537</v>
      </c>
      <c r="H592">
        <v>3952</v>
      </c>
      <c r="I592">
        <f>AVERAGE(D$115:D592)</f>
        <v>-32239.391631799179</v>
      </c>
      <c r="J592">
        <f t="shared" si="25"/>
        <v>537.67277343750175</v>
      </c>
      <c r="K592">
        <f t="shared" si="26"/>
        <v>-0.28217006423358271</v>
      </c>
      <c r="L592">
        <f>AVERAGE(K$115:K592)</f>
        <v>1.5672644284443298</v>
      </c>
    </row>
    <row r="593" spans="2:12" x14ac:dyDescent="0.2">
      <c r="B593">
        <v>50000</v>
      </c>
      <c r="C593">
        <v>1200.6400000000001</v>
      </c>
      <c r="D593">
        <v>-32239.9</v>
      </c>
      <c r="E593">
        <v>96644.3</v>
      </c>
      <c r="F593">
        <v>542.31100000000004</v>
      </c>
      <c r="G593">
        <v>1537</v>
      </c>
      <c r="H593">
        <v>3952</v>
      </c>
      <c r="I593">
        <f>AVERAGE(D$115:D593)</f>
        <v>-32239.392693110662</v>
      </c>
      <c r="J593">
        <f t="shared" si="25"/>
        <v>539.77277343750029</v>
      </c>
      <c r="K593">
        <f t="shared" si="26"/>
        <v>1.8178299357649621</v>
      </c>
      <c r="L593">
        <f>AVERAGE(K$115:K593)</f>
        <v>1.5677875297122226</v>
      </c>
    </row>
    <row r="594" spans="2:12" x14ac:dyDescent="0.2">
      <c r="B594">
        <v>50000</v>
      </c>
      <c r="C594">
        <v>1200.49</v>
      </c>
      <c r="D594">
        <v>-32241.200000000001</v>
      </c>
      <c r="E594">
        <v>96594.7</v>
      </c>
      <c r="F594">
        <v>551.10400000000004</v>
      </c>
      <c r="G594">
        <v>1538</v>
      </c>
      <c r="H594">
        <v>3951</v>
      </c>
      <c r="I594">
        <f>AVERAGE(D$115:D594)</f>
        <v>-32239.396458333347</v>
      </c>
      <c r="J594">
        <f t="shared" si="25"/>
        <v>535.78558593750131</v>
      </c>
      <c r="K594">
        <f t="shared" si="26"/>
        <v>-2.1693575642340193</v>
      </c>
      <c r="L594">
        <f>AVERAGE(K$115:K594)</f>
        <v>1.5600018107665012</v>
      </c>
    </row>
    <row r="595" spans="2:12" x14ac:dyDescent="0.2">
      <c r="B595">
        <v>50000</v>
      </c>
      <c r="C595">
        <v>1200.03</v>
      </c>
      <c r="D595">
        <v>-32244.6</v>
      </c>
      <c r="E595">
        <v>96597.8</v>
      </c>
      <c r="F595">
        <v>540.55100000000004</v>
      </c>
      <c r="G595">
        <v>1537</v>
      </c>
      <c r="H595">
        <v>3952</v>
      </c>
      <c r="I595">
        <f>AVERAGE(D$115:D595)</f>
        <v>-32239.407276507289</v>
      </c>
      <c r="J595">
        <f t="shared" si="25"/>
        <v>535.0727734375032</v>
      </c>
      <c r="K595">
        <f t="shared" si="26"/>
        <v>-2.8821700642321275</v>
      </c>
      <c r="L595">
        <f>AVERAGE(K$115:K595)</f>
        <v>1.5507665262030945</v>
      </c>
    </row>
    <row r="596" spans="2:12" x14ac:dyDescent="0.2">
      <c r="B596">
        <v>50000</v>
      </c>
      <c r="C596">
        <v>1200.55</v>
      </c>
      <c r="D596">
        <v>-32237.1</v>
      </c>
      <c r="E596">
        <v>96661.5</v>
      </c>
      <c r="F596">
        <v>545.20899999999995</v>
      </c>
      <c r="G596">
        <v>1537</v>
      </c>
      <c r="H596">
        <v>3952</v>
      </c>
      <c r="I596">
        <f>AVERAGE(D$115:D596)</f>
        <v>-32239.402489626569</v>
      </c>
      <c r="J596">
        <f t="shared" si="25"/>
        <v>542.5727734375032</v>
      </c>
      <c r="K596">
        <f t="shared" si="26"/>
        <v>4.6178299357678725</v>
      </c>
      <c r="L596">
        <f>AVERAGE(K$115:K596)</f>
        <v>1.5571297282976273</v>
      </c>
    </row>
    <row r="597" spans="2:12" x14ac:dyDescent="0.2">
      <c r="B597">
        <v>50000</v>
      </c>
      <c r="C597">
        <v>1199.8900000000001</v>
      </c>
      <c r="D597">
        <v>-32239.7</v>
      </c>
      <c r="E597">
        <v>96663.1</v>
      </c>
      <c r="F597">
        <v>499.40300000000002</v>
      </c>
      <c r="G597">
        <v>1537</v>
      </c>
      <c r="H597">
        <v>3952</v>
      </c>
      <c r="I597">
        <f>AVERAGE(D$115:D597)</f>
        <v>-32239.40310559007</v>
      </c>
      <c r="J597">
        <f t="shared" si="25"/>
        <v>539.97277343750102</v>
      </c>
      <c r="K597">
        <f t="shared" si="26"/>
        <v>2.0178299357656897</v>
      </c>
      <c r="L597">
        <f>AVERAGE(K$115:K597)</f>
        <v>1.5580835589549111</v>
      </c>
    </row>
    <row r="598" spans="2:12" x14ac:dyDescent="0.2">
      <c r="B598">
        <v>50000</v>
      </c>
      <c r="C598">
        <v>1199.78</v>
      </c>
      <c r="D598">
        <v>-32246.7</v>
      </c>
      <c r="E598">
        <v>96621.8</v>
      </c>
      <c r="F598">
        <v>454.14</v>
      </c>
      <c r="G598">
        <v>1537</v>
      </c>
      <c r="H598">
        <v>3952</v>
      </c>
      <c r="I598">
        <f>AVERAGE(D$115:D598)</f>
        <v>-32239.41818181819</v>
      </c>
      <c r="J598">
        <f t="shared" si="25"/>
        <v>532.97277343750102</v>
      </c>
      <c r="K598">
        <f t="shared" si="26"/>
        <v>-4.9821700642343103</v>
      </c>
      <c r="L598">
        <f>AVERAGE(K$115:K598)</f>
        <v>1.5445706382458424</v>
      </c>
    </row>
    <row r="599" spans="2:12" x14ac:dyDescent="0.2">
      <c r="B599">
        <v>50000</v>
      </c>
      <c r="C599">
        <v>1200.82</v>
      </c>
      <c r="D599">
        <v>-32244.9</v>
      </c>
      <c r="E599">
        <v>96634.9</v>
      </c>
      <c r="F599">
        <v>469.51400000000001</v>
      </c>
      <c r="G599">
        <v>1537</v>
      </c>
      <c r="H599">
        <v>3952</v>
      </c>
      <c r="I599">
        <f>AVERAGE(D$115:D599)</f>
        <v>-32239.429484536093</v>
      </c>
      <c r="J599">
        <f t="shared" si="25"/>
        <v>534.77277343750029</v>
      </c>
      <c r="K599">
        <f t="shared" si="26"/>
        <v>-3.1821700642350379</v>
      </c>
      <c r="L599">
        <f>AVERAGE(K$115:K599)</f>
        <v>1.5348247811273252</v>
      </c>
    </row>
    <row r="600" spans="2:12" x14ac:dyDescent="0.2">
      <c r="B600">
        <v>50000</v>
      </c>
      <c r="C600">
        <v>1200.43</v>
      </c>
      <c r="D600">
        <v>-32233.599999999999</v>
      </c>
      <c r="E600">
        <v>96635</v>
      </c>
      <c r="F600">
        <v>467.21</v>
      </c>
      <c r="G600">
        <v>1537</v>
      </c>
      <c r="H600">
        <v>3952</v>
      </c>
      <c r="I600">
        <f>AVERAGE(D$115:D600)</f>
        <v>-32239.417489711941</v>
      </c>
      <c r="J600">
        <f t="shared" si="25"/>
        <v>546.0727734375032</v>
      </c>
      <c r="K600">
        <f t="shared" si="26"/>
        <v>8.1178299357678725</v>
      </c>
      <c r="L600">
        <f>AVERAGE(K$115:K600)</f>
        <v>1.5483700592232934</v>
      </c>
    </row>
    <row r="601" spans="2:12" x14ac:dyDescent="0.2">
      <c r="B601">
        <v>50000</v>
      </c>
      <c r="C601">
        <v>1201.1300000000001</v>
      </c>
      <c r="D601">
        <v>-32239.7</v>
      </c>
      <c r="E601">
        <v>96609.9</v>
      </c>
      <c r="F601">
        <v>612.69899999999996</v>
      </c>
      <c r="G601">
        <v>1537</v>
      </c>
      <c r="H601">
        <v>3952</v>
      </c>
      <c r="I601">
        <f>AVERAGE(D$115:D601)</f>
        <v>-32239.418069815201</v>
      </c>
      <c r="J601">
        <f t="shared" si="25"/>
        <v>539.97277343750102</v>
      </c>
      <c r="K601">
        <f t="shared" si="26"/>
        <v>2.0178299357656897</v>
      </c>
      <c r="L601">
        <f>AVERAGE(K$115:K601)</f>
        <v>1.5493340425426823</v>
      </c>
    </row>
    <row r="602" spans="2:12" x14ac:dyDescent="0.2">
      <c r="B602">
        <v>50000</v>
      </c>
      <c r="C602">
        <v>1200.5999999999999</v>
      </c>
      <c r="D602">
        <v>-32243.4</v>
      </c>
      <c r="E602">
        <v>96640.5</v>
      </c>
      <c r="F602">
        <v>589.52300000000002</v>
      </c>
      <c r="G602">
        <v>1537</v>
      </c>
      <c r="H602">
        <v>3952</v>
      </c>
      <c r="I602">
        <f>AVERAGE(D$115:D602)</f>
        <v>-32239.426229508204</v>
      </c>
      <c r="J602">
        <f t="shared" si="25"/>
        <v>536.27277343750029</v>
      </c>
      <c r="K602">
        <f t="shared" si="26"/>
        <v>-1.6821700642350379</v>
      </c>
      <c r="L602">
        <f>AVERAGE(K$115:K602)</f>
        <v>1.542712107897646</v>
      </c>
    </row>
    <row r="603" spans="2:12" x14ac:dyDescent="0.2">
      <c r="B603">
        <v>50000</v>
      </c>
      <c r="C603">
        <v>1199.42</v>
      </c>
      <c r="D603">
        <v>-32250.6</v>
      </c>
      <c r="E603">
        <v>96618.5</v>
      </c>
      <c r="F603">
        <v>482.62</v>
      </c>
      <c r="G603">
        <v>1537</v>
      </c>
      <c r="H603">
        <v>3952</v>
      </c>
      <c r="I603">
        <f>AVERAGE(D$115:D603)</f>
        <v>-32239.44907975461</v>
      </c>
      <c r="J603">
        <f t="shared" si="25"/>
        <v>529.0727734375032</v>
      </c>
      <c r="K603">
        <f t="shared" si="26"/>
        <v>-8.8821700642321275</v>
      </c>
      <c r="L603">
        <f>AVERAGE(K$115:K603)</f>
        <v>1.5213933304495277</v>
      </c>
    </row>
    <row r="604" spans="2:12" x14ac:dyDescent="0.2">
      <c r="B604">
        <v>50000</v>
      </c>
      <c r="C604">
        <v>1199.72</v>
      </c>
      <c r="D604">
        <v>-32238.6</v>
      </c>
      <c r="E604">
        <v>96634.3</v>
      </c>
      <c r="F604">
        <v>565.16999999999996</v>
      </c>
      <c r="G604">
        <v>1537</v>
      </c>
      <c r="H604">
        <v>3952</v>
      </c>
      <c r="I604">
        <f>AVERAGE(D$115:D604)</f>
        <v>-32239.447346938781</v>
      </c>
      <c r="J604">
        <f t="shared" si="25"/>
        <v>541.0727734375032</v>
      </c>
      <c r="K604">
        <f t="shared" si="26"/>
        <v>3.1178299357678725</v>
      </c>
      <c r="L604">
        <f>AVERAGE(K$115:K604)</f>
        <v>1.5246513643379327</v>
      </c>
    </row>
    <row r="605" spans="2:12" x14ac:dyDescent="0.2">
      <c r="B605">
        <v>50000</v>
      </c>
      <c r="C605">
        <v>1200.77</v>
      </c>
      <c r="D605">
        <v>-32248.9</v>
      </c>
      <c r="E605">
        <v>96606.6</v>
      </c>
      <c r="F605">
        <v>472.55500000000001</v>
      </c>
      <c r="G605">
        <v>1537</v>
      </c>
      <c r="H605">
        <v>3952</v>
      </c>
      <c r="I605">
        <f>AVERAGE(D$115:D605)</f>
        <v>-32239.46659877801</v>
      </c>
      <c r="J605">
        <f t="shared" si="25"/>
        <v>530.77277343750029</v>
      </c>
      <c r="K605">
        <f t="shared" si="26"/>
        <v>-7.1821700642350379</v>
      </c>
      <c r="L605">
        <f>AVERAGE(K$115:K605)</f>
        <v>1.5069185304711852</v>
      </c>
    </row>
    <row r="606" spans="2:12" x14ac:dyDescent="0.2">
      <c r="B606">
        <v>50000</v>
      </c>
      <c r="C606">
        <v>1199.27</v>
      </c>
      <c r="D606">
        <v>-32233.200000000001</v>
      </c>
      <c r="E606">
        <v>96617.8</v>
      </c>
      <c r="F606">
        <v>453.822</v>
      </c>
      <c r="G606">
        <v>1537</v>
      </c>
      <c r="H606">
        <v>3952</v>
      </c>
      <c r="I606">
        <f>AVERAGE(D$115:D606)</f>
        <v>-32239.453861788625</v>
      </c>
      <c r="J606">
        <f t="shared" si="25"/>
        <v>546.47277343750102</v>
      </c>
      <c r="K606">
        <f t="shared" si="26"/>
        <v>8.5178299357656897</v>
      </c>
      <c r="L606">
        <f>AVERAGE(K$115:K606)</f>
        <v>1.5211683504006455</v>
      </c>
    </row>
    <row r="607" spans="2:12" x14ac:dyDescent="0.2">
      <c r="B607">
        <v>50000</v>
      </c>
      <c r="C607">
        <v>1201.03</v>
      </c>
      <c r="D607">
        <v>-32243</v>
      </c>
      <c r="E607">
        <v>96624.3</v>
      </c>
      <c r="F607">
        <v>519.601</v>
      </c>
      <c r="G607">
        <v>1537</v>
      </c>
      <c r="H607">
        <v>3952</v>
      </c>
      <c r="I607">
        <f>AVERAGE(D$115:D607)</f>
        <v>-32239.46105476674</v>
      </c>
      <c r="J607">
        <f t="shared" si="25"/>
        <v>536.67277343750175</v>
      </c>
      <c r="K607">
        <f t="shared" si="26"/>
        <v>-1.2821700642335827</v>
      </c>
      <c r="L607">
        <f>AVERAGE(K$115:K607)</f>
        <v>1.5154820655839434</v>
      </c>
    </row>
    <row r="608" spans="2:12" x14ac:dyDescent="0.2">
      <c r="B608">
        <v>50000</v>
      </c>
      <c r="C608">
        <v>1199.3399999999999</v>
      </c>
      <c r="D608">
        <v>-32248</v>
      </c>
      <c r="E608">
        <v>96599.7</v>
      </c>
      <c r="F608">
        <v>467.51299999999998</v>
      </c>
      <c r="G608">
        <v>1537</v>
      </c>
      <c r="H608">
        <v>3952</v>
      </c>
      <c r="I608">
        <f>AVERAGE(D$115:D608)</f>
        <v>-32239.478340080976</v>
      </c>
      <c r="J608">
        <f t="shared" si="25"/>
        <v>531.67277343750175</v>
      </c>
      <c r="K608">
        <f t="shared" si="26"/>
        <v>-6.2821700642335827</v>
      </c>
      <c r="L608">
        <f>AVERAGE(K$115:K608)</f>
        <v>1.4996973446733814</v>
      </c>
    </row>
    <row r="609" spans="2:12" x14ac:dyDescent="0.2">
      <c r="B609">
        <v>50000</v>
      </c>
      <c r="C609">
        <v>1200.73</v>
      </c>
      <c r="D609">
        <v>-32238</v>
      </c>
      <c r="E609">
        <v>96624</v>
      </c>
      <c r="F609">
        <v>607.21</v>
      </c>
      <c r="G609">
        <v>1538</v>
      </c>
      <c r="H609">
        <v>3951</v>
      </c>
      <c r="I609">
        <f>AVERAGE(D$115:D609)</f>
        <v>-32239.475353535359</v>
      </c>
      <c r="J609">
        <f t="shared" si="25"/>
        <v>538.98558593750204</v>
      </c>
      <c r="K609">
        <f t="shared" si="26"/>
        <v>1.0306424357667083</v>
      </c>
      <c r="L609">
        <f>AVERAGE(K$115:K609)</f>
        <v>1.4987497589988226</v>
      </c>
    </row>
    <row r="610" spans="2:12" x14ac:dyDescent="0.2">
      <c r="B610">
        <v>50000</v>
      </c>
      <c r="C610">
        <v>1199.24</v>
      </c>
      <c r="D610">
        <v>-32240.2</v>
      </c>
      <c r="E610">
        <v>96614.5</v>
      </c>
      <c r="F610">
        <v>465.37900000000002</v>
      </c>
      <c r="G610">
        <v>1537</v>
      </c>
      <c r="H610">
        <v>3952</v>
      </c>
      <c r="I610">
        <f>AVERAGE(D$115:D610)</f>
        <v>-32239.476814516132</v>
      </c>
      <c r="J610">
        <f t="shared" si="25"/>
        <v>539.47277343750102</v>
      </c>
      <c r="K610">
        <f t="shared" si="26"/>
        <v>1.5178299357656897</v>
      </c>
      <c r="L610">
        <f>AVERAGE(K$115:K610)</f>
        <v>1.4987882270971429</v>
      </c>
    </row>
    <row r="611" spans="2:12" x14ac:dyDescent="0.2">
      <c r="B611">
        <v>50000</v>
      </c>
      <c r="C611">
        <v>1200.29</v>
      </c>
      <c r="D611">
        <v>-32234.799999999999</v>
      </c>
      <c r="E611">
        <v>96649</v>
      </c>
      <c r="F611">
        <v>557.98</v>
      </c>
      <c r="G611">
        <v>1537</v>
      </c>
      <c r="H611">
        <v>3952</v>
      </c>
      <c r="I611">
        <f>AVERAGE(D$115:D611)</f>
        <v>-32239.467404426563</v>
      </c>
      <c r="J611">
        <f t="shared" si="25"/>
        <v>544.87277343750247</v>
      </c>
      <c r="K611">
        <f t="shared" si="26"/>
        <v>6.9178299357671449</v>
      </c>
      <c r="L611">
        <f>AVERAGE(K$115:K611)</f>
        <v>1.5096917315411469</v>
      </c>
    </row>
    <row r="612" spans="2:12" x14ac:dyDescent="0.2">
      <c r="B612">
        <v>50000</v>
      </c>
      <c r="C612">
        <v>1200.46</v>
      </c>
      <c r="D612">
        <v>-32247.5</v>
      </c>
      <c r="E612">
        <v>96602.4</v>
      </c>
      <c r="F612">
        <v>612.375</v>
      </c>
      <c r="G612">
        <v>1537</v>
      </c>
      <c r="H612">
        <v>3952</v>
      </c>
      <c r="I612">
        <f>AVERAGE(D$115:D612)</f>
        <v>-32239.483534136551</v>
      </c>
      <c r="J612">
        <f t="shared" si="25"/>
        <v>532.17277343750175</v>
      </c>
      <c r="K612">
        <f t="shared" si="26"/>
        <v>-5.7821700642335827</v>
      </c>
      <c r="L612">
        <f>AVERAGE(K$115:K612)</f>
        <v>1.4950494387785469</v>
      </c>
    </row>
    <row r="613" spans="2:12" x14ac:dyDescent="0.2">
      <c r="B613">
        <v>50000</v>
      </c>
      <c r="C613">
        <v>1200.48</v>
      </c>
      <c r="D613">
        <v>-32236.2</v>
      </c>
      <c r="E613">
        <v>96644.9</v>
      </c>
      <c r="F613">
        <v>504.34399999999999</v>
      </c>
      <c r="G613">
        <v>1537</v>
      </c>
      <c r="H613">
        <v>3952</v>
      </c>
      <c r="I613">
        <f>AVERAGE(D$115:D613)</f>
        <v>-32239.476953907819</v>
      </c>
      <c r="J613">
        <f t="shared" si="25"/>
        <v>543.47277343750102</v>
      </c>
      <c r="K613">
        <f t="shared" si="26"/>
        <v>5.5178299357656897</v>
      </c>
      <c r="L613">
        <f>AVERAGE(K$115:K613)</f>
        <v>1.5031111231412466</v>
      </c>
    </row>
    <row r="614" spans="2:12" x14ac:dyDescent="0.2">
      <c r="B614">
        <v>50000</v>
      </c>
      <c r="C614">
        <v>1199.94</v>
      </c>
      <c r="D614">
        <v>-32243.7</v>
      </c>
      <c r="E614">
        <v>96608.2</v>
      </c>
      <c r="F614">
        <v>542.74900000000002</v>
      </c>
      <c r="G614">
        <v>1537</v>
      </c>
      <c r="H614">
        <v>3952</v>
      </c>
      <c r="I614">
        <f>AVERAGE(D$115:D614)</f>
        <v>-32239.485400000001</v>
      </c>
      <c r="J614">
        <f t="shared" si="25"/>
        <v>535.97277343750102</v>
      </c>
      <c r="K614">
        <f t="shared" si="26"/>
        <v>-1.9821700642343103</v>
      </c>
      <c r="L614">
        <f>AVERAGE(K$115:K614)</f>
        <v>1.4961405607664955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F765-C896-5643-8A63-CED3A6CE18F7}">
  <dimension ref="B3:M42"/>
  <sheetViews>
    <sheetView workbookViewId="0">
      <selection activeCell="J26" activeCellId="1" sqref="J6 J26"/>
    </sheetView>
  </sheetViews>
  <sheetFormatPr baseColWidth="10" defaultRowHeight="16" x14ac:dyDescent="0.2"/>
  <sheetData>
    <row r="3" spans="2:13" x14ac:dyDescent="0.2">
      <c r="B3" t="s">
        <v>23</v>
      </c>
    </row>
    <row r="4" spans="2:13" x14ac:dyDescent="0.2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J4" t="s">
        <v>8</v>
      </c>
      <c r="L4" t="s">
        <v>4</v>
      </c>
      <c r="M4" t="s">
        <v>9</v>
      </c>
    </row>
    <row r="5" spans="2:13" x14ac:dyDescent="0.2">
      <c r="C5" t="s">
        <v>10</v>
      </c>
      <c r="D5">
        <v>-6885.6998000000003</v>
      </c>
      <c r="E5">
        <v>-39.38505704</v>
      </c>
      <c r="F5">
        <v>16443.468000000001</v>
      </c>
      <c r="G5">
        <v>0</v>
      </c>
      <c r="H5">
        <v>1024</v>
      </c>
      <c r="L5">
        <v>0</v>
      </c>
      <c r="M5">
        <v>3.070283789063069</v>
      </c>
    </row>
    <row r="6" spans="2:13" x14ac:dyDescent="0.2">
      <c r="C6" t="s">
        <v>11</v>
      </c>
      <c r="D6">
        <v>-6875.9052000000001</v>
      </c>
      <c r="E6">
        <v>-627.19218000000001</v>
      </c>
      <c r="F6">
        <v>16443.468000000001</v>
      </c>
      <c r="G6">
        <v>0</v>
      </c>
      <c r="H6">
        <v>1023</v>
      </c>
      <c r="J6">
        <f>D6-D5*SUM(G6:H6)/SUM(G5:H5)</f>
        <v>3.070283789063069</v>
      </c>
      <c r="L6">
        <v>1</v>
      </c>
      <c r="M6">
        <v>3.0377828125010637</v>
      </c>
    </row>
    <row r="7" spans="2:13" x14ac:dyDescent="0.2">
      <c r="L7">
        <v>2</v>
      </c>
      <c r="M7">
        <v>3.0324234375002561</v>
      </c>
    </row>
    <row r="8" spans="2:13" x14ac:dyDescent="0.2">
      <c r="C8" t="s">
        <v>12</v>
      </c>
      <c r="J8" t="s">
        <v>8</v>
      </c>
      <c r="L8">
        <v>-1</v>
      </c>
      <c r="M8">
        <v>3.108508203124984</v>
      </c>
    </row>
    <row r="9" spans="2:13" x14ac:dyDescent="0.2">
      <c r="C9" t="s">
        <v>10</v>
      </c>
      <c r="D9">
        <v>-6888.8752000000004</v>
      </c>
      <c r="E9">
        <v>9990.2883999999995</v>
      </c>
      <c r="F9">
        <v>16374.121999999999</v>
      </c>
      <c r="G9">
        <v>0</v>
      </c>
      <c r="H9">
        <v>1024</v>
      </c>
      <c r="L9">
        <v>-2</v>
      </c>
      <c r="M9">
        <v>3.1413373046871129</v>
      </c>
    </row>
    <row r="10" spans="2:13" x14ac:dyDescent="0.2">
      <c r="C10" t="s">
        <v>11</v>
      </c>
      <c r="D10">
        <v>-6879.11</v>
      </c>
      <c r="E10">
        <v>9353.8155999999999</v>
      </c>
      <c r="F10">
        <v>16374.121999999999</v>
      </c>
      <c r="G10">
        <v>0</v>
      </c>
      <c r="H10">
        <v>1023</v>
      </c>
      <c r="J10">
        <f>D10-D9*SUM(G10:H10)/SUM(G9:H9)</f>
        <v>3.0377828125010637</v>
      </c>
    </row>
    <row r="11" spans="2:13" x14ac:dyDescent="0.2">
      <c r="L11" t="s">
        <v>4</v>
      </c>
      <c r="M11" t="s">
        <v>14</v>
      </c>
    </row>
    <row r="12" spans="2:13" x14ac:dyDescent="0.2">
      <c r="C12" t="s">
        <v>13</v>
      </c>
      <c r="J12" t="s">
        <v>8</v>
      </c>
      <c r="L12">
        <v>0</v>
      </c>
      <c r="M12">
        <v>5.1757123046882043</v>
      </c>
    </row>
    <row r="13" spans="2:13" x14ac:dyDescent="0.2">
      <c r="C13" t="s">
        <v>10</v>
      </c>
      <c r="D13">
        <v>-6891.4960000000001</v>
      </c>
      <c r="E13">
        <v>19963.150000000001</v>
      </c>
      <c r="F13">
        <v>16306.88</v>
      </c>
      <c r="G13">
        <v>0</v>
      </c>
      <c r="H13">
        <v>1024</v>
      </c>
      <c r="L13">
        <v>1</v>
      </c>
      <c r="M13">
        <v>5.3872218750002503</v>
      </c>
    </row>
    <row r="14" spans="2:13" x14ac:dyDescent="0.2">
      <c r="C14" t="s">
        <v>11</v>
      </c>
      <c r="D14">
        <v>-6881.7335999999996</v>
      </c>
      <c r="E14">
        <v>19312.79</v>
      </c>
      <c r="F14">
        <v>16306.88</v>
      </c>
      <c r="G14">
        <v>0</v>
      </c>
      <c r="H14">
        <v>1023</v>
      </c>
      <c r="J14">
        <f>D14-D13*SUM(G14:H14)/SUM(G13:H13)</f>
        <v>3.0324234375002561</v>
      </c>
      <c r="L14">
        <v>2</v>
      </c>
      <c r="M14">
        <v>5.4979748046871464</v>
      </c>
    </row>
    <row r="15" spans="2:13" x14ac:dyDescent="0.2">
      <c r="L15">
        <v>-1</v>
      </c>
      <c r="M15">
        <v>5.0360863281248385</v>
      </c>
    </row>
    <row r="16" spans="2:13" x14ac:dyDescent="0.2">
      <c r="C16" t="s">
        <v>15</v>
      </c>
      <c r="J16" t="s">
        <v>8</v>
      </c>
      <c r="L16">
        <v>-2</v>
      </c>
      <c r="M16">
        <v>4.8662617187501382</v>
      </c>
    </row>
    <row r="17" spans="3:10" x14ac:dyDescent="0.2">
      <c r="C17" t="s">
        <v>10</v>
      </c>
      <c r="D17">
        <v>-6881.9884000000002</v>
      </c>
      <c r="E17">
        <v>-10042.6494</v>
      </c>
      <c r="F17">
        <v>16514.572</v>
      </c>
      <c r="G17">
        <v>0</v>
      </c>
      <c r="H17">
        <v>1024</v>
      </c>
    </row>
    <row r="18" spans="3:10" x14ac:dyDescent="0.2">
      <c r="C18" t="s">
        <v>11</v>
      </c>
      <c r="D18">
        <v>-6872.1592000000001</v>
      </c>
      <c r="E18">
        <v>-10608.866</v>
      </c>
      <c r="F18">
        <v>16514.572</v>
      </c>
      <c r="G18">
        <v>0</v>
      </c>
      <c r="H18">
        <v>1023</v>
      </c>
      <c r="J18">
        <f>D18-D17*SUM(G18:H18)/SUM(G17:H17)</f>
        <v>3.108508203124984</v>
      </c>
    </row>
    <row r="20" spans="3:10" x14ac:dyDescent="0.2">
      <c r="C20" t="s">
        <v>16</v>
      </c>
      <c r="J20" t="s">
        <v>8</v>
      </c>
    </row>
    <row r="21" spans="3:10" x14ac:dyDescent="0.2">
      <c r="C21" t="s">
        <v>10</v>
      </c>
      <c r="D21">
        <v>-6877.6578</v>
      </c>
      <c r="E21">
        <v>-20026.671999999999</v>
      </c>
      <c r="F21">
        <v>16587.504000000001</v>
      </c>
      <c r="G21">
        <v>0</v>
      </c>
      <c r="H21">
        <v>1024</v>
      </c>
    </row>
    <row r="22" spans="3:10" x14ac:dyDescent="0.2">
      <c r="C22" t="s">
        <v>11</v>
      </c>
      <c r="D22">
        <v>-6867.8</v>
      </c>
      <c r="E22">
        <v>-20560.849999999999</v>
      </c>
      <c r="F22">
        <v>16587.504000000001</v>
      </c>
      <c r="G22">
        <v>0</v>
      </c>
      <c r="H22">
        <v>1023</v>
      </c>
      <c r="J22">
        <f>D22-D21*SUM(G22:H22)/SUM(G21:H21)</f>
        <v>3.1413373046871129</v>
      </c>
    </row>
    <row r="24" spans="3:10" x14ac:dyDescent="0.2">
      <c r="C24" t="s">
        <v>17</v>
      </c>
      <c r="J24" t="s">
        <v>8</v>
      </c>
    </row>
    <row r="25" spans="3:10" x14ac:dyDescent="0.2">
      <c r="C25" t="s">
        <v>10</v>
      </c>
      <c r="D25">
        <v>-6885.6958000000004</v>
      </c>
      <c r="E25">
        <v>-6.8155586000000001</v>
      </c>
      <c r="F25">
        <v>16443.353999999999</v>
      </c>
      <c r="G25">
        <v>0</v>
      </c>
      <c r="H25">
        <v>1024</v>
      </c>
    </row>
    <row r="26" spans="3:10" x14ac:dyDescent="0.2">
      <c r="C26" t="s">
        <v>18</v>
      </c>
      <c r="D26">
        <v>-6887.2443999999996</v>
      </c>
      <c r="E26">
        <v>3789.8227999999999</v>
      </c>
      <c r="F26">
        <v>16443.353999999999</v>
      </c>
      <c r="G26">
        <v>0</v>
      </c>
      <c r="H26">
        <v>1025</v>
      </c>
      <c r="J26">
        <f>D26-D25*SUM(G26:H26)/SUM(G25:H25)</f>
        <v>5.1757123046882043</v>
      </c>
    </row>
    <row r="28" spans="3:10" x14ac:dyDescent="0.2">
      <c r="C28" t="s">
        <v>19</v>
      </c>
      <c r="J28" t="s">
        <v>8</v>
      </c>
    </row>
    <row r="29" spans="3:10" x14ac:dyDescent="0.2">
      <c r="C29" t="s">
        <v>10</v>
      </c>
      <c r="D29">
        <v>-6888.88</v>
      </c>
      <c r="E29">
        <v>9971.7703999999994</v>
      </c>
      <c r="F29">
        <v>16374.162</v>
      </c>
      <c r="G29">
        <v>0</v>
      </c>
      <c r="H29">
        <v>1024</v>
      </c>
    </row>
    <row r="30" spans="3:10" x14ac:dyDescent="0.2">
      <c r="C30" t="s">
        <v>18</v>
      </c>
      <c r="D30">
        <v>-6890.2201999999997</v>
      </c>
      <c r="E30">
        <v>13843.606</v>
      </c>
      <c r="F30">
        <v>16374.162</v>
      </c>
      <c r="G30">
        <v>0</v>
      </c>
      <c r="H30">
        <v>1025</v>
      </c>
      <c r="J30">
        <f>D30-D29*SUM(G30:H30)/SUM(G29:H29)</f>
        <v>5.3872218750002503</v>
      </c>
    </row>
    <row r="32" spans="3:10" x14ac:dyDescent="0.2">
      <c r="C32" t="s">
        <v>20</v>
      </c>
      <c r="J32" t="s">
        <v>8</v>
      </c>
    </row>
    <row r="33" spans="3:10" x14ac:dyDescent="0.2">
      <c r="C33" t="s">
        <v>10</v>
      </c>
      <c r="D33">
        <v>-6891.4942000000001</v>
      </c>
      <c r="E33">
        <v>19978.099999999999</v>
      </c>
      <c r="F33">
        <v>16306.825999999999</v>
      </c>
      <c r="G33">
        <v>0</v>
      </c>
      <c r="H33">
        <v>1024</v>
      </c>
    </row>
    <row r="34" spans="3:10" x14ac:dyDescent="0.2">
      <c r="C34" t="s">
        <v>18</v>
      </c>
      <c r="D34">
        <v>-6892.7262000000001</v>
      </c>
      <c r="E34">
        <v>23856.096000000001</v>
      </c>
      <c r="F34">
        <v>16306.825999999999</v>
      </c>
      <c r="G34">
        <v>0</v>
      </c>
      <c r="H34">
        <v>1025</v>
      </c>
      <c r="J34">
        <f>D34-D33*SUM(G34:H34)/SUM(G33:H33)</f>
        <v>5.4979748046871464</v>
      </c>
    </row>
    <row r="36" spans="3:10" x14ac:dyDescent="0.2">
      <c r="C36" t="s">
        <v>21</v>
      </c>
      <c r="J36" t="s">
        <v>8</v>
      </c>
    </row>
    <row r="37" spans="3:10" x14ac:dyDescent="0.2">
      <c r="C37" t="s">
        <v>10</v>
      </c>
      <c r="D37">
        <v>-6881.9827999999998</v>
      </c>
      <c r="E37">
        <v>-10044.671200000001</v>
      </c>
      <c r="F37">
        <v>16514.581999999999</v>
      </c>
      <c r="G37">
        <v>0</v>
      </c>
      <c r="H37">
        <v>1024</v>
      </c>
    </row>
    <row r="38" spans="3:10" x14ac:dyDescent="0.2">
      <c r="C38" t="s">
        <v>18</v>
      </c>
      <c r="D38">
        <v>-6883.6674000000003</v>
      </c>
      <c r="E38">
        <v>-6277.9516000000003</v>
      </c>
      <c r="F38">
        <v>16514.581999999999</v>
      </c>
      <c r="G38">
        <v>0</v>
      </c>
      <c r="H38">
        <v>1025</v>
      </c>
      <c r="J38">
        <f>D38-D37*SUM(G38:H38)/SUM(G37:H37)</f>
        <v>5.0360863281248385</v>
      </c>
    </row>
    <row r="40" spans="3:10" x14ac:dyDescent="0.2">
      <c r="C40" t="s">
        <v>22</v>
      </c>
      <c r="J40" t="s">
        <v>8</v>
      </c>
    </row>
    <row r="41" spans="3:10" x14ac:dyDescent="0.2">
      <c r="C41" t="s">
        <v>10</v>
      </c>
      <c r="D41">
        <v>-6877.6567999999997</v>
      </c>
      <c r="E41">
        <v>-20028.536</v>
      </c>
      <c r="F41">
        <v>16587.511999999999</v>
      </c>
      <c r="G41">
        <v>0</v>
      </c>
      <c r="H41">
        <v>1024</v>
      </c>
    </row>
    <row r="42" spans="3:10" x14ac:dyDescent="0.2">
      <c r="C42" t="s">
        <v>18</v>
      </c>
      <c r="D42">
        <v>-6879.5069999999996</v>
      </c>
      <c r="E42">
        <v>-16295.12</v>
      </c>
      <c r="F42">
        <v>16587.511999999999</v>
      </c>
      <c r="G42">
        <v>0</v>
      </c>
      <c r="H42">
        <v>1025</v>
      </c>
      <c r="J42">
        <f>D42-D41*SUM(G42:H42)/SUM(G41:H41)</f>
        <v>4.8662617187501382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960-CF35-594F-A6EA-E5ADACC6F9A2}">
  <dimension ref="B3:P86"/>
  <sheetViews>
    <sheetView topLeftCell="A2" workbookViewId="0">
      <selection activeCell="R12" sqref="R12"/>
    </sheetView>
  </sheetViews>
  <sheetFormatPr baseColWidth="10" defaultRowHeight="16" x14ac:dyDescent="0.2"/>
  <cols>
    <col min="7" max="8" width="12.1640625" bestFit="1" customWidth="1"/>
    <col min="15" max="15" width="12.1640625" bestFit="1" customWidth="1"/>
  </cols>
  <sheetData>
    <row r="3" spans="2:16" x14ac:dyDescent="0.2">
      <c r="B3" t="s">
        <v>34</v>
      </c>
      <c r="G3" s="4">
        <v>1.1214E-5</v>
      </c>
      <c r="M3" t="s">
        <v>52</v>
      </c>
    </row>
    <row r="4" spans="2:16" x14ac:dyDescent="0.2">
      <c r="B4" t="s">
        <v>17</v>
      </c>
      <c r="C4" t="s">
        <v>47</v>
      </c>
      <c r="D4" t="s">
        <v>48</v>
      </c>
      <c r="E4" t="s">
        <v>49</v>
      </c>
      <c r="F4" t="s">
        <v>50</v>
      </c>
      <c r="H4" t="s">
        <v>51</v>
      </c>
      <c r="L4" t="s">
        <v>17</v>
      </c>
      <c r="O4" t="s">
        <v>2</v>
      </c>
    </row>
    <row r="5" spans="2:16" x14ac:dyDescent="0.2">
      <c r="B5">
        <v>50000</v>
      </c>
      <c r="C5">
        <v>0.24624699999999999</v>
      </c>
      <c r="D5">
        <v>0.37573000000000001</v>
      </c>
      <c r="E5">
        <v>0.29499900000000001</v>
      </c>
      <c r="F5">
        <v>0.91697700000000004</v>
      </c>
      <c r="G5">
        <f>(F44-F5)/(B44-B5)</f>
        <v>1.1288524615384616E-5</v>
      </c>
      <c r="H5" s="2">
        <f>100*(G5-G3)/G3</f>
        <v>0.66456764209574104</v>
      </c>
      <c r="K5" s="1"/>
      <c r="L5">
        <v>0</v>
      </c>
      <c r="M5" s="1">
        <v>1.8481450010256401E-7</v>
      </c>
      <c r="O5">
        <v>0</v>
      </c>
      <c r="P5" s="1">
        <v>8.7648526441025605E-8</v>
      </c>
    </row>
    <row r="6" spans="2:16" x14ac:dyDescent="0.2">
      <c r="B6">
        <v>100000</v>
      </c>
      <c r="C6">
        <v>0.40556599999999998</v>
      </c>
      <c r="D6">
        <v>0.558172</v>
      </c>
      <c r="E6">
        <v>0.437838</v>
      </c>
      <c r="F6">
        <v>1.40158</v>
      </c>
      <c r="K6" s="1"/>
      <c r="L6">
        <v>1</v>
      </c>
      <c r="M6" s="1">
        <v>1.8431231212307699E-7</v>
      </c>
      <c r="O6">
        <v>1</v>
      </c>
      <c r="P6" s="1">
        <v>9.2607493251282096E-8</v>
      </c>
    </row>
    <row r="7" spans="2:16" x14ac:dyDescent="0.2">
      <c r="B7">
        <v>150000</v>
      </c>
      <c r="C7">
        <v>0.61507299999999998</v>
      </c>
      <c r="D7">
        <v>0.716561</v>
      </c>
      <c r="E7">
        <v>0.669794</v>
      </c>
      <c r="F7">
        <v>2.00143</v>
      </c>
      <c r="H7">
        <f>G5/6*1024</f>
        <v>1.9265748676923079E-3</v>
      </c>
      <c r="L7">
        <v>2</v>
      </c>
      <c r="M7" s="1">
        <v>1.81102715405128E-7</v>
      </c>
      <c r="O7">
        <v>2</v>
      </c>
      <c r="P7" s="1">
        <v>9.2445527083760703E-8</v>
      </c>
    </row>
    <row r="8" spans="2:16" x14ac:dyDescent="0.2">
      <c r="B8">
        <v>200000</v>
      </c>
      <c r="C8">
        <v>0.80013000000000001</v>
      </c>
      <c r="D8">
        <v>0.93567</v>
      </c>
      <c r="E8">
        <v>0.84776799999999997</v>
      </c>
      <c r="F8">
        <v>2.5835699999999999</v>
      </c>
      <c r="H8">
        <f>H7*0.0001</f>
        <v>1.9265748676923079E-7</v>
      </c>
      <c r="L8">
        <v>-1</v>
      </c>
      <c r="M8" s="1">
        <v>1.7952850007521399E-7</v>
      </c>
      <c r="O8">
        <v>-1</v>
      </c>
      <c r="P8" s="1">
        <v>8.01458342290598E-8</v>
      </c>
    </row>
    <row r="9" spans="2:16" x14ac:dyDescent="0.2">
      <c r="B9">
        <v>250000</v>
      </c>
      <c r="C9">
        <v>0.95982400000000001</v>
      </c>
      <c r="D9">
        <v>1.12809</v>
      </c>
      <c r="E9">
        <v>1.0295399999999999</v>
      </c>
      <c r="F9">
        <v>3.1174599999999999</v>
      </c>
      <c r="L9">
        <v>-2</v>
      </c>
      <c r="M9" s="1">
        <v>1.8083883935726499E-7</v>
      </c>
      <c r="O9">
        <v>-2</v>
      </c>
      <c r="P9" s="1">
        <v>7.7310307336752094E-8</v>
      </c>
    </row>
    <row r="10" spans="2:16" x14ac:dyDescent="0.2">
      <c r="B10">
        <v>300000</v>
      </c>
      <c r="C10">
        <v>1.07884</v>
      </c>
      <c r="D10">
        <v>1.2092799999999999</v>
      </c>
      <c r="E10">
        <v>1.1839500000000001</v>
      </c>
      <c r="F10">
        <v>3.47207</v>
      </c>
    </row>
    <row r="11" spans="2:16" x14ac:dyDescent="0.2">
      <c r="B11">
        <v>350000</v>
      </c>
      <c r="C11">
        <v>1.30074</v>
      </c>
      <c r="D11">
        <v>1.4305699999999999</v>
      </c>
      <c r="E11">
        <v>1.32968</v>
      </c>
      <c r="F11">
        <v>4.0609900000000003</v>
      </c>
      <c r="O11" t="s">
        <v>18</v>
      </c>
      <c r="P11" t="s">
        <v>11</v>
      </c>
    </row>
    <row r="12" spans="2:16" x14ac:dyDescent="0.2">
      <c r="B12">
        <v>400000</v>
      </c>
      <c r="C12">
        <v>1.5267500000000001</v>
      </c>
      <c r="D12">
        <v>1.60869</v>
      </c>
      <c r="E12">
        <v>1.5369999999999999</v>
      </c>
      <c r="F12">
        <v>4.6724399999999999</v>
      </c>
      <c r="N12">
        <v>0</v>
      </c>
      <c r="O12" s="1">
        <v>1.92657486769231E-7</v>
      </c>
      <c r="P12" s="1">
        <v>8.2153734564102605E-8</v>
      </c>
    </row>
    <row r="13" spans="2:16" x14ac:dyDescent="0.2">
      <c r="B13">
        <v>450000</v>
      </c>
      <c r="C13">
        <v>1.79437</v>
      </c>
      <c r="D13">
        <v>1.77505</v>
      </c>
      <c r="E13">
        <v>1.784</v>
      </c>
      <c r="F13">
        <v>5.3534300000000004</v>
      </c>
      <c r="N13">
        <v>0</v>
      </c>
      <c r="O13" s="1">
        <v>1.85891708717949E-7</v>
      </c>
      <c r="P13" s="1">
        <v>8.6082384957265001E-8</v>
      </c>
    </row>
    <row r="14" spans="2:16" x14ac:dyDescent="0.2">
      <c r="B14">
        <v>500000</v>
      </c>
      <c r="C14">
        <v>1.9786999999999999</v>
      </c>
      <c r="D14">
        <v>1.9035200000000001</v>
      </c>
      <c r="E14">
        <v>1.96275</v>
      </c>
      <c r="F14">
        <v>5.8449600000000004</v>
      </c>
      <c r="N14">
        <v>0</v>
      </c>
      <c r="O14" s="1">
        <v>1.9146646974359001E-7</v>
      </c>
      <c r="P14" s="1">
        <v>9.3696227555555606E-8</v>
      </c>
    </row>
    <row r="15" spans="2:16" x14ac:dyDescent="0.2">
      <c r="B15">
        <v>550000</v>
      </c>
      <c r="C15">
        <v>2.2180300000000002</v>
      </c>
      <c r="D15">
        <v>2.1512099999999998</v>
      </c>
      <c r="E15">
        <v>2.0998999999999999</v>
      </c>
      <c r="F15">
        <v>6.4691400000000003</v>
      </c>
      <c r="N15">
        <v>0</v>
      </c>
      <c r="O15" s="1">
        <v>1.9130044170940199E-7</v>
      </c>
      <c r="P15" s="1">
        <v>8.1424506529914503E-8</v>
      </c>
    </row>
    <row r="16" spans="2:16" x14ac:dyDescent="0.2">
      <c r="B16">
        <v>600000</v>
      </c>
      <c r="C16">
        <v>2.4235799999999998</v>
      </c>
      <c r="D16">
        <v>2.2366600000000001</v>
      </c>
      <c r="E16">
        <v>2.3523900000000002</v>
      </c>
      <c r="F16">
        <v>7.0126200000000001</v>
      </c>
      <c r="N16">
        <v>0</v>
      </c>
      <c r="O16" s="1">
        <v>1.86521792547009E-7</v>
      </c>
      <c r="P16" s="1">
        <v>9.5650439658119696E-8</v>
      </c>
    </row>
    <row r="17" spans="2:16" x14ac:dyDescent="0.2">
      <c r="B17">
        <v>650000</v>
      </c>
      <c r="C17">
        <v>2.4594100000000001</v>
      </c>
      <c r="D17">
        <v>2.4448799999999999</v>
      </c>
      <c r="E17">
        <v>2.4001700000000001</v>
      </c>
      <c r="F17">
        <v>7.3044599999999997</v>
      </c>
      <c r="N17">
        <v>0</v>
      </c>
      <c r="O17" s="1">
        <v>1.8445539555555599E-7</v>
      </c>
      <c r="P17" s="1">
        <v>8.5161143794871805E-8</v>
      </c>
    </row>
    <row r="18" spans="2:16" x14ac:dyDescent="0.2">
      <c r="B18">
        <v>700000</v>
      </c>
      <c r="C18">
        <v>2.6635399999999998</v>
      </c>
      <c r="D18">
        <v>2.7511999999999999</v>
      </c>
      <c r="E18">
        <v>2.6668500000000002</v>
      </c>
      <c r="F18">
        <v>8.0815999999999999</v>
      </c>
      <c r="N18">
        <v>0</v>
      </c>
      <c r="O18" s="1">
        <v>1.7740938283760701E-7</v>
      </c>
      <c r="P18" s="1">
        <v>9.1119335931623899E-8</v>
      </c>
    </row>
    <row r="19" spans="2:16" x14ac:dyDescent="0.2">
      <c r="B19">
        <v>750000</v>
      </c>
      <c r="C19">
        <v>2.7455599999999998</v>
      </c>
      <c r="D19">
        <v>2.9188800000000001</v>
      </c>
      <c r="E19">
        <v>2.8728699999999998</v>
      </c>
      <c r="F19">
        <v>8.5373099999999997</v>
      </c>
      <c r="N19">
        <v>0</v>
      </c>
      <c r="O19" s="1">
        <v>1.68826573675214E-7</v>
      </c>
      <c r="P19" s="1">
        <v>8.8383584273504297E-8</v>
      </c>
    </row>
    <row r="20" spans="2:16" x14ac:dyDescent="0.2">
      <c r="B20">
        <v>800000</v>
      </c>
      <c r="C20">
        <v>2.9430399999999999</v>
      </c>
      <c r="D20">
        <v>2.9972699999999999</v>
      </c>
      <c r="E20">
        <v>2.8811200000000001</v>
      </c>
      <c r="F20">
        <v>8.8214199999999998</v>
      </c>
      <c r="N20">
        <v>0</v>
      </c>
      <c r="O20" s="1">
        <v>1.9002582427350401E-7</v>
      </c>
      <c r="P20" s="1">
        <v>8.8269333880341894E-8</v>
      </c>
    </row>
    <row r="21" spans="2:16" x14ac:dyDescent="0.2">
      <c r="B21">
        <v>850000</v>
      </c>
      <c r="C21">
        <v>3.1062699999999999</v>
      </c>
      <c r="D21">
        <v>3.1206399999999999</v>
      </c>
      <c r="E21">
        <v>3.2391999999999999</v>
      </c>
      <c r="F21">
        <v>9.4661200000000001</v>
      </c>
      <c r="I21" s="1"/>
      <c r="N21">
        <v>0</v>
      </c>
      <c r="O21" s="1">
        <v>1.79589925196581E-7</v>
      </c>
      <c r="P21" s="1">
        <v>8.4544573264957299E-8</v>
      </c>
    </row>
    <row r="22" spans="2:16" x14ac:dyDescent="0.2">
      <c r="B22">
        <v>900000</v>
      </c>
      <c r="C22">
        <v>3.2920600000000002</v>
      </c>
      <c r="D22">
        <v>3.2742900000000001</v>
      </c>
      <c r="E22">
        <v>3.4259900000000001</v>
      </c>
      <c r="F22">
        <v>9.9923500000000001</v>
      </c>
      <c r="I22" s="1"/>
      <c r="N22">
        <v>1</v>
      </c>
      <c r="O22" s="1">
        <v>1.79981732102564E-7</v>
      </c>
      <c r="P22" s="1">
        <v>9.1691463111111104E-8</v>
      </c>
    </row>
    <row r="23" spans="2:16" x14ac:dyDescent="0.2">
      <c r="B23">
        <v>950000</v>
      </c>
      <c r="C23">
        <v>3.50339</v>
      </c>
      <c r="D23">
        <v>3.50088</v>
      </c>
      <c r="E23">
        <v>3.7162700000000002</v>
      </c>
      <c r="F23">
        <v>10.720499999999999</v>
      </c>
      <c r="I23" s="1"/>
      <c r="N23">
        <v>1</v>
      </c>
      <c r="O23" s="1">
        <v>1.8037686482051299E-7</v>
      </c>
      <c r="P23" s="1">
        <v>9.1047332102564104E-8</v>
      </c>
    </row>
    <row r="24" spans="2:16" x14ac:dyDescent="0.2">
      <c r="B24">
        <v>1000000</v>
      </c>
      <c r="C24">
        <v>3.6560899999999998</v>
      </c>
      <c r="D24">
        <v>3.7698100000000001</v>
      </c>
      <c r="E24">
        <v>3.9965099999999998</v>
      </c>
      <c r="F24">
        <v>11.4224</v>
      </c>
      <c r="I24" s="1"/>
      <c r="N24">
        <v>1</v>
      </c>
      <c r="O24" s="1">
        <v>1.88455498393162E-7</v>
      </c>
      <c r="P24" s="1">
        <v>8.8538269538461496E-8</v>
      </c>
    </row>
    <row r="25" spans="2:16" x14ac:dyDescent="0.2">
      <c r="B25">
        <v>1050000</v>
      </c>
      <c r="C25">
        <v>3.96732</v>
      </c>
      <c r="D25">
        <v>3.8146399999999998</v>
      </c>
      <c r="E25">
        <v>4.2261899999999999</v>
      </c>
      <c r="F25">
        <v>12.0082</v>
      </c>
      <c r="I25" s="1"/>
      <c r="N25">
        <v>1</v>
      </c>
      <c r="O25" s="1">
        <v>1.87675394188034E-7</v>
      </c>
      <c r="P25" s="1">
        <v>9.2604958632478596E-8</v>
      </c>
    </row>
    <row r="26" spans="2:16" x14ac:dyDescent="0.2">
      <c r="B26">
        <v>1100000</v>
      </c>
      <c r="C26">
        <v>4.1114199999999999</v>
      </c>
      <c r="D26">
        <v>3.9668800000000002</v>
      </c>
      <c r="E26">
        <v>4.3959700000000002</v>
      </c>
      <c r="F26">
        <v>12.474299999999999</v>
      </c>
      <c r="N26">
        <v>1</v>
      </c>
      <c r="O26" s="1">
        <v>1.8475678413675199E-7</v>
      </c>
      <c r="P26" s="1">
        <v>9.0169974153846202E-8</v>
      </c>
    </row>
    <row r="27" spans="2:16" x14ac:dyDescent="0.2">
      <c r="B27">
        <v>1150000</v>
      </c>
      <c r="C27">
        <v>4.2456399999999999</v>
      </c>
      <c r="D27">
        <v>4.2018700000000004</v>
      </c>
      <c r="E27">
        <v>4.6892300000000002</v>
      </c>
      <c r="F27">
        <v>13.136699999999999</v>
      </c>
      <c r="I27" s="1"/>
      <c r="N27">
        <v>1</v>
      </c>
      <c r="O27" s="1">
        <v>1.9734414222222199E-7</v>
      </c>
      <c r="P27" s="1">
        <v>9.0065718700854705E-8</v>
      </c>
    </row>
    <row r="28" spans="2:16" x14ac:dyDescent="0.2">
      <c r="B28">
        <v>1200000</v>
      </c>
      <c r="C28">
        <v>4.5777700000000001</v>
      </c>
      <c r="D28">
        <v>4.3677400000000004</v>
      </c>
      <c r="E28">
        <v>4.83108</v>
      </c>
      <c r="F28">
        <v>13.7766</v>
      </c>
      <c r="N28">
        <v>1</v>
      </c>
      <c r="O28" s="1">
        <v>1.8381106324786301E-7</v>
      </c>
      <c r="P28" s="1">
        <v>9.70683820854701E-8</v>
      </c>
    </row>
    <row r="29" spans="2:16" x14ac:dyDescent="0.2">
      <c r="B29">
        <v>1250000</v>
      </c>
      <c r="C29">
        <v>4.7653699999999999</v>
      </c>
      <c r="D29">
        <v>4.6091600000000001</v>
      </c>
      <c r="E29">
        <v>4.9567100000000002</v>
      </c>
      <c r="F29">
        <v>14.331200000000001</v>
      </c>
      <c r="I29" s="1"/>
      <c r="N29">
        <v>1</v>
      </c>
      <c r="O29" s="1">
        <v>1.8185892540170901E-7</v>
      </c>
      <c r="P29" s="1">
        <v>9.9072341333333294E-8</v>
      </c>
    </row>
    <row r="30" spans="2:16" x14ac:dyDescent="0.2">
      <c r="B30">
        <v>1300000</v>
      </c>
      <c r="C30">
        <v>5.0561400000000001</v>
      </c>
      <c r="D30">
        <v>4.7110099999999999</v>
      </c>
      <c r="E30">
        <v>5.0095499999999999</v>
      </c>
      <c r="F30">
        <v>14.7767</v>
      </c>
      <c r="N30">
        <v>1</v>
      </c>
      <c r="O30" s="1">
        <v>1.8031833928205101E-7</v>
      </c>
      <c r="P30" s="1">
        <v>8.6683367931623895E-8</v>
      </c>
    </row>
    <row r="31" spans="2:16" x14ac:dyDescent="0.2">
      <c r="B31">
        <v>1350000</v>
      </c>
      <c r="C31">
        <v>5.1580300000000001</v>
      </c>
      <c r="D31">
        <v>4.99918</v>
      </c>
      <c r="E31">
        <v>5.1979100000000003</v>
      </c>
      <c r="F31">
        <v>15.3551</v>
      </c>
      <c r="N31">
        <v>1</v>
      </c>
      <c r="O31" s="1">
        <v>1.78544377435897E-7</v>
      </c>
      <c r="P31" s="1">
        <v>9.9133124923076897E-8</v>
      </c>
    </row>
    <row r="32" spans="2:16" x14ac:dyDescent="0.2">
      <c r="B32">
        <v>1400000</v>
      </c>
      <c r="C32">
        <v>5.2869000000000002</v>
      </c>
      <c r="D32">
        <v>5.2147800000000002</v>
      </c>
      <c r="E32">
        <v>5.2830399999999997</v>
      </c>
      <c r="F32">
        <v>15.784700000000001</v>
      </c>
      <c r="N32">
        <v>2</v>
      </c>
      <c r="O32" s="1">
        <v>1.8367286700854701E-7</v>
      </c>
      <c r="P32" s="1">
        <v>9.5966243008546994E-8</v>
      </c>
    </row>
    <row r="33" spans="2:16" x14ac:dyDescent="0.2">
      <c r="B33">
        <v>1450000</v>
      </c>
      <c r="C33">
        <v>5.5064900000000003</v>
      </c>
      <c r="D33">
        <v>5.3882000000000003</v>
      </c>
      <c r="E33">
        <v>5.5517399999999997</v>
      </c>
      <c r="F33">
        <v>16.446400000000001</v>
      </c>
      <c r="N33">
        <v>2</v>
      </c>
      <c r="O33" s="1">
        <v>1.78547676991453E-7</v>
      </c>
      <c r="P33" s="1">
        <v>9.4274612512820505E-8</v>
      </c>
    </row>
    <row r="34" spans="2:16" x14ac:dyDescent="0.2">
      <c r="B34">
        <v>1500000</v>
      </c>
      <c r="C34">
        <v>5.7222200000000001</v>
      </c>
      <c r="D34">
        <v>5.5588100000000003</v>
      </c>
      <c r="E34">
        <v>5.7755200000000002</v>
      </c>
      <c r="F34">
        <v>17.0566</v>
      </c>
      <c r="N34">
        <v>2</v>
      </c>
      <c r="O34" s="1">
        <v>1.7961929736752101E-7</v>
      </c>
      <c r="P34" s="1">
        <v>8.9263550358974396E-8</v>
      </c>
    </row>
    <row r="35" spans="2:16" x14ac:dyDescent="0.2">
      <c r="B35">
        <v>1550000</v>
      </c>
      <c r="C35">
        <v>5.8363399999999999</v>
      </c>
      <c r="D35">
        <v>5.7175000000000002</v>
      </c>
      <c r="E35">
        <v>5.9454599999999997</v>
      </c>
      <c r="F35">
        <v>17.499300000000002</v>
      </c>
      <c r="N35">
        <v>2</v>
      </c>
      <c r="O35" s="1">
        <v>1.77255353982906E-7</v>
      </c>
      <c r="P35" s="1">
        <v>9.3673682051282095E-8</v>
      </c>
    </row>
    <row r="36" spans="2:16" x14ac:dyDescent="0.2">
      <c r="B36">
        <v>1600000</v>
      </c>
      <c r="C36">
        <v>6.0190700000000001</v>
      </c>
      <c r="D36">
        <v>5.8790300000000002</v>
      </c>
      <c r="E36">
        <v>6.3764200000000004</v>
      </c>
      <c r="F36">
        <v>18.2745</v>
      </c>
      <c r="N36">
        <v>2</v>
      </c>
      <c r="O36" s="1">
        <v>1.8875439261538499E-7</v>
      </c>
      <c r="P36" s="1">
        <v>9.2730744341880295E-8</v>
      </c>
    </row>
    <row r="37" spans="2:16" x14ac:dyDescent="0.2">
      <c r="B37">
        <v>1650000</v>
      </c>
      <c r="C37">
        <v>6.2706200000000001</v>
      </c>
      <c r="D37">
        <v>6.1456900000000001</v>
      </c>
      <c r="E37">
        <v>6.4126399999999997</v>
      </c>
      <c r="F37">
        <v>18.828900000000001</v>
      </c>
      <c r="N37">
        <v>2</v>
      </c>
      <c r="O37" s="1">
        <v>1.8048650283760699E-7</v>
      </c>
      <c r="P37" s="1">
        <v>9.1635405675213703E-8</v>
      </c>
    </row>
    <row r="38" spans="2:16" x14ac:dyDescent="0.2">
      <c r="B38">
        <v>1700000</v>
      </c>
      <c r="C38">
        <v>6.4718900000000001</v>
      </c>
      <c r="D38">
        <v>6.2245999999999997</v>
      </c>
      <c r="E38">
        <v>6.6152499999999996</v>
      </c>
      <c r="F38">
        <v>19.311699999999998</v>
      </c>
      <c r="N38">
        <v>2</v>
      </c>
      <c r="O38" s="1">
        <v>1.7475787924786301E-7</v>
      </c>
      <c r="P38" s="1">
        <v>9.4596113504273503E-8</v>
      </c>
    </row>
    <row r="39" spans="2:16" x14ac:dyDescent="0.2">
      <c r="B39">
        <v>1750000</v>
      </c>
      <c r="C39">
        <v>6.7513699999999996</v>
      </c>
      <c r="D39">
        <v>6.3180899999999998</v>
      </c>
      <c r="E39">
        <v>6.70031</v>
      </c>
      <c r="F39">
        <v>19.7698</v>
      </c>
      <c r="N39">
        <v>2</v>
      </c>
      <c r="O39" s="1">
        <v>1.8081916280341899E-7</v>
      </c>
      <c r="P39" s="1">
        <v>9.1386039794871802E-8</v>
      </c>
    </row>
    <row r="40" spans="2:16" x14ac:dyDescent="0.2">
      <c r="B40">
        <v>1800000</v>
      </c>
      <c r="C40">
        <v>6.89384</v>
      </c>
      <c r="D40">
        <v>6.5757000000000003</v>
      </c>
      <c r="E40">
        <v>6.8867099999999999</v>
      </c>
      <c r="F40">
        <v>20.356200000000001</v>
      </c>
      <c r="N40">
        <v>2</v>
      </c>
      <c r="O40" s="1">
        <v>1.81289721435897E-7</v>
      </c>
      <c r="P40" s="1">
        <v>8.97234926495726E-8</v>
      </c>
    </row>
    <row r="41" spans="2:16" x14ac:dyDescent="0.2">
      <c r="B41">
        <v>1850000</v>
      </c>
      <c r="C41">
        <v>7.0164600000000004</v>
      </c>
      <c r="D41">
        <v>6.7793000000000001</v>
      </c>
      <c r="E41">
        <v>7.05511</v>
      </c>
      <c r="F41">
        <v>20.850899999999999</v>
      </c>
      <c r="N41">
        <v>2</v>
      </c>
      <c r="O41" s="1">
        <v>1.8582429976068401E-7</v>
      </c>
      <c r="P41" s="1">
        <v>9.1205386940170902E-8</v>
      </c>
    </row>
    <row r="42" spans="2:16" x14ac:dyDescent="0.2">
      <c r="B42">
        <v>1900000</v>
      </c>
      <c r="C42">
        <v>7.2437300000000002</v>
      </c>
      <c r="D42">
        <v>6.9614099999999999</v>
      </c>
      <c r="E42">
        <v>7.20953</v>
      </c>
      <c r="F42">
        <v>21.4147</v>
      </c>
      <c r="N42">
        <v>-1</v>
      </c>
      <c r="O42" s="1">
        <v>1.86254537299145E-7</v>
      </c>
      <c r="P42" s="1">
        <v>7.8751638974359006E-8</v>
      </c>
    </row>
    <row r="43" spans="2:16" x14ac:dyDescent="0.2">
      <c r="B43">
        <v>1950000</v>
      </c>
      <c r="C43">
        <v>7.3000100000000003</v>
      </c>
      <c r="D43">
        <v>7.4556300000000002</v>
      </c>
      <c r="E43">
        <v>7.4188599999999996</v>
      </c>
      <c r="F43">
        <v>22.174499999999998</v>
      </c>
      <c r="N43">
        <v>-1</v>
      </c>
      <c r="O43" s="1">
        <v>1.8324393353846201E-7</v>
      </c>
      <c r="P43" s="1">
        <v>8.2450160683760701E-8</v>
      </c>
    </row>
    <row r="44" spans="2:16" x14ac:dyDescent="0.2">
      <c r="B44">
        <v>2000000</v>
      </c>
      <c r="C44">
        <v>7.6501999999999999</v>
      </c>
      <c r="D44">
        <v>7.6741900000000003</v>
      </c>
      <c r="E44">
        <v>7.6052200000000001</v>
      </c>
      <c r="F44">
        <v>22.929600000000001</v>
      </c>
      <c r="N44">
        <v>-1</v>
      </c>
      <c r="O44" s="1">
        <v>1.7914697955555601E-7</v>
      </c>
      <c r="P44" s="1">
        <v>7.9723213675213701E-8</v>
      </c>
    </row>
    <row r="45" spans="2:16" x14ac:dyDescent="0.2">
      <c r="N45">
        <v>-1</v>
      </c>
      <c r="O45" s="1">
        <v>1.8200600505982899E-7</v>
      </c>
      <c r="P45" s="1">
        <v>7.6317170871794899E-8</v>
      </c>
    </row>
    <row r="46" spans="2:16" x14ac:dyDescent="0.2">
      <c r="N46">
        <v>-1</v>
      </c>
      <c r="O46" s="1">
        <v>1.77074596102564E-7</v>
      </c>
      <c r="P46" s="1">
        <v>7.82552265299145E-8</v>
      </c>
    </row>
    <row r="47" spans="2:16" x14ac:dyDescent="0.2">
      <c r="B47">
        <v>50000</v>
      </c>
      <c r="C47">
        <v>0.24111099999999999</v>
      </c>
      <c r="D47">
        <v>0.235737</v>
      </c>
      <c r="E47">
        <v>0.24144599999999999</v>
      </c>
      <c r="F47">
        <v>0.71829399999999999</v>
      </c>
      <c r="N47">
        <v>-1</v>
      </c>
      <c r="O47" s="1">
        <v>1.7527934905982899E-7</v>
      </c>
      <c r="P47" s="1">
        <v>7.8920992820512802E-8</v>
      </c>
    </row>
    <row r="48" spans="2:16" x14ac:dyDescent="0.2">
      <c r="B48">
        <v>100000</v>
      </c>
      <c r="C48">
        <v>0.32103999999999999</v>
      </c>
      <c r="D48">
        <v>0.314083</v>
      </c>
      <c r="E48">
        <v>0.31507200000000002</v>
      </c>
      <c r="F48">
        <v>0.95019500000000001</v>
      </c>
      <c r="N48">
        <v>-1</v>
      </c>
      <c r="O48" s="1">
        <v>1.8099322529914499E-7</v>
      </c>
      <c r="P48" s="1">
        <v>8.0965544478632496E-8</v>
      </c>
    </row>
    <row r="49" spans="2:16" x14ac:dyDescent="0.2">
      <c r="B49">
        <v>150000</v>
      </c>
      <c r="C49">
        <v>0.40315499999999999</v>
      </c>
      <c r="D49">
        <v>0.36394300000000002</v>
      </c>
      <c r="E49">
        <v>0.37801499999999999</v>
      </c>
      <c r="F49">
        <v>1.1451100000000001</v>
      </c>
      <c r="N49">
        <v>-1</v>
      </c>
      <c r="O49" s="1">
        <v>1.7692167876923101E-7</v>
      </c>
      <c r="P49" s="1">
        <v>7.5967908102564102E-8</v>
      </c>
    </row>
    <row r="50" spans="2:16" x14ac:dyDescent="0.2">
      <c r="B50">
        <v>200000</v>
      </c>
      <c r="C50">
        <v>0.46066499999999999</v>
      </c>
      <c r="D50">
        <v>0.45382499999999998</v>
      </c>
      <c r="E50">
        <v>0.49327100000000002</v>
      </c>
      <c r="F50">
        <v>1.4077599999999999</v>
      </c>
      <c r="N50">
        <v>-1</v>
      </c>
      <c r="O50" s="1">
        <v>1.7217664656410301E-7</v>
      </c>
      <c r="P50" s="1">
        <v>8.3479840820512801E-8</v>
      </c>
    </row>
    <row r="51" spans="2:16" x14ac:dyDescent="0.2">
      <c r="B51">
        <v>250000</v>
      </c>
      <c r="C51">
        <v>0.49509599999999998</v>
      </c>
      <c r="D51">
        <v>0.50757600000000003</v>
      </c>
      <c r="E51">
        <v>0.54353899999999999</v>
      </c>
      <c r="F51">
        <v>1.5462100000000001</v>
      </c>
      <c r="N51">
        <v>-1</v>
      </c>
      <c r="O51" s="1">
        <v>1.8218804950427401E-7</v>
      </c>
      <c r="P51" s="1">
        <v>8.6626645333333294E-8</v>
      </c>
    </row>
    <row r="52" spans="2:16" x14ac:dyDescent="0.2">
      <c r="B52">
        <v>300000</v>
      </c>
      <c r="C52">
        <v>0.53432999999999997</v>
      </c>
      <c r="D52">
        <v>0.55830999999999997</v>
      </c>
      <c r="E52">
        <v>0.60554600000000003</v>
      </c>
      <c r="F52">
        <v>1.6981900000000001</v>
      </c>
      <c r="N52">
        <v>-2</v>
      </c>
      <c r="O52" s="1">
        <v>1.7342829839316199E-7</v>
      </c>
      <c r="P52" s="1">
        <v>7.5307638153846196E-8</v>
      </c>
    </row>
    <row r="53" spans="2:16" x14ac:dyDescent="0.2">
      <c r="B53">
        <v>350000</v>
      </c>
      <c r="C53">
        <v>0.62611099999999997</v>
      </c>
      <c r="D53">
        <v>0.62563299999999999</v>
      </c>
      <c r="E53">
        <v>0.714924</v>
      </c>
      <c r="F53">
        <v>1.9666699999999999</v>
      </c>
      <c r="N53">
        <v>-2</v>
      </c>
      <c r="O53" s="1">
        <v>1.9372013620512799E-7</v>
      </c>
      <c r="P53" s="1">
        <v>8.0762442393162394E-8</v>
      </c>
    </row>
    <row r="54" spans="2:16" x14ac:dyDescent="0.2">
      <c r="B54">
        <v>400000</v>
      </c>
      <c r="C54">
        <v>0.718449</v>
      </c>
      <c r="D54">
        <v>0.77598199999999995</v>
      </c>
      <c r="E54">
        <v>0.76734199999999997</v>
      </c>
      <c r="F54">
        <v>2.2617699999999998</v>
      </c>
      <c r="N54">
        <v>-2</v>
      </c>
      <c r="O54" s="1">
        <v>1.84745782700855E-7</v>
      </c>
      <c r="P54" s="1">
        <v>7.6295973196581198E-8</v>
      </c>
    </row>
    <row r="55" spans="2:16" x14ac:dyDescent="0.2">
      <c r="B55">
        <v>450000</v>
      </c>
      <c r="C55">
        <v>0.76205800000000001</v>
      </c>
      <c r="D55">
        <v>0.87284899999999999</v>
      </c>
      <c r="E55">
        <v>0.89016300000000004</v>
      </c>
      <c r="F55">
        <v>2.5250699999999999</v>
      </c>
      <c r="N55">
        <v>-2</v>
      </c>
      <c r="O55" s="1">
        <v>1.8041625818803401E-7</v>
      </c>
      <c r="P55" s="1">
        <v>7.8838643965812004E-8</v>
      </c>
    </row>
    <row r="56" spans="2:16" x14ac:dyDescent="0.2">
      <c r="B56">
        <v>500000</v>
      </c>
      <c r="C56">
        <v>0.83775699999999997</v>
      </c>
      <c r="D56">
        <v>0.95740000000000003</v>
      </c>
      <c r="E56">
        <v>0.94558699999999996</v>
      </c>
      <c r="F56">
        <v>2.7407400000000002</v>
      </c>
      <c r="N56">
        <v>-2</v>
      </c>
      <c r="O56" s="1">
        <v>1.8129801846153801E-7</v>
      </c>
      <c r="P56" s="1">
        <v>7.9624437059829096E-8</v>
      </c>
    </row>
    <row r="57" spans="2:16" x14ac:dyDescent="0.2">
      <c r="B57">
        <v>550000</v>
      </c>
      <c r="C57">
        <v>0.882324</v>
      </c>
      <c r="D57">
        <v>1.0426</v>
      </c>
      <c r="E57">
        <v>1.0465</v>
      </c>
      <c r="F57">
        <v>2.9714299999999998</v>
      </c>
      <c r="N57">
        <v>-2</v>
      </c>
      <c r="O57" s="1">
        <v>1.67550818461538E-7</v>
      </c>
      <c r="P57" s="1">
        <v>7.3411890324786294E-8</v>
      </c>
    </row>
    <row r="58" spans="2:16" x14ac:dyDescent="0.2">
      <c r="B58">
        <v>600000</v>
      </c>
      <c r="C58">
        <v>1.02989</v>
      </c>
      <c r="D58">
        <v>1.07772</v>
      </c>
      <c r="E58">
        <v>1.0497799999999999</v>
      </c>
      <c r="F58">
        <v>3.1573899999999999</v>
      </c>
      <c r="N58">
        <v>-2</v>
      </c>
      <c r="O58" s="1">
        <v>1.8347046509401701E-7</v>
      </c>
      <c r="P58" s="1">
        <v>7.3191695316239304E-8</v>
      </c>
    </row>
    <row r="59" spans="2:16" x14ac:dyDescent="0.2">
      <c r="B59">
        <v>650000</v>
      </c>
      <c r="C59">
        <v>1.10684</v>
      </c>
      <c r="D59">
        <v>1.1468700000000001</v>
      </c>
      <c r="E59">
        <v>1.2193799999999999</v>
      </c>
      <c r="F59">
        <v>3.4731000000000001</v>
      </c>
      <c r="N59">
        <v>-2</v>
      </c>
      <c r="O59" s="1">
        <v>1.8145980170940201E-7</v>
      </c>
      <c r="P59" s="1">
        <v>8.2043536410256399E-8</v>
      </c>
    </row>
    <row r="60" spans="2:16" x14ac:dyDescent="0.2">
      <c r="B60">
        <v>700000</v>
      </c>
      <c r="C60">
        <v>1.19912</v>
      </c>
      <c r="D60">
        <v>1.27552</v>
      </c>
      <c r="E60">
        <v>1.2762899999999999</v>
      </c>
      <c r="F60">
        <v>3.7509299999999999</v>
      </c>
      <c r="N60">
        <v>-2</v>
      </c>
      <c r="O60" s="1">
        <v>1.8195596034188E-7</v>
      </c>
      <c r="P60" s="1">
        <v>7.8777177709401698E-8</v>
      </c>
    </row>
    <row r="61" spans="2:16" x14ac:dyDescent="0.2">
      <c r="B61">
        <v>750000</v>
      </c>
      <c r="C61">
        <v>1.3172200000000001</v>
      </c>
      <c r="D61">
        <v>1.4317299999999999</v>
      </c>
      <c r="E61">
        <v>1.3644099999999999</v>
      </c>
      <c r="F61">
        <v>4.1133699999999997</v>
      </c>
      <c r="N61">
        <v>-2</v>
      </c>
      <c r="O61" s="1">
        <v>1.8034285401709399E-7</v>
      </c>
      <c r="P61" s="1">
        <v>7.4849638837606803E-8</v>
      </c>
    </row>
    <row r="62" spans="2:16" x14ac:dyDescent="0.2">
      <c r="B62">
        <v>800000</v>
      </c>
      <c r="C62">
        <v>1.40927</v>
      </c>
      <c r="D62">
        <v>1.57145</v>
      </c>
      <c r="E62">
        <v>1.4531000000000001</v>
      </c>
      <c r="F62">
        <v>4.4338199999999999</v>
      </c>
    </row>
    <row r="63" spans="2:16" x14ac:dyDescent="0.2">
      <c r="B63">
        <v>850000</v>
      </c>
      <c r="C63">
        <v>1.42567</v>
      </c>
      <c r="D63">
        <v>1.5464899999999999</v>
      </c>
      <c r="E63">
        <v>1.5107299999999999</v>
      </c>
      <c r="F63">
        <v>4.4828900000000003</v>
      </c>
    </row>
    <row r="64" spans="2:16" x14ac:dyDescent="0.2">
      <c r="B64">
        <v>900000</v>
      </c>
      <c r="C64">
        <v>1.5537799999999999</v>
      </c>
      <c r="D64">
        <v>1.6566700000000001</v>
      </c>
      <c r="E64">
        <v>1.60704</v>
      </c>
      <c r="F64">
        <v>4.8174999999999999</v>
      </c>
    </row>
    <row r="65" spans="2:6" x14ac:dyDescent="0.2">
      <c r="B65">
        <v>950000</v>
      </c>
      <c r="C65">
        <v>1.6214599999999999</v>
      </c>
      <c r="D65">
        <v>1.7302999999999999</v>
      </c>
      <c r="E65">
        <v>1.68144</v>
      </c>
      <c r="F65">
        <v>5.0331999999999999</v>
      </c>
    </row>
    <row r="66" spans="2:6" x14ac:dyDescent="0.2">
      <c r="B66">
        <v>1000000</v>
      </c>
      <c r="C66">
        <v>1.68862</v>
      </c>
      <c r="D66">
        <v>1.8043199999999999</v>
      </c>
      <c r="E66">
        <v>1.7902100000000001</v>
      </c>
      <c r="F66">
        <v>5.2831400000000004</v>
      </c>
    </row>
    <row r="67" spans="2:6" x14ac:dyDescent="0.2">
      <c r="B67">
        <v>1050000</v>
      </c>
      <c r="C67">
        <v>1.77871</v>
      </c>
      <c r="D67">
        <v>1.86</v>
      </c>
      <c r="E67">
        <v>1.8309299999999999</v>
      </c>
      <c r="F67">
        <v>5.4696400000000001</v>
      </c>
    </row>
    <row r="68" spans="2:6" x14ac:dyDescent="0.2">
      <c r="B68">
        <v>1100000</v>
      </c>
      <c r="C68">
        <v>1.87456</v>
      </c>
      <c r="D68">
        <v>1.9468300000000001</v>
      </c>
      <c r="E68">
        <v>1.92794</v>
      </c>
      <c r="F68">
        <v>5.7493400000000001</v>
      </c>
    </row>
    <row r="69" spans="2:6" x14ac:dyDescent="0.2">
      <c r="B69">
        <v>1150000</v>
      </c>
      <c r="C69">
        <v>1.9271499999999999</v>
      </c>
      <c r="D69">
        <v>1.9813000000000001</v>
      </c>
      <c r="E69">
        <v>2.0082399999999998</v>
      </c>
      <c r="F69">
        <v>5.9166800000000004</v>
      </c>
    </row>
    <row r="70" spans="2:6" x14ac:dyDescent="0.2">
      <c r="B70">
        <v>1200000</v>
      </c>
      <c r="C70">
        <v>2.06724</v>
      </c>
      <c r="D70">
        <v>2.0773600000000001</v>
      </c>
      <c r="E70">
        <v>2.1008300000000002</v>
      </c>
      <c r="F70">
        <v>6.2454299999999998</v>
      </c>
    </row>
    <row r="71" spans="2:6" x14ac:dyDescent="0.2">
      <c r="B71">
        <v>1250000</v>
      </c>
      <c r="C71">
        <v>2.1252200000000001</v>
      </c>
      <c r="D71">
        <v>2.1544500000000002</v>
      </c>
      <c r="E71">
        <v>2.1505999999999998</v>
      </c>
      <c r="F71">
        <v>6.4302700000000002</v>
      </c>
    </row>
    <row r="72" spans="2:6" x14ac:dyDescent="0.2">
      <c r="B72">
        <v>1300000</v>
      </c>
      <c r="C72">
        <v>2.19956</v>
      </c>
      <c r="D72">
        <v>2.2873299999999999</v>
      </c>
      <c r="E72">
        <v>2.2509999999999999</v>
      </c>
      <c r="F72">
        <v>6.7378900000000002</v>
      </c>
    </row>
    <row r="73" spans="2:6" x14ac:dyDescent="0.2">
      <c r="B73">
        <v>1350000</v>
      </c>
      <c r="C73">
        <v>2.25203</v>
      </c>
      <c r="D73">
        <v>2.3249499999999999</v>
      </c>
      <c r="E73">
        <v>2.2990499999999998</v>
      </c>
      <c r="F73">
        <v>6.8760399999999997</v>
      </c>
    </row>
    <row r="74" spans="2:6" x14ac:dyDescent="0.2">
      <c r="B74">
        <v>1400000</v>
      </c>
      <c r="C74">
        <v>2.4105699999999999</v>
      </c>
      <c r="D74">
        <v>2.4092699999999998</v>
      </c>
      <c r="E74">
        <v>2.3721999999999999</v>
      </c>
      <c r="F74">
        <v>7.1920400000000004</v>
      </c>
    </row>
    <row r="75" spans="2:6" x14ac:dyDescent="0.2">
      <c r="B75">
        <v>1450000</v>
      </c>
      <c r="C75">
        <v>2.4178600000000001</v>
      </c>
      <c r="D75">
        <v>2.4939900000000002</v>
      </c>
      <c r="E75">
        <v>2.4758800000000001</v>
      </c>
      <c r="F75">
        <v>7.3877300000000004</v>
      </c>
    </row>
    <row r="76" spans="2:6" x14ac:dyDescent="0.2">
      <c r="B76">
        <v>1500000</v>
      </c>
      <c r="C76">
        <v>2.4779499999999999</v>
      </c>
      <c r="D76">
        <v>2.57802</v>
      </c>
      <c r="E76">
        <v>2.5011899999999998</v>
      </c>
      <c r="F76">
        <v>7.55715</v>
      </c>
    </row>
    <row r="77" spans="2:6" x14ac:dyDescent="0.2">
      <c r="B77">
        <v>1550000</v>
      </c>
      <c r="C77">
        <v>2.5276800000000001</v>
      </c>
      <c r="D77">
        <v>2.6096699999999999</v>
      </c>
      <c r="E77">
        <v>2.5283899999999999</v>
      </c>
      <c r="F77">
        <v>7.6657400000000004</v>
      </c>
    </row>
    <row r="78" spans="2:6" x14ac:dyDescent="0.2">
      <c r="B78">
        <v>1600000</v>
      </c>
      <c r="C78">
        <v>2.6816599999999999</v>
      </c>
      <c r="D78">
        <v>2.73909</v>
      </c>
      <c r="E78">
        <v>2.7013400000000001</v>
      </c>
      <c r="F78">
        <v>8.1220999999999997</v>
      </c>
    </row>
    <row r="79" spans="2:6" x14ac:dyDescent="0.2">
      <c r="B79">
        <v>1650000</v>
      </c>
      <c r="C79">
        <v>2.6971400000000001</v>
      </c>
      <c r="D79">
        <v>2.6970100000000001</v>
      </c>
      <c r="E79">
        <v>2.7825899999999999</v>
      </c>
      <c r="F79">
        <v>8.1767400000000006</v>
      </c>
    </row>
    <row r="80" spans="2:6" x14ac:dyDescent="0.2">
      <c r="B80">
        <v>1700000</v>
      </c>
      <c r="C80">
        <v>2.7850700000000002</v>
      </c>
      <c r="D80">
        <v>2.8508399999999998</v>
      </c>
      <c r="E80">
        <v>2.8132199999999998</v>
      </c>
      <c r="F80">
        <v>8.4491300000000003</v>
      </c>
    </row>
    <row r="81" spans="2:6" x14ac:dyDescent="0.2">
      <c r="B81">
        <v>1750000</v>
      </c>
      <c r="C81">
        <v>2.94015</v>
      </c>
      <c r="D81">
        <v>3.03274</v>
      </c>
      <c r="E81">
        <v>2.9619200000000001</v>
      </c>
      <c r="F81">
        <v>8.9348100000000006</v>
      </c>
    </row>
    <row r="82" spans="2:6" x14ac:dyDescent="0.2">
      <c r="B82">
        <v>1800000</v>
      </c>
      <c r="C82">
        <v>3.0112199999999998</v>
      </c>
      <c r="D82">
        <v>3.0472600000000001</v>
      </c>
      <c r="E82">
        <v>2.9755199999999999</v>
      </c>
      <c r="F82">
        <v>9.0340000000000007</v>
      </c>
    </row>
    <row r="83" spans="2:6" x14ac:dyDescent="0.2">
      <c r="B83">
        <v>1850000</v>
      </c>
      <c r="C83">
        <v>3.06968</v>
      </c>
      <c r="D83">
        <v>3.1537899999999999</v>
      </c>
      <c r="E83">
        <v>3.1238299999999999</v>
      </c>
      <c r="F83">
        <v>9.3473000000000006</v>
      </c>
    </row>
    <row r="84" spans="2:6" x14ac:dyDescent="0.2">
      <c r="B84">
        <v>1900000</v>
      </c>
      <c r="C84">
        <v>3.18832</v>
      </c>
      <c r="D84">
        <v>3.18933</v>
      </c>
      <c r="E84">
        <v>3.2554500000000002</v>
      </c>
      <c r="F84">
        <v>9.6331000000000007</v>
      </c>
    </row>
    <row r="85" spans="2:6" x14ac:dyDescent="0.2">
      <c r="B85">
        <v>1950000</v>
      </c>
      <c r="C85">
        <v>3.2915000000000001</v>
      </c>
      <c r="D85">
        <v>3.2451699999999999</v>
      </c>
      <c r="E85">
        <v>3.3117800000000002</v>
      </c>
      <c r="F85">
        <v>9.8484400000000001</v>
      </c>
    </row>
    <row r="86" spans="2:6" x14ac:dyDescent="0.2">
      <c r="B86">
        <v>2000000</v>
      </c>
      <c r="C86">
        <v>3.3973</v>
      </c>
      <c r="D86">
        <v>3.3095500000000002</v>
      </c>
      <c r="E86">
        <v>3.3981300000000001</v>
      </c>
      <c r="F86">
        <v>10.105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DD32-74CA-1B4D-9E34-25E5BDE395E4}">
  <dimension ref="B3:H17"/>
  <sheetViews>
    <sheetView workbookViewId="0">
      <selection activeCell="D8" sqref="D8"/>
    </sheetView>
  </sheetViews>
  <sheetFormatPr baseColWidth="10" defaultRowHeight="16" x14ac:dyDescent="0.2"/>
  <sheetData>
    <row r="3" spans="2:8" x14ac:dyDescent="0.2">
      <c r="B3" t="s">
        <v>57</v>
      </c>
      <c r="C3" t="s">
        <v>58</v>
      </c>
      <c r="D3" t="s">
        <v>8</v>
      </c>
      <c r="E3" t="s">
        <v>59</v>
      </c>
    </row>
    <row r="4" spans="2:8" x14ac:dyDescent="0.2">
      <c r="B4" t="s">
        <v>34</v>
      </c>
      <c r="C4">
        <v>0</v>
      </c>
      <c r="D4">
        <v>0</v>
      </c>
      <c r="E4">
        <f>D4/1024</f>
        <v>0</v>
      </c>
    </row>
    <row r="5" spans="2:8" x14ac:dyDescent="0.2">
      <c r="B5" t="s">
        <v>54</v>
      </c>
      <c r="C5">
        <v>0.12</v>
      </c>
      <c r="D5">
        <v>19.801075000000537</v>
      </c>
      <c r="E5">
        <f t="shared" ref="E5:E9" si="0">D5/1024</f>
        <v>1.9336987304688025E-2</v>
      </c>
    </row>
    <row r="6" spans="2:8" x14ac:dyDescent="0.2">
      <c r="B6" t="s">
        <v>55</v>
      </c>
      <c r="C6">
        <v>0.22</v>
      </c>
      <c r="D6">
        <v>34.771587500000351</v>
      </c>
      <c r="E6">
        <f t="shared" si="0"/>
        <v>3.3956628417969092E-2</v>
      </c>
    </row>
    <row r="7" spans="2:8" x14ac:dyDescent="0.2">
      <c r="B7" t="s">
        <v>56</v>
      </c>
      <c r="C7">
        <v>0.31</v>
      </c>
      <c r="D7">
        <v>48.609137500000088</v>
      </c>
      <c r="E7">
        <f t="shared" si="0"/>
        <v>4.7469860839843836E-2</v>
      </c>
    </row>
    <row r="8" spans="2:8" x14ac:dyDescent="0.2">
      <c r="B8" t="s">
        <v>60</v>
      </c>
      <c r="C8">
        <v>0.72</v>
      </c>
    </row>
    <row r="9" spans="2:8" x14ac:dyDescent="0.2">
      <c r="B9" t="s">
        <v>35</v>
      </c>
      <c r="C9">
        <v>1</v>
      </c>
      <c r="D9">
        <v>0</v>
      </c>
      <c r="E9">
        <f t="shared" si="0"/>
        <v>0</v>
      </c>
    </row>
    <row r="14" spans="2:8" x14ac:dyDescent="0.2">
      <c r="C14" t="s">
        <v>34</v>
      </c>
      <c r="D14" t="s">
        <v>54</v>
      </c>
      <c r="E14" t="s">
        <v>55</v>
      </c>
      <c r="F14" t="s">
        <v>56</v>
      </c>
      <c r="G14" t="s">
        <v>60</v>
      </c>
      <c r="H14" t="s">
        <v>35</v>
      </c>
    </row>
    <row r="15" spans="2:8" x14ac:dyDescent="0.2">
      <c r="C15">
        <v>0</v>
      </c>
      <c r="D15">
        <v>0.12</v>
      </c>
      <c r="E15">
        <v>0.22</v>
      </c>
      <c r="F15">
        <v>0.31</v>
      </c>
      <c r="G15">
        <v>0.72</v>
      </c>
      <c r="H15">
        <v>1</v>
      </c>
    </row>
    <row r="16" spans="2:8" x14ac:dyDescent="0.2">
      <c r="B16" t="s">
        <v>11</v>
      </c>
      <c r="C16">
        <v>2.6264535156251441</v>
      </c>
      <c r="D16">
        <v>2.0811890624991065</v>
      </c>
      <c r="E16">
        <v>1.8036140625004009</v>
      </c>
      <c r="F16">
        <v>1.6910476928714502</v>
      </c>
      <c r="H16">
        <v>3.070283789063069</v>
      </c>
    </row>
    <row r="17" spans="2:8" x14ac:dyDescent="0.2">
      <c r="B17" t="s">
        <v>18</v>
      </c>
      <c r="C17">
        <v>0.81110019531297439</v>
      </c>
      <c r="D17">
        <v>0.57341093749926131</v>
      </c>
      <c r="E17">
        <v>0.29138593749917163</v>
      </c>
      <c r="F17">
        <v>-3.9777673340104513E-2</v>
      </c>
      <c r="H17">
        <v>5.1757123046882043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E2BB-B195-B749-8BA3-29792A1A95BF}">
  <dimension ref="B3:D12"/>
  <sheetViews>
    <sheetView workbookViewId="0">
      <selection activeCell="C20" sqref="A1:XFD1048576"/>
    </sheetView>
  </sheetViews>
  <sheetFormatPr baseColWidth="10" defaultRowHeight="16" x14ac:dyDescent="0.2"/>
  <sheetData>
    <row r="3" spans="2:4" x14ac:dyDescent="0.2">
      <c r="B3" t="s">
        <v>62</v>
      </c>
      <c r="C3" t="s">
        <v>63</v>
      </c>
      <c r="D3" t="s">
        <v>64</v>
      </c>
    </row>
    <row r="4" spans="2:4" x14ac:dyDescent="0.2">
      <c r="B4">
        <v>0</v>
      </c>
      <c r="C4">
        <f>(96-96*B4)/(142*B4+96)</f>
        <v>1</v>
      </c>
      <c r="D4">
        <f>1-C4</f>
        <v>0</v>
      </c>
    </row>
    <row r="5" spans="2:4" x14ac:dyDescent="0.2">
      <c r="B5">
        <v>0.05</v>
      </c>
      <c r="C5" s="5">
        <f t="shared" ref="C5:C12" si="0">(96-96*B5)/(142*B5+96)</f>
        <v>0.88457807953443268</v>
      </c>
      <c r="D5" s="5">
        <f t="shared" ref="D5:D12" si="1">1-C5</f>
        <v>0.11542192046556732</v>
      </c>
    </row>
    <row r="6" spans="2:4" x14ac:dyDescent="0.2">
      <c r="B6">
        <v>0.1</v>
      </c>
      <c r="C6" s="5">
        <f t="shared" si="0"/>
        <v>0.78402903811252267</v>
      </c>
      <c r="D6" s="5">
        <f t="shared" si="1"/>
        <v>0.21597096188747733</v>
      </c>
    </row>
    <row r="7" spans="2:4" x14ac:dyDescent="0.2">
      <c r="B7">
        <v>0.15</v>
      </c>
      <c r="C7" s="5">
        <f t="shared" si="0"/>
        <v>0.69565217391304346</v>
      </c>
      <c r="D7" s="5">
        <f t="shared" si="1"/>
        <v>0.30434782608695654</v>
      </c>
    </row>
    <row r="8" spans="2:4" x14ac:dyDescent="0.2">
      <c r="B8">
        <v>0.3</v>
      </c>
      <c r="C8" s="5">
        <f t="shared" si="0"/>
        <v>0.48484848484848486</v>
      </c>
      <c r="D8" s="5">
        <f t="shared" si="1"/>
        <v>0.51515151515151514</v>
      </c>
    </row>
    <row r="9" spans="2:4" x14ac:dyDescent="0.2">
      <c r="B9">
        <v>0.4</v>
      </c>
      <c r="C9" s="5">
        <f t="shared" si="0"/>
        <v>0.37696335078534027</v>
      </c>
      <c r="D9" s="5">
        <f t="shared" si="1"/>
        <v>0.62303664921465973</v>
      </c>
    </row>
    <row r="10" spans="2:4" x14ac:dyDescent="0.2">
      <c r="B10">
        <v>0.5</v>
      </c>
      <c r="C10" s="5">
        <f t="shared" si="0"/>
        <v>0.28742514970059879</v>
      </c>
      <c r="D10" s="5">
        <f t="shared" si="1"/>
        <v>0.71257485029940115</v>
      </c>
    </row>
    <row r="11" spans="2:4" x14ac:dyDescent="0.2">
      <c r="B11">
        <v>0.6</v>
      </c>
      <c r="C11" s="5">
        <f t="shared" si="0"/>
        <v>0.21192052980132456</v>
      </c>
      <c r="D11" s="5">
        <f t="shared" si="1"/>
        <v>0.78807947019867541</v>
      </c>
    </row>
    <row r="12" spans="2:4" x14ac:dyDescent="0.2">
      <c r="B12">
        <v>1</v>
      </c>
      <c r="C12">
        <f t="shared" si="0"/>
        <v>0</v>
      </c>
      <c r="D1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bccU</vt:lpstr>
      <vt:lpstr>u5mo</vt:lpstr>
      <vt:lpstr>u10mo</vt:lpstr>
      <vt:lpstr>u15mo</vt:lpstr>
      <vt:lpstr>u50mo</vt:lpstr>
      <vt:lpstr>bccMo</vt:lpstr>
      <vt:lpstr>diff</vt:lpstr>
      <vt:lpstr>summary</vt:lpstr>
      <vt:lpstr>weight to atom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2021-04-19T15:56:01Z</dcterms:created>
  <dcterms:modified xsi:type="dcterms:W3CDTF">2021-04-28T13:32:50Z</dcterms:modified>
</cp:coreProperties>
</file>