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5F4881D-8BC9-C841-95FA-8CB7477137B0}" xr6:coauthVersionLast="36" xr6:coauthVersionMax="36" xr10:uidLastSave="{00000000-0000-0000-0000-000000000000}"/>
  <bookViews>
    <workbookView xWindow="3280" yWindow="2380" windowWidth="29840" windowHeight="16940" activeTab="2" xr2:uid="{820F6264-79A0-0742-9E40-7189EFC6EDA3}"/>
  </bookViews>
  <sheets>
    <sheet name="scoping" sheetId="1" r:id="rId1"/>
    <sheet name="Sheet5" sheetId="5" r:id="rId2"/>
    <sheet name="u23mo convergence" sheetId="2" r:id="rId3"/>
    <sheet name="NPT" sheetId="4" r:id="rId4"/>
    <sheet name="2000atoms" sheetId="6" r:id="rId5"/>
    <sheet name="NVT" sheetId="3" r:id="rId6"/>
    <sheet name="new NVT" sheetId="8" r:id="rId7"/>
    <sheet name="umo_adp_nvt" sheetId="9" r:id="rId8"/>
    <sheet name="mo_FS_potential" sheetId="7" r:id="rId9"/>
    <sheet name="Summary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9" l="1"/>
  <c r="AA16" i="9"/>
  <c r="AA17" i="9"/>
  <c r="AA18" i="9"/>
  <c r="AA14" i="9"/>
  <c r="AA7" i="9"/>
  <c r="AA8" i="9"/>
  <c r="AA9" i="9"/>
  <c r="AA10" i="9"/>
  <c r="AA6" i="9"/>
  <c r="N15" i="9"/>
  <c r="N16" i="9"/>
  <c r="N17" i="9"/>
  <c r="N18" i="9"/>
  <c r="N14" i="9"/>
  <c r="N7" i="9"/>
  <c r="N8" i="9"/>
  <c r="N9" i="9"/>
  <c r="N10" i="9"/>
  <c r="N6" i="9"/>
  <c r="N15" i="8"/>
  <c r="N16" i="8"/>
  <c r="N17" i="8"/>
  <c r="N18" i="8"/>
  <c r="N14" i="8"/>
  <c r="N7" i="8"/>
  <c r="N8" i="8"/>
  <c r="N9" i="8"/>
  <c r="N10" i="8"/>
  <c r="N6" i="8"/>
  <c r="AA14" i="8"/>
  <c r="AA15" i="8"/>
  <c r="AA16" i="8"/>
  <c r="AA17" i="8"/>
  <c r="AA13" i="8"/>
  <c r="AA6" i="8"/>
  <c r="AA7" i="8"/>
  <c r="AA8" i="8"/>
  <c r="AA9" i="8"/>
  <c r="AA5" i="8"/>
  <c r="J65" i="7"/>
  <c r="J66" i="7"/>
  <c r="J67" i="7"/>
  <c r="J68" i="7"/>
  <c r="J69" i="7"/>
  <c r="I66" i="7"/>
  <c r="I67" i="7"/>
  <c r="I68" i="7"/>
  <c r="I69" i="7"/>
  <c r="I65" i="7"/>
  <c r="J39" i="9"/>
  <c r="W43" i="9"/>
  <c r="J43" i="9"/>
  <c r="W39" i="9"/>
  <c r="W35" i="9"/>
  <c r="J35" i="9"/>
  <c r="W31" i="9"/>
  <c r="J31" i="9"/>
  <c r="W27" i="9"/>
  <c r="J27" i="9"/>
  <c r="W23" i="9"/>
  <c r="J23" i="9"/>
  <c r="W19" i="9"/>
  <c r="J19" i="9"/>
  <c r="W15" i="9"/>
  <c r="J15" i="9"/>
  <c r="W11" i="9"/>
  <c r="J11" i="9"/>
  <c r="W7" i="9"/>
  <c r="J7" i="9"/>
  <c r="J43" i="8" l="1"/>
  <c r="J39" i="8"/>
  <c r="J35" i="8"/>
  <c r="J31" i="8"/>
  <c r="J27" i="8"/>
  <c r="J23" i="8"/>
  <c r="J19" i="8"/>
  <c r="J15" i="8"/>
  <c r="J11" i="8"/>
  <c r="J7" i="8"/>
  <c r="W43" i="8"/>
  <c r="W39" i="8"/>
  <c r="W35" i="8"/>
  <c r="W31" i="8"/>
  <c r="W27" i="8"/>
  <c r="W23" i="8"/>
  <c r="W19" i="8"/>
  <c r="W15" i="8"/>
  <c r="W11" i="8"/>
  <c r="W7" i="8"/>
  <c r="Y7" i="3"/>
  <c r="P39" i="7" l="1"/>
  <c r="H39" i="7"/>
  <c r="P55" i="7"/>
  <c r="H55" i="7"/>
  <c r="P51" i="7"/>
  <c r="H51" i="7"/>
  <c r="P47" i="7"/>
  <c r="H47" i="7"/>
  <c r="P43" i="7"/>
  <c r="H43" i="7"/>
  <c r="P7" i="7"/>
  <c r="P23" i="7"/>
  <c r="P19" i="7"/>
  <c r="P15" i="7"/>
  <c r="P11" i="7"/>
  <c r="H23" i="7"/>
  <c r="H19" i="7"/>
  <c r="H15" i="7"/>
  <c r="H11" i="7"/>
  <c r="H7" i="7"/>
  <c r="AC22" i="6" l="1"/>
  <c r="AB25" i="6"/>
  <c r="AA55" i="6" l="1"/>
  <c r="AA57" i="6"/>
  <c r="AA58" i="6"/>
  <c r="AA56" i="6"/>
  <c r="AB22" i="6"/>
  <c r="AB30" i="6"/>
  <c r="AB28" i="6"/>
  <c r="AB31" i="6"/>
  <c r="AB24" i="6"/>
  <c r="S31" i="6"/>
  <c r="S30" i="6"/>
  <c r="S25" i="6"/>
  <c r="S24" i="6"/>
  <c r="L78" i="6"/>
  <c r="L79" i="6"/>
  <c r="L80" i="6"/>
  <c r="L81" i="6"/>
  <c r="L82" i="6"/>
  <c r="L8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34" i="6"/>
  <c r="I31" i="6"/>
  <c r="I30" i="6"/>
  <c r="I25" i="6"/>
  <c r="I24" i="6"/>
  <c r="I28" i="6"/>
  <c r="I22" i="6"/>
  <c r="J16" i="6"/>
  <c r="J13" i="6"/>
  <c r="J10" i="6"/>
  <c r="J7" i="6"/>
  <c r="E207" i="5"/>
  <c r="E206" i="5"/>
  <c r="K88" i="3"/>
  <c r="K91" i="3"/>
  <c r="K66" i="3"/>
  <c r="K22" i="3"/>
  <c r="K84" i="3"/>
  <c r="K81" i="3"/>
  <c r="K63" i="3"/>
  <c r="K25" i="3"/>
  <c r="K43" i="3"/>
  <c r="K40" i="3"/>
  <c r="K37" i="4"/>
  <c r="K60" i="3"/>
  <c r="K19" i="3"/>
  <c r="K34" i="4"/>
  <c r="K69" i="4"/>
  <c r="K72" i="4"/>
  <c r="K57" i="4"/>
  <c r="K22" i="4"/>
  <c r="K66" i="4"/>
  <c r="K63" i="4"/>
  <c r="K60" i="4"/>
  <c r="K54" i="4"/>
  <c r="K51" i="4"/>
  <c r="K48" i="4"/>
  <c r="K45" i="4"/>
  <c r="K42" i="4"/>
  <c r="K31" i="4"/>
  <c r="K28" i="4"/>
  <c r="K25" i="4"/>
  <c r="K19" i="4"/>
  <c r="K16" i="4"/>
  <c r="K13" i="4"/>
  <c r="K10" i="4"/>
  <c r="K7" i="4"/>
  <c r="I105" i="1"/>
  <c r="I102" i="1"/>
  <c r="I99" i="1"/>
  <c r="I96" i="1"/>
  <c r="O91" i="1" l="1"/>
  <c r="Q90" i="1"/>
  <c r="P90" i="1"/>
  <c r="O90" i="1"/>
  <c r="N90" i="1"/>
  <c r="T76" i="1"/>
  <c r="S76" i="1"/>
  <c r="R76" i="1"/>
  <c r="Q76" i="1"/>
  <c r="P76" i="1"/>
  <c r="O76" i="1"/>
  <c r="N76" i="1"/>
  <c r="I90" i="1"/>
  <c r="E91" i="1"/>
  <c r="G90" i="1"/>
  <c r="F90" i="1"/>
  <c r="E90" i="1"/>
  <c r="D90" i="1"/>
  <c r="J76" i="1"/>
  <c r="I76" i="1"/>
  <c r="H76" i="1"/>
  <c r="G76" i="1"/>
  <c r="F76" i="1"/>
  <c r="E76" i="1"/>
  <c r="D76" i="1"/>
  <c r="S61" i="1"/>
  <c r="N61" i="1"/>
  <c r="O61" i="1"/>
  <c r="P61" i="1"/>
  <c r="Q61" i="1"/>
  <c r="O62" i="1"/>
  <c r="S47" i="1"/>
  <c r="R47" i="1"/>
  <c r="Q47" i="1"/>
  <c r="P47" i="1"/>
  <c r="O47" i="1"/>
  <c r="N47" i="1"/>
  <c r="M47" i="1"/>
  <c r="I61" i="1"/>
  <c r="E62" i="1"/>
  <c r="G61" i="1"/>
  <c r="F61" i="1"/>
  <c r="E61" i="1"/>
  <c r="D61" i="1"/>
  <c r="J47" i="1"/>
  <c r="I47" i="1"/>
  <c r="H47" i="1"/>
  <c r="G47" i="1"/>
  <c r="F47" i="1"/>
  <c r="E47" i="1"/>
  <c r="D47" i="1"/>
  <c r="K78" i="3"/>
  <c r="K75" i="3"/>
  <c r="K72" i="3"/>
  <c r="K69" i="3"/>
  <c r="K57" i="3"/>
  <c r="K54" i="3"/>
  <c r="K51" i="3"/>
  <c r="K48" i="3"/>
  <c r="K37" i="3"/>
  <c r="K34" i="3"/>
  <c r="K31" i="3"/>
  <c r="K28" i="3"/>
  <c r="K16" i="3"/>
  <c r="K13" i="3"/>
  <c r="K10" i="3"/>
  <c r="K7" i="3"/>
  <c r="AV16" i="1"/>
  <c r="AV15" i="1"/>
  <c r="AL16" i="1"/>
  <c r="AL15" i="1"/>
  <c r="AB16" i="1"/>
  <c r="AB15" i="1"/>
  <c r="R16" i="1"/>
  <c r="R15" i="1"/>
  <c r="H16" i="1"/>
  <c r="DU63" i="1"/>
  <c r="DK63" i="1"/>
  <c r="DW62" i="1"/>
  <c r="DV62" i="1"/>
  <c r="DU62" i="1"/>
  <c r="DT62" i="1"/>
  <c r="DM62" i="1"/>
  <c r="DL62" i="1"/>
  <c r="DK62" i="1"/>
  <c r="DJ62" i="1"/>
  <c r="DN49" i="1"/>
  <c r="DU48" i="1"/>
  <c r="DK48" i="1"/>
  <c r="DZ47" i="1"/>
  <c r="DY47" i="1"/>
  <c r="DX47" i="1"/>
  <c r="DX49" i="1" s="1"/>
  <c r="DW47" i="1"/>
  <c r="DV47" i="1"/>
  <c r="DU47" i="1"/>
  <c r="DT47" i="1"/>
  <c r="DP47" i="1"/>
  <c r="DO47" i="1"/>
  <c r="DN47" i="1"/>
  <c r="DM47" i="1"/>
  <c r="DL47" i="1"/>
  <c r="DK47" i="1"/>
  <c r="DJ47" i="1"/>
  <c r="DK31" i="1"/>
  <c r="DU31" i="1"/>
  <c r="DN17" i="1"/>
  <c r="DX17" i="1"/>
  <c r="DW30" i="1"/>
  <c r="DV30" i="1"/>
  <c r="DU30" i="1"/>
  <c r="DT30" i="1"/>
  <c r="DU16" i="1"/>
  <c r="DZ15" i="1"/>
  <c r="DY15" i="1"/>
  <c r="DX15" i="1"/>
  <c r="DW15" i="1"/>
  <c r="DV15" i="1"/>
  <c r="DU15" i="1"/>
  <c r="DT15" i="1"/>
  <c r="DM30" i="1"/>
  <c r="DL30" i="1"/>
  <c r="DK30" i="1"/>
  <c r="DJ30" i="1"/>
  <c r="DK16" i="1"/>
  <c r="DP15" i="1"/>
  <c r="DO15" i="1"/>
  <c r="DN15" i="1"/>
  <c r="DM15" i="1"/>
  <c r="DL15" i="1"/>
  <c r="DK15" i="1"/>
  <c r="DJ15" i="1"/>
  <c r="DC30" i="1"/>
  <c r="DB30" i="1"/>
  <c r="DA30" i="1"/>
  <c r="CZ30" i="1"/>
  <c r="DA16" i="1"/>
  <c r="DF15" i="1"/>
  <c r="DE15" i="1"/>
  <c r="DD15" i="1"/>
  <c r="DC15" i="1"/>
  <c r="DB15" i="1"/>
  <c r="DA15" i="1"/>
  <c r="CZ15" i="1"/>
  <c r="CS30" i="1"/>
  <c r="CR30" i="1"/>
  <c r="CQ30" i="1"/>
  <c r="CP30" i="1"/>
  <c r="CQ16" i="1"/>
  <c r="CV15" i="1"/>
  <c r="CU15" i="1"/>
  <c r="CT15" i="1"/>
  <c r="CS15" i="1"/>
  <c r="CR15" i="1"/>
  <c r="CQ15" i="1"/>
  <c r="CP15" i="1"/>
  <c r="S90" i="1" l="1"/>
  <c r="DY62" i="1"/>
  <c r="DO62" i="1"/>
  <c r="DO30" i="1"/>
  <c r="DY30" i="1"/>
  <c r="DE30" i="1"/>
  <c r="CU30" i="1"/>
  <c r="CK30" i="1"/>
  <c r="CI30" i="1"/>
  <c r="CH30" i="1"/>
  <c r="CG30" i="1"/>
  <c r="CF30" i="1"/>
  <c r="CG16" i="1"/>
  <c r="CL15" i="1"/>
  <c r="CK15" i="1"/>
  <c r="CJ15" i="1"/>
  <c r="CI15" i="1"/>
  <c r="CH15" i="1"/>
  <c r="CG15" i="1"/>
  <c r="CF15" i="1"/>
  <c r="BW31" i="1"/>
  <c r="BY30" i="1"/>
  <c r="BX30" i="1"/>
  <c r="BW30" i="1"/>
  <c r="BV30" i="1"/>
  <c r="BW16" i="1"/>
  <c r="CB15" i="1"/>
  <c r="CA15" i="1"/>
  <c r="BZ15" i="1"/>
  <c r="BY15" i="1"/>
  <c r="BX15" i="1"/>
  <c r="BW15" i="1"/>
  <c r="CA30" i="1" s="1"/>
  <c r="BV15" i="1"/>
  <c r="BM31" i="1"/>
  <c r="BO30" i="1"/>
  <c r="BN30" i="1"/>
  <c r="BM30" i="1"/>
  <c r="BL30" i="1"/>
  <c r="BM16" i="1"/>
  <c r="BR15" i="1"/>
  <c r="BQ15" i="1"/>
  <c r="BP15" i="1"/>
  <c r="BO15" i="1"/>
  <c r="BN15" i="1"/>
  <c r="BM15" i="1"/>
  <c r="BL15" i="1"/>
  <c r="BC31" i="1"/>
  <c r="BE30" i="1"/>
  <c r="BD30" i="1"/>
  <c r="BC30" i="1"/>
  <c r="BB30" i="1"/>
  <c r="BC16" i="1"/>
  <c r="BH15" i="1"/>
  <c r="BG15" i="1"/>
  <c r="BF15" i="1"/>
  <c r="BE15" i="1"/>
  <c r="BD15" i="1"/>
  <c r="BC15" i="1"/>
  <c r="BB15" i="1"/>
  <c r="AS31" i="1"/>
  <c r="AU30" i="1"/>
  <c r="AT30" i="1"/>
  <c r="AS30" i="1"/>
  <c r="AR30" i="1"/>
  <c r="AS16" i="1"/>
  <c r="AX15" i="1"/>
  <c r="AW15" i="1"/>
  <c r="AU15" i="1"/>
  <c r="AT15" i="1"/>
  <c r="AS15" i="1"/>
  <c r="AR15" i="1"/>
  <c r="AI31" i="1"/>
  <c r="AK30" i="1"/>
  <c r="AJ30" i="1"/>
  <c r="AI30" i="1"/>
  <c r="AH30" i="1"/>
  <c r="AI16" i="1"/>
  <c r="AN15" i="1"/>
  <c r="AM15" i="1"/>
  <c r="AK15" i="1"/>
  <c r="AJ15" i="1"/>
  <c r="AI15" i="1"/>
  <c r="AH15" i="1"/>
  <c r="Y31" i="1"/>
  <c r="AA30" i="1"/>
  <c r="Z30" i="1"/>
  <c r="Y30" i="1"/>
  <c r="X30" i="1"/>
  <c r="Y16" i="1"/>
  <c r="AD15" i="1"/>
  <c r="AC15" i="1"/>
  <c r="AA15" i="1"/>
  <c r="Z15" i="1"/>
  <c r="Y15" i="1"/>
  <c r="X15" i="1"/>
  <c r="O31" i="1"/>
  <c r="Q30" i="1"/>
  <c r="P30" i="1"/>
  <c r="O30" i="1"/>
  <c r="S30" i="1" s="1"/>
  <c r="N30" i="1"/>
  <c r="O16" i="1"/>
  <c r="T15" i="1"/>
  <c r="S15" i="1"/>
  <c r="Q15" i="1"/>
  <c r="P15" i="1"/>
  <c r="O15" i="1"/>
  <c r="N15" i="1"/>
  <c r="I30" i="1"/>
  <c r="E31" i="1"/>
  <c r="E16" i="1"/>
  <c r="G30" i="1"/>
  <c r="F30" i="1"/>
  <c r="E30" i="1"/>
  <c r="D30" i="1"/>
  <c r="D15" i="1"/>
  <c r="E15" i="1"/>
  <c r="F15" i="1"/>
  <c r="G15" i="1"/>
  <c r="H15" i="1"/>
  <c r="I15" i="1"/>
  <c r="J15" i="1"/>
  <c r="BQ30" i="1" l="1"/>
  <c r="BG30" i="1"/>
  <c r="AW30" i="1"/>
  <c r="AM30" i="1"/>
  <c r="AC30" i="1"/>
  <c r="Z3" i="2" l="1"/>
  <c r="AL502" i="2"/>
  <c r="AO502" i="2" s="1"/>
  <c r="AM502" i="2"/>
  <c r="AN502" i="2"/>
  <c r="AL503" i="2"/>
  <c r="AO503" i="2" s="1"/>
  <c r="AM503" i="2"/>
  <c r="AN503" i="2"/>
  <c r="AL504" i="2"/>
  <c r="AO504" i="2" s="1"/>
  <c r="AM504" i="2"/>
  <c r="AN504" i="2"/>
  <c r="AL505" i="2"/>
  <c r="AN505" i="2" s="1"/>
  <c r="AM505" i="2"/>
  <c r="AL506" i="2"/>
  <c r="AL507" i="2"/>
  <c r="AL508" i="2"/>
  <c r="AM508" i="2"/>
  <c r="AO508" i="2" s="1"/>
  <c r="AN508" i="2"/>
  <c r="AL424" i="2"/>
  <c r="AO424" i="2" s="1"/>
  <c r="AM424" i="2"/>
  <c r="AN424" i="2"/>
  <c r="AL425" i="2"/>
  <c r="AM425" i="2"/>
  <c r="AO425" i="2" s="1"/>
  <c r="AN425" i="2"/>
  <c r="AL426" i="2"/>
  <c r="AM427" i="2" s="1"/>
  <c r="AM426" i="2"/>
  <c r="AP426" i="2" s="1"/>
  <c r="AN426" i="2"/>
  <c r="AL427" i="2"/>
  <c r="AN430" i="2" s="1"/>
  <c r="AL428" i="2"/>
  <c r="AL429" i="2"/>
  <c r="AL430" i="2"/>
  <c r="AO430" i="2" s="1"/>
  <c r="AM430" i="2"/>
  <c r="AP430" i="2" s="1"/>
  <c r="AL431" i="2"/>
  <c r="AL432" i="2"/>
  <c r="AL433" i="2"/>
  <c r="AN433" i="2"/>
  <c r="AL434" i="2"/>
  <c r="AL435" i="2"/>
  <c r="AL436" i="2"/>
  <c r="AL437" i="2"/>
  <c r="AL438" i="2"/>
  <c r="AL439" i="2"/>
  <c r="AL440" i="2"/>
  <c r="AL441" i="2"/>
  <c r="AL442" i="2"/>
  <c r="AL443" i="2"/>
  <c r="AM462" i="2" s="1"/>
  <c r="AL444" i="2"/>
  <c r="AL445" i="2"/>
  <c r="AL446" i="2"/>
  <c r="AO446" i="2" s="1"/>
  <c r="AM446" i="2"/>
  <c r="AL447" i="2"/>
  <c r="AL448" i="2"/>
  <c r="AL449" i="2"/>
  <c r="AN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N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O478" i="2" s="1"/>
  <c r="AM478" i="2"/>
  <c r="AL479" i="2"/>
  <c r="AL480" i="2"/>
  <c r="AL481" i="2"/>
  <c r="AN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O494" i="2" s="1"/>
  <c r="AM494" i="2"/>
  <c r="AL495" i="2"/>
  <c r="AL496" i="2"/>
  <c r="AL497" i="2"/>
  <c r="AN497" i="2"/>
  <c r="AL498" i="2"/>
  <c r="AL499" i="2"/>
  <c r="AL500" i="2"/>
  <c r="AL501" i="2"/>
  <c r="AL362" i="2"/>
  <c r="AO362" i="2" s="1"/>
  <c r="AM362" i="2"/>
  <c r="AN362" i="2"/>
  <c r="AL363" i="2"/>
  <c r="AM363" i="2"/>
  <c r="AN363" i="2"/>
  <c r="AO363" i="2"/>
  <c r="AP363" i="2"/>
  <c r="AL364" i="2"/>
  <c r="AM365" i="2" s="1"/>
  <c r="AM364" i="2"/>
  <c r="AO364" i="2" s="1"/>
  <c r="AN364" i="2"/>
  <c r="AP364" i="2"/>
  <c r="AL365" i="2"/>
  <c r="AM381" i="2" s="1"/>
  <c r="AL366" i="2"/>
  <c r="AL367" i="2"/>
  <c r="AL368" i="2"/>
  <c r="AO368" i="2" s="1"/>
  <c r="AM368" i="2"/>
  <c r="AL369" i="2"/>
  <c r="AL370" i="2"/>
  <c r="AL371" i="2"/>
  <c r="AN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O384" i="2" s="1"/>
  <c r="AM384" i="2"/>
  <c r="AL385" i="2"/>
  <c r="AL386" i="2"/>
  <c r="AL387" i="2"/>
  <c r="AN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O400" i="2" s="1"/>
  <c r="AM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O416" i="2" s="1"/>
  <c r="AM416" i="2"/>
  <c r="AL417" i="2"/>
  <c r="AL418" i="2"/>
  <c r="AL419" i="2"/>
  <c r="AN419" i="2"/>
  <c r="AL420" i="2"/>
  <c r="AL421" i="2"/>
  <c r="AL422" i="2"/>
  <c r="AL423" i="2"/>
  <c r="AL317" i="2"/>
  <c r="AO317" i="2" s="1"/>
  <c r="AM317" i="2"/>
  <c r="AN317" i="2"/>
  <c r="AL318" i="2"/>
  <c r="AO318" i="2" s="1"/>
  <c r="AM318" i="2"/>
  <c r="AN318" i="2"/>
  <c r="AL319" i="2"/>
  <c r="AM320" i="2" s="1"/>
  <c r="AM319" i="2"/>
  <c r="AO319" i="2" s="1"/>
  <c r="AN319" i="2"/>
  <c r="AP319" i="2"/>
  <c r="AL320" i="2"/>
  <c r="AN323" i="2" s="1"/>
  <c r="AL321" i="2"/>
  <c r="AL322" i="2"/>
  <c r="AL323" i="2"/>
  <c r="AO323" i="2" s="1"/>
  <c r="AM323" i="2"/>
  <c r="AL324" i="2"/>
  <c r="AL325" i="2"/>
  <c r="AL326" i="2"/>
  <c r="AN326" i="2"/>
  <c r="AL327" i="2"/>
  <c r="AL328" i="2"/>
  <c r="AN328" i="2"/>
  <c r="AL329" i="2"/>
  <c r="AL330" i="2"/>
  <c r="AL331" i="2"/>
  <c r="AL332" i="2"/>
  <c r="AL333" i="2"/>
  <c r="AL334" i="2"/>
  <c r="AL335" i="2"/>
  <c r="AL336" i="2"/>
  <c r="AL337" i="2"/>
  <c r="AL338" i="2"/>
  <c r="AL339" i="2"/>
  <c r="AO339" i="2" s="1"/>
  <c r="AM339" i="2"/>
  <c r="AL340" i="2"/>
  <c r="AL341" i="2"/>
  <c r="AL342" i="2"/>
  <c r="AN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O355" i="2" s="1"/>
  <c r="AM355" i="2"/>
  <c r="AL356" i="2"/>
  <c r="AL357" i="2"/>
  <c r="AL358" i="2"/>
  <c r="AN358" i="2"/>
  <c r="AL359" i="2"/>
  <c r="AL360" i="2"/>
  <c r="AL361" i="2"/>
  <c r="AL250" i="2"/>
  <c r="AO250" i="2" s="1"/>
  <c r="AM250" i="2"/>
  <c r="AN250" i="2"/>
  <c r="AL251" i="2"/>
  <c r="AM251" i="2"/>
  <c r="AO251" i="2" s="1"/>
  <c r="AN251" i="2"/>
  <c r="AL252" i="2"/>
  <c r="AM253" i="2" s="1"/>
  <c r="AM252" i="2"/>
  <c r="AN252" i="2"/>
  <c r="AP252" i="2"/>
  <c r="AL253" i="2"/>
  <c r="AM269" i="2" s="1"/>
  <c r="AL254" i="2"/>
  <c r="AL255" i="2"/>
  <c r="AL256" i="2"/>
  <c r="AO256" i="2" s="1"/>
  <c r="AM256" i="2"/>
  <c r="AL257" i="2"/>
  <c r="AL258" i="2"/>
  <c r="AL259" i="2"/>
  <c r="AN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O272" i="2" s="1"/>
  <c r="AM272" i="2"/>
  <c r="AL273" i="2"/>
  <c r="AL274" i="2"/>
  <c r="AL275" i="2"/>
  <c r="AN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O288" i="2" s="1"/>
  <c r="AM288" i="2"/>
  <c r="AL289" i="2"/>
  <c r="AL290" i="2"/>
  <c r="AL291" i="2"/>
  <c r="AN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O304" i="2" s="1"/>
  <c r="AM304" i="2"/>
  <c r="AL305" i="2"/>
  <c r="AL306" i="2"/>
  <c r="AL307" i="2"/>
  <c r="AN307" i="2"/>
  <c r="AL308" i="2"/>
  <c r="AL309" i="2"/>
  <c r="AL310" i="2"/>
  <c r="AL311" i="2"/>
  <c r="AL312" i="2"/>
  <c r="AL313" i="2"/>
  <c r="AL314" i="2"/>
  <c r="AL315" i="2"/>
  <c r="AL316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9" i="2"/>
  <c r="AL232" i="2"/>
  <c r="AM232" i="2"/>
  <c r="AN232" i="2"/>
  <c r="AL233" i="2"/>
  <c r="AM235" i="2" s="1"/>
  <c r="AL234" i="2"/>
  <c r="AN235" i="2" s="1"/>
  <c r="AM234" i="2"/>
  <c r="AN234" i="2"/>
  <c r="AL235" i="2"/>
  <c r="AM248" i="2" s="1"/>
  <c r="AL236" i="2"/>
  <c r="AL237" i="2"/>
  <c r="AL238" i="2"/>
  <c r="AM238" i="2"/>
  <c r="AL239" i="2"/>
  <c r="AL240" i="2"/>
  <c r="AL241" i="2"/>
  <c r="AN241" i="2"/>
  <c r="AL242" i="2"/>
  <c r="AL243" i="2"/>
  <c r="AL244" i="2"/>
  <c r="AL245" i="2"/>
  <c r="AL246" i="2"/>
  <c r="AL247" i="2"/>
  <c r="AL248" i="2"/>
  <c r="AL249" i="2"/>
  <c r="K508" i="2"/>
  <c r="R4" i="2"/>
  <c r="R3" i="2"/>
  <c r="R2" i="2"/>
  <c r="AA3" i="2"/>
  <c r="AA4" i="2"/>
  <c r="AA2" i="2"/>
  <c r="Q4" i="2"/>
  <c r="Q3" i="2"/>
  <c r="Q2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Z4" i="2"/>
  <c r="Y3" i="2"/>
  <c r="Y4" i="2"/>
  <c r="Z2" i="2"/>
  <c r="Y2" i="2"/>
  <c r="H4" i="2"/>
  <c r="H3" i="2"/>
  <c r="H2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9" i="2"/>
  <c r="AN53" i="2" s="1"/>
  <c r="G4" i="2"/>
  <c r="G3" i="2"/>
  <c r="G2" i="2"/>
  <c r="W4" i="2"/>
  <c r="W3" i="2"/>
  <c r="W2" i="2"/>
  <c r="M4" i="2"/>
  <c r="M3" i="2"/>
  <c r="M2" i="2"/>
  <c r="L2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10" i="2"/>
  <c r="X11" i="2"/>
  <c r="X12" i="2"/>
  <c r="Z25" i="2" s="1"/>
  <c r="X13" i="2"/>
  <c r="Z30" i="2" s="1"/>
  <c r="X14" i="2"/>
  <c r="Z103" i="2" s="1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9" i="2"/>
  <c r="Z56" i="2" s="1"/>
  <c r="L19" i="2"/>
  <c r="L20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9" i="2"/>
  <c r="L18" i="2" s="1"/>
  <c r="AP504" i="2" l="1"/>
  <c r="AN507" i="2"/>
  <c r="AM507" i="2"/>
  <c r="AO507" i="2" s="1"/>
  <c r="AP503" i="2"/>
  <c r="AN506" i="2"/>
  <c r="AM506" i="2"/>
  <c r="AO506" i="2" s="1"/>
  <c r="AP502" i="2"/>
  <c r="AP505" i="2"/>
  <c r="AP508" i="2"/>
  <c r="AO505" i="2"/>
  <c r="AO469" i="2"/>
  <c r="AO462" i="2"/>
  <c r="AN452" i="2"/>
  <c r="AM449" i="2"/>
  <c r="AN436" i="2"/>
  <c r="AM433" i="2"/>
  <c r="AM500" i="2"/>
  <c r="AO500" i="2" s="1"/>
  <c r="AN487" i="2"/>
  <c r="AM484" i="2"/>
  <c r="AO484" i="2" s="1"/>
  <c r="AN471" i="2"/>
  <c r="AM468" i="2"/>
  <c r="AO468" i="2" s="1"/>
  <c r="AN455" i="2"/>
  <c r="AM452" i="2"/>
  <c r="AO452" i="2" s="1"/>
  <c r="AN439" i="2"/>
  <c r="AM436" i="2"/>
  <c r="AO436" i="2" s="1"/>
  <c r="AO426" i="2"/>
  <c r="AN490" i="2"/>
  <c r="AM487" i="2"/>
  <c r="AN474" i="2"/>
  <c r="AM471" i="2"/>
  <c r="AN458" i="2"/>
  <c r="AM455" i="2"/>
  <c r="AN442" i="2"/>
  <c r="AM439" i="2"/>
  <c r="AN500" i="2"/>
  <c r="AN493" i="2"/>
  <c r="AM490" i="2"/>
  <c r="AP490" i="2" s="1"/>
  <c r="AN477" i="2"/>
  <c r="AM474" i="2"/>
  <c r="AP474" i="2" s="1"/>
  <c r="AN461" i="2"/>
  <c r="AM458" i="2"/>
  <c r="AP458" i="2" s="1"/>
  <c r="AN445" i="2"/>
  <c r="AM442" i="2"/>
  <c r="AP442" i="2" s="1"/>
  <c r="AN429" i="2"/>
  <c r="AM497" i="2"/>
  <c r="AN496" i="2"/>
  <c r="AM493" i="2"/>
  <c r="AO493" i="2" s="1"/>
  <c r="AN480" i="2"/>
  <c r="AM477" i="2"/>
  <c r="AO477" i="2" s="1"/>
  <c r="AN464" i="2"/>
  <c r="AM461" i="2"/>
  <c r="AO461" i="2" s="1"/>
  <c r="AN448" i="2"/>
  <c r="AM445" i="2"/>
  <c r="AO445" i="2" s="1"/>
  <c r="AN432" i="2"/>
  <c r="AM429" i="2"/>
  <c r="AO429" i="2" s="1"/>
  <c r="AN484" i="2"/>
  <c r="AN499" i="2"/>
  <c r="AM496" i="2"/>
  <c r="AN483" i="2"/>
  <c r="AM480" i="2"/>
  <c r="AN467" i="2"/>
  <c r="AM464" i="2"/>
  <c r="AN451" i="2"/>
  <c r="AM448" i="2"/>
  <c r="AN435" i="2"/>
  <c r="AM432" i="2"/>
  <c r="AP425" i="2"/>
  <c r="AN468" i="2"/>
  <c r="AM499" i="2"/>
  <c r="AN486" i="2"/>
  <c r="AM483" i="2"/>
  <c r="AN470" i="2"/>
  <c r="AM467" i="2"/>
  <c r="AN454" i="2"/>
  <c r="AM451" i="2"/>
  <c r="AN438" i="2"/>
  <c r="AM435" i="2"/>
  <c r="AN489" i="2"/>
  <c r="AM486" i="2"/>
  <c r="AN473" i="2"/>
  <c r="AM470" i="2"/>
  <c r="AN457" i="2"/>
  <c r="AM454" i="2"/>
  <c r="AN441" i="2"/>
  <c r="AM438" i="2"/>
  <c r="AM481" i="2"/>
  <c r="AN492" i="2"/>
  <c r="AM489" i="2"/>
  <c r="AN476" i="2"/>
  <c r="AM473" i="2"/>
  <c r="AP466" i="2"/>
  <c r="AN460" i="2"/>
  <c r="AM457" i="2"/>
  <c r="AN444" i="2"/>
  <c r="AM441" i="2"/>
  <c r="AN428" i="2"/>
  <c r="AN495" i="2"/>
  <c r="AM492" i="2"/>
  <c r="AN479" i="2"/>
  <c r="AM476" i="2"/>
  <c r="AN463" i="2"/>
  <c r="AM460" i="2"/>
  <c r="AP453" i="2"/>
  <c r="AN447" i="2"/>
  <c r="AM444" i="2"/>
  <c r="AN431" i="2"/>
  <c r="AM428" i="2"/>
  <c r="AN498" i="2"/>
  <c r="AM495" i="2"/>
  <c r="AN482" i="2"/>
  <c r="AM479" i="2"/>
  <c r="AN466" i="2"/>
  <c r="AM463" i="2"/>
  <c r="AN450" i="2"/>
  <c r="AM447" i="2"/>
  <c r="AN434" i="2"/>
  <c r="AM431" i="2"/>
  <c r="AP424" i="2"/>
  <c r="AN501" i="2"/>
  <c r="AM498" i="2"/>
  <c r="AP498" i="2" s="1"/>
  <c r="AN485" i="2"/>
  <c r="AM482" i="2"/>
  <c r="AO482" i="2" s="1"/>
  <c r="AN469" i="2"/>
  <c r="AM466" i="2"/>
  <c r="AO466" i="2" s="1"/>
  <c r="AN453" i="2"/>
  <c r="AM450" i="2"/>
  <c r="AP450" i="2" s="1"/>
  <c r="AP443" i="2"/>
  <c r="AN437" i="2"/>
  <c r="AM434" i="2"/>
  <c r="AP434" i="2" s="1"/>
  <c r="AP427" i="2"/>
  <c r="AM465" i="2"/>
  <c r="AM501" i="2"/>
  <c r="AO501" i="2" s="1"/>
  <c r="AP494" i="2"/>
  <c r="AN488" i="2"/>
  <c r="AM485" i="2"/>
  <c r="AP485" i="2" s="1"/>
  <c r="AP478" i="2"/>
  <c r="AN472" i="2"/>
  <c r="AM469" i="2"/>
  <c r="AP469" i="2" s="1"/>
  <c r="AP462" i="2"/>
  <c r="AN456" i="2"/>
  <c r="AM453" i="2"/>
  <c r="AO453" i="2" s="1"/>
  <c r="AP446" i="2"/>
  <c r="AO443" i="2"/>
  <c r="AN440" i="2"/>
  <c r="AM437" i="2"/>
  <c r="AP437" i="2" s="1"/>
  <c r="AO427" i="2"/>
  <c r="AN491" i="2"/>
  <c r="AM488" i="2"/>
  <c r="AO488" i="2" s="1"/>
  <c r="AN475" i="2"/>
  <c r="AM472" i="2"/>
  <c r="AO472" i="2" s="1"/>
  <c r="AN459" i="2"/>
  <c r="AM456" i="2"/>
  <c r="AO456" i="2" s="1"/>
  <c r="AN443" i="2"/>
  <c r="AM440" i="2"/>
  <c r="AO440" i="2" s="1"/>
  <c r="AN427" i="2"/>
  <c r="AN494" i="2"/>
  <c r="AM491" i="2"/>
  <c r="AP491" i="2" s="1"/>
  <c r="AN478" i="2"/>
  <c r="AM475" i="2"/>
  <c r="AO475" i="2" s="1"/>
  <c r="AN462" i="2"/>
  <c r="AM459" i="2"/>
  <c r="AO459" i="2" s="1"/>
  <c r="AN446" i="2"/>
  <c r="AM443" i="2"/>
  <c r="AO381" i="2"/>
  <c r="AO388" i="2"/>
  <c r="AM387" i="2"/>
  <c r="AO387" i="2" s="1"/>
  <c r="AN374" i="2"/>
  <c r="AM371" i="2"/>
  <c r="AO371" i="2" s="1"/>
  <c r="AN390" i="2"/>
  <c r="AM422" i="2"/>
  <c r="AO422" i="2" s="1"/>
  <c r="AN409" i="2"/>
  <c r="AM406" i="2"/>
  <c r="AO406" i="2" s="1"/>
  <c r="AN393" i="2"/>
  <c r="AM390" i="2"/>
  <c r="AO390" i="2" s="1"/>
  <c r="AN377" i="2"/>
  <c r="AM374" i="2"/>
  <c r="AO374" i="2" s="1"/>
  <c r="AN412" i="2"/>
  <c r="AM409" i="2"/>
  <c r="AN396" i="2"/>
  <c r="AM393" i="2"/>
  <c r="AN380" i="2"/>
  <c r="AM377" i="2"/>
  <c r="AN415" i="2"/>
  <c r="AM412" i="2"/>
  <c r="AN399" i="2"/>
  <c r="AM396" i="2"/>
  <c r="AN383" i="2"/>
  <c r="AM380" i="2"/>
  <c r="AN367" i="2"/>
  <c r="AM419" i="2"/>
  <c r="AO419" i="2" s="1"/>
  <c r="AN418" i="2"/>
  <c r="AM415" i="2"/>
  <c r="AN402" i="2"/>
  <c r="AM399" i="2"/>
  <c r="AN386" i="2"/>
  <c r="AM383" i="2"/>
  <c r="AN370" i="2"/>
  <c r="AM367" i="2"/>
  <c r="AN422" i="2"/>
  <c r="AN421" i="2"/>
  <c r="AM418" i="2"/>
  <c r="AN405" i="2"/>
  <c r="AM402" i="2"/>
  <c r="AN389" i="2"/>
  <c r="AM386" i="2"/>
  <c r="AN373" i="2"/>
  <c r="AM370" i="2"/>
  <c r="AM403" i="2"/>
  <c r="AO403" i="2" s="1"/>
  <c r="AM421" i="2"/>
  <c r="AN408" i="2"/>
  <c r="AM405" i="2"/>
  <c r="AN392" i="2"/>
  <c r="AM389" i="2"/>
  <c r="AN376" i="2"/>
  <c r="AM373" i="2"/>
  <c r="AN406" i="2"/>
  <c r="AN411" i="2"/>
  <c r="AM408" i="2"/>
  <c r="AN395" i="2"/>
  <c r="AM392" i="2"/>
  <c r="AN379" i="2"/>
  <c r="AM376" i="2"/>
  <c r="AP420" i="2"/>
  <c r="AN414" i="2"/>
  <c r="AM411" i="2"/>
  <c r="AN398" i="2"/>
  <c r="AM395" i="2"/>
  <c r="AN382" i="2"/>
  <c r="AM379" i="2"/>
  <c r="AN366" i="2"/>
  <c r="AN417" i="2"/>
  <c r="AM414" i="2"/>
  <c r="AN401" i="2"/>
  <c r="AM398" i="2"/>
  <c r="AP391" i="2"/>
  <c r="AN385" i="2"/>
  <c r="AM382" i="2"/>
  <c r="AN369" i="2"/>
  <c r="AM366" i="2"/>
  <c r="AN420" i="2"/>
  <c r="AM417" i="2"/>
  <c r="AN404" i="2"/>
  <c r="AM401" i="2"/>
  <c r="AN388" i="2"/>
  <c r="AM385" i="2"/>
  <c r="AP378" i="2"/>
  <c r="AN372" i="2"/>
  <c r="AM369" i="2"/>
  <c r="AP362" i="2"/>
  <c r="AN423" i="2"/>
  <c r="AM420" i="2"/>
  <c r="AO420" i="2" s="1"/>
  <c r="AN407" i="2"/>
  <c r="AM404" i="2"/>
  <c r="AP404" i="2" s="1"/>
  <c r="AN391" i="2"/>
  <c r="AM388" i="2"/>
  <c r="AP388" i="2" s="1"/>
  <c r="AP381" i="2"/>
  <c r="AN375" i="2"/>
  <c r="AM372" i="2"/>
  <c r="AP372" i="2" s="1"/>
  <c r="AP365" i="2"/>
  <c r="AN403" i="2"/>
  <c r="AM423" i="2"/>
  <c r="AP423" i="2" s="1"/>
  <c r="AP416" i="2"/>
  <c r="AN410" i="2"/>
  <c r="AM407" i="2"/>
  <c r="AO407" i="2" s="1"/>
  <c r="AP400" i="2"/>
  <c r="AN394" i="2"/>
  <c r="AM391" i="2"/>
  <c r="AO391" i="2" s="1"/>
  <c r="AP384" i="2"/>
  <c r="AN378" i="2"/>
  <c r="AM375" i="2"/>
  <c r="AP375" i="2" s="1"/>
  <c r="AP368" i="2"/>
  <c r="AO365" i="2"/>
  <c r="AP419" i="2"/>
  <c r="AN413" i="2"/>
  <c r="AM410" i="2"/>
  <c r="AO410" i="2" s="1"/>
  <c r="AP403" i="2"/>
  <c r="AN397" i="2"/>
  <c r="AM394" i="2"/>
  <c r="AO394" i="2" s="1"/>
  <c r="AP387" i="2"/>
  <c r="AN381" i="2"/>
  <c r="AM378" i="2"/>
  <c r="AO378" i="2" s="1"/>
  <c r="AP371" i="2"/>
  <c r="AN365" i="2"/>
  <c r="AN416" i="2"/>
  <c r="AM413" i="2"/>
  <c r="AO413" i="2" s="1"/>
  <c r="AN400" i="2"/>
  <c r="AM397" i="2"/>
  <c r="AO397" i="2" s="1"/>
  <c r="AN384" i="2"/>
  <c r="AN368" i="2"/>
  <c r="AN329" i="2"/>
  <c r="AM326" i="2"/>
  <c r="AO326" i="2" s="1"/>
  <c r="AM342" i="2"/>
  <c r="AO342" i="2" s="1"/>
  <c r="AM361" i="2"/>
  <c r="AO361" i="2" s="1"/>
  <c r="AN348" i="2"/>
  <c r="AM345" i="2"/>
  <c r="AO345" i="2" s="1"/>
  <c r="AN332" i="2"/>
  <c r="AM329" i="2"/>
  <c r="AO329" i="2" s="1"/>
  <c r="AN345" i="2"/>
  <c r="AN351" i="2"/>
  <c r="AM348" i="2"/>
  <c r="AN335" i="2"/>
  <c r="AM332" i="2"/>
  <c r="AN354" i="2"/>
  <c r="AM351" i="2"/>
  <c r="AN338" i="2"/>
  <c r="AM335" i="2"/>
  <c r="AN322" i="2"/>
  <c r="AM358" i="2"/>
  <c r="AP358" i="2" s="1"/>
  <c r="AN357" i="2"/>
  <c r="AM354" i="2"/>
  <c r="AO354" i="2" s="1"/>
  <c r="AN341" i="2"/>
  <c r="AM338" i="2"/>
  <c r="AO338" i="2" s="1"/>
  <c r="AN325" i="2"/>
  <c r="AM322" i="2"/>
  <c r="AM325" i="2"/>
  <c r="AP318" i="2"/>
  <c r="AN360" i="2"/>
  <c r="AM360" i="2"/>
  <c r="AO360" i="2" s="1"/>
  <c r="AN347" i="2"/>
  <c r="AM344" i="2"/>
  <c r="AP344" i="2" s="1"/>
  <c r="AN331" i="2"/>
  <c r="AM328" i="2"/>
  <c r="AO328" i="2" s="1"/>
  <c r="AN361" i="2"/>
  <c r="AN350" i="2"/>
  <c r="AM347" i="2"/>
  <c r="AN334" i="2"/>
  <c r="AM331" i="2"/>
  <c r="AN353" i="2"/>
  <c r="AM350" i="2"/>
  <c r="AP350" i="2" s="1"/>
  <c r="AN337" i="2"/>
  <c r="AM334" i="2"/>
  <c r="AP334" i="2" s="1"/>
  <c r="AN321" i="2"/>
  <c r="AN344" i="2"/>
  <c r="AN356" i="2"/>
  <c r="AM353" i="2"/>
  <c r="AO353" i="2" s="1"/>
  <c r="AN340" i="2"/>
  <c r="AM337" i="2"/>
  <c r="AO337" i="2" s="1"/>
  <c r="AN324" i="2"/>
  <c r="AM321" i="2"/>
  <c r="AO321" i="2" s="1"/>
  <c r="AM341" i="2"/>
  <c r="AN359" i="2"/>
  <c r="AM356" i="2"/>
  <c r="AN343" i="2"/>
  <c r="AM340" i="2"/>
  <c r="AN327" i="2"/>
  <c r="AM324" i="2"/>
  <c r="AP317" i="2"/>
  <c r="AM359" i="2"/>
  <c r="AP352" i="2"/>
  <c r="AN346" i="2"/>
  <c r="AM343" i="2"/>
  <c r="AP336" i="2"/>
  <c r="AN330" i="2"/>
  <c r="AM327" i="2"/>
  <c r="AP320" i="2"/>
  <c r="AP355" i="2"/>
  <c r="AN349" i="2"/>
  <c r="AM346" i="2"/>
  <c r="AP346" i="2" s="1"/>
  <c r="AP339" i="2"/>
  <c r="AN333" i="2"/>
  <c r="AM330" i="2"/>
  <c r="AP330" i="2" s="1"/>
  <c r="AP323" i="2"/>
  <c r="AO320" i="2"/>
  <c r="AM357" i="2"/>
  <c r="AN352" i="2"/>
  <c r="AM349" i="2"/>
  <c r="AP349" i="2" s="1"/>
  <c r="AP342" i="2"/>
  <c r="AN336" i="2"/>
  <c r="AM333" i="2"/>
  <c r="AP333" i="2" s="1"/>
  <c r="AP326" i="2"/>
  <c r="AN320" i="2"/>
  <c r="AN355" i="2"/>
  <c r="AM352" i="2"/>
  <c r="AO352" i="2" s="1"/>
  <c r="AN339" i="2"/>
  <c r="AM336" i="2"/>
  <c r="AO336" i="2" s="1"/>
  <c r="AO269" i="2"/>
  <c r="AP310" i="2"/>
  <c r="AP294" i="2"/>
  <c r="AP292" i="2"/>
  <c r="AM307" i="2"/>
  <c r="AP307" i="2" s="1"/>
  <c r="AN313" i="2"/>
  <c r="AM310" i="2"/>
  <c r="AO310" i="2" s="1"/>
  <c r="AN297" i="2"/>
  <c r="AM294" i="2"/>
  <c r="AO294" i="2" s="1"/>
  <c r="AN281" i="2"/>
  <c r="AM278" i="2"/>
  <c r="AO278" i="2" s="1"/>
  <c r="AN265" i="2"/>
  <c r="AM262" i="2"/>
  <c r="AO262" i="2" s="1"/>
  <c r="AO252" i="2"/>
  <c r="AN310" i="2"/>
  <c r="AN316" i="2"/>
  <c r="AM313" i="2"/>
  <c r="AN300" i="2"/>
  <c r="AM297" i="2"/>
  <c r="AN284" i="2"/>
  <c r="AM281" i="2"/>
  <c r="AN268" i="2"/>
  <c r="AM265" i="2"/>
  <c r="AM275" i="2"/>
  <c r="AP275" i="2" s="1"/>
  <c r="AM316" i="2"/>
  <c r="AP316" i="2" s="1"/>
  <c r="AN303" i="2"/>
  <c r="AM300" i="2"/>
  <c r="AP300" i="2" s="1"/>
  <c r="AN287" i="2"/>
  <c r="AM284" i="2"/>
  <c r="AP284" i="2" s="1"/>
  <c r="AN271" i="2"/>
  <c r="AM268" i="2"/>
  <c r="AP268" i="2" s="1"/>
  <c r="AN255" i="2"/>
  <c r="AN278" i="2"/>
  <c r="AN306" i="2"/>
  <c r="AM303" i="2"/>
  <c r="AN290" i="2"/>
  <c r="AM287" i="2"/>
  <c r="AN274" i="2"/>
  <c r="AM271" i="2"/>
  <c r="AN258" i="2"/>
  <c r="AM255" i="2"/>
  <c r="AN294" i="2"/>
  <c r="AN309" i="2"/>
  <c r="AM306" i="2"/>
  <c r="AN293" i="2"/>
  <c r="AM290" i="2"/>
  <c r="AN277" i="2"/>
  <c r="AM274" i="2"/>
  <c r="AN261" i="2"/>
  <c r="AM258" i="2"/>
  <c r="AP251" i="2"/>
  <c r="AM291" i="2"/>
  <c r="AP291" i="2" s="1"/>
  <c r="AN312" i="2"/>
  <c r="AM309" i="2"/>
  <c r="AN296" i="2"/>
  <c r="AM293" i="2"/>
  <c r="AN280" i="2"/>
  <c r="AM277" i="2"/>
  <c r="AN264" i="2"/>
  <c r="AM261" i="2"/>
  <c r="AN262" i="2"/>
  <c r="AN315" i="2"/>
  <c r="AM312" i="2"/>
  <c r="AN299" i="2"/>
  <c r="AM296" i="2"/>
  <c r="AN283" i="2"/>
  <c r="AM280" i="2"/>
  <c r="AP273" i="2"/>
  <c r="AN267" i="2"/>
  <c r="AM264" i="2"/>
  <c r="AM315" i="2"/>
  <c r="AN302" i="2"/>
  <c r="AM299" i="2"/>
  <c r="AN286" i="2"/>
  <c r="AM283" i="2"/>
  <c r="AN270" i="2"/>
  <c r="AM267" i="2"/>
  <c r="AN254" i="2"/>
  <c r="AM259" i="2"/>
  <c r="AP259" i="2" s="1"/>
  <c r="AN305" i="2"/>
  <c r="AM302" i="2"/>
  <c r="AN289" i="2"/>
  <c r="AM286" i="2"/>
  <c r="AP279" i="2"/>
  <c r="AN273" i="2"/>
  <c r="AM270" i="2"/>
  <c r="AN257" i="2"/>
  <c r="AM254" i="2"/>
  <c r="AN308" i="2"/>
  <c r="AM305" i="2"/>
  <c r="AO305" i="2" s="1"/>
  <c r="AN292" i="2"/>
  <c r="AM289" i="2"/>
  <c r="AO289" i="2" s="1"/>
  <c r="AN276" i="2"/>
  <c r="AM273" i="2"/>
  <c r="AO273" i="2" s="1"/>
  <c r="AN260" i="2"/>
  <c r="AM257" i="2"/>
  <c r="AP250" i="2"/>
  <c r="AM276" i="2"/>
  <c r="AO276" i="2" s="1"/>
  <c r="AP269" i="2"/>
  <c r="AN263" i="2"/>
  <c r="AM260" i="2"/>
  <c r="AO260" i="2" s="1"/>
  <c r="AP253" i="2"/>
  <c r="AN295" i="2"/>
  <c r="AN314" i="2"/>
  <c r="AM311" i="2"/>
  <c r="AO311" i="2" s="1"/>
  <c r="AP304" i="2"/>
  <c r="AN298" i="2"/>
  <c r="AM295" i="2"/>
  <c r="AP295" i="2" s="1"/>
  <c r="AP288" i="2"/>
  <c r="AO285" i="2"/>
  <c r="AN282" i="2"/>
  <c r="AM279" i="2"/>
  <c r="AO279" i="2" s="1"/>
  <c r="AP272" i="2"/>
  <c r="AN266" i="2"/>
  <c r="AM263" i="2"/>
  <c r="AO263" i="2" s="1"/>
  <c r="AP256" i="2"/>
  <c r="AO253" i="2"/>
  <c r="AN311" i="2"/>
  <c r="AN279" i="2"/>
  <c r="AM314" i="2"/>
  <c r="AO314" i="2" s="1"/>
  <c r="AN301" i="2"/>
  <c r="AM298" i="2"/>
  <c r="AO298" i="2" s="1"/>
  <c r="AN285" i="2"/>
  <c r="AM282" i="2"/>
  <c r="AO282" i="2" s="1"/>
  <c r="AN269" i="2"/>
  <c r="AM266" i="2"/>
  <c r="AO266" i="2" s="1"/>
  <c r="AN253" i="2"/>
  <c r="AM308" i="2"/>
  <c r="AO308" i="2" s="1"/>
  <c r="AM292" i="2"/>
  <c r="AO292" i="2" s="1"/>
  <c r="AN304" i="2"/>
  <c r="AM301" i="2"/>
  <c r="AP301" i="2" s="1"/>
  <c r="AN288" i="2"/>
  <c r="AM285" i="2"/>
  <c r="AP285" i="2" s="1"/>
  <c r="AN272" i="2"/>
  <c r="AN256" i="2"/>
  <c r="AN247" i="2"/>
  <c r="AM244" i="2"/>
  <c r="AM247" i="2"/>
  <c r="AN237" i="2"/>
  <c r="AN240" i="2"/>
  <c r="AM237" i="2"/>
  <c r="AM241" i="2"/>
  <c r="AN243" i="2"/>
  <c r="AM240" i="2"/>
  <c r="AN244" i="2"/>
  <c r="AN246" i="2"/>
  <c r="AM243" i="2"/>
  <c r="AN249" i="2"/>
  <c r="AM246" i="2"/>
  <c r="AN233" i="2"/>
  <c r="AM249" i="2"/>
  <c r="AN236" i="2"/>
  <c r="AM233" i="2"/>
  <c r="AN239" i="2"/>
  <c r="AM236" i="2"/>
  <c r="AN242" i="2"/>
  <c r="AM239" i="2"/>
  <c r="AN245" i="2"/>
  <c r="AM242" i="2"/>
  <c r="AN248" i="2"/>
  <c r="AM245" i="2"/>
  <c r="AN238" i="2"/>
  <c r="M370" i="2"/>
  <c r="Z473" i="2"/>
  <c r="Z409" i="2"/>
  <c r="Z345" i="2"/>
  <c r="Z281" i="2"/>
  <c r="Z217" i="2"/>
  <c r="Z153" i="2"/>
  <c r="Z89" i="2"/>
  <c r="AN183" i="2"/>
  <c r="AN119" i="2"/>
  <c r="AN55" i="2"/>
  <c r="AN124" i="2"/>
  <c r="N356" i="2"/>
  <c r="M339" i="2"/>
  <c r="Z472" i="2"/>
  <c r="Z408" i="2"/>
  <c r="Z344" i="2"/>
  <c r="Z280" i="2"/>
  <c r="Z216" i="2"/>
  <c r="Z152" i="2"/>
  <c r="Z88" i="2"/>
  <c r="Z24" i="2"/>
  <c r="AN182" i="2"/>
  <c r="AN118" i="2"/>
  <c r="AN54" i="2"/>
  <c r="Z414" i="2"/>
  <c r="M405" i="2"/>
  <c r="Z471" i="2"/>
  <c r="Z407" i="2"/>
  <c r="Z343" i="2"/>
  <c r="Z279" i="2"/>
  <c r="Z215" i="2"/>
  <c r="Z151" i="2"/>
  <c r="Z87" i="2"/>
  <c r="Z23" i="2"/>
  <c r="AN181" i="2"/>
  <c r="AN117" i="2"/>
  <c r="Z295" i="2"/>
  <c r="AN24" i="2"/>
  <c r="AN40" i="2"/>
  <c r="AN56" i="2"/>
  <c r="AN72" i="2"/>
  <c r="AN88" i="2"/>
  <c r="AN104" i="2"/>
  <c r="AN120" i="2"/>
  <c r="AN136" i="2"/>
  <c r="AN152" i="2"/>
  <c r="AN168" i="2"/>
  <c r="AN184" i="2"/>
  <c r="AN200" i="2"/>
  <c r="AN216" i="2"/>
  <c r="AN10" i="2"/>
  <c r="AN25" i="2"/>
  <c r="AN41" i="2"/>
  <c r="AN57" i="2"/>
  <c r="AN73" i="2"/>
  <c r="AN89" i="2"/>
  <c r="AN105" i="2"/>
  <c r="AN121" i="2"/>
  <c r="AN137" i="2"/>
  <c r="AN153" i="2"/>
  <c r="AN169" i="2"/>
  <c r="AN185" i="2"/>
  <c r="AN201" i="2"/>
  <c r="AN217" i="2"/>
  <c r="AN26" i="2"/>
  <c r="AN42" i="2"/>
  <c r="AN58" i="2"/>
  <c r="AN74" i="2"/>
  <c r="AN90" i="2"/>
  <c r="AN106" i="2"/>
  <c r="AN122" i="2"/>
  <c r="AN138" i="2"/>
  <c r="AN154" i="2"/>
  <c r="AN170" i="2"/>
  <c r="AN186" i="2"/>
  <c r="AN202" i="2"/>
  <c r="AN218" i="2"/>
  <c r="AN11" i="2"/>
  <c r="AN27" i="2"/>
  <c r="AN43" i="2"/>
  <c r="AN59" i="2"/>
  <c r="AN75" i="2"/>
  <c r="AN91" i="2"/>
  <c r="AN107" i="2"/>
  <c r="AN123" i="2"/>
  <c r="AN139" i="2"/>
  <c r="AN155" i="2"/>
  <c r="AN171" i="2"/>
  <c r="AN187" i="2"/>
  <c r="AN203" i="2"/>
  <c r="AN219" i="2"/>
  <c r="AN12" i="2"/>
  <c r="AN13" i="2"/>
  <c r="AN29" i="2"/>
  <c r="AN45" i="2"/>
  <c r="AN61" i="2"/>
  <c r="AN77" i="2"/>
  <c r="AN93" i="2"/>
  <c r="AN109" i="2"/>
  <c r="AN125" i="2"/>
  <c r="AN141" i="2"/>
  <c r="AN157" i="2"/>
  <c r="AN173" i="2"/>
  <c r="AN189" i="2"/>
  <c r="AN205" i="2"/>
  <c r="AN221" i="2"/>
  <c r="AN14" i="2"/>
  <c r="AN30" i="2"/>
  <c r="AN46" i="2"/>
  <c r="AN62" i="2"/>
  <c r="AN78" i="2"/>
  <c r="AN94" i="2"/>
  <c r="AN110" i="2"/>
  <c r="AN126" i="2"/>
  <c r="AN142" i="2"/>
  <c r="AN158" i="2"/>
  <c r="AN174" i="2"/>
  <c r="AN190" i="2"/>
  <c r="AN206" i="2"/>
  <c r="AN222" i="2"/>
  <c r="AM209" i="2"/>
  <c r="AN15" i="2"/>
  <c r="AN31" i="2"/>
  <c r="AN47" i="2"/>
  <c r="AN63" i="2"/>
  <c r="AN79" i="2"/>
  <c r="AN95" i="2"/>
  <c r="AN111" i="2"/>
  <c r="AN127" i="2"/>
  <c r="AN143" i="2"/>
  <c r="AN159" i="2"/>
  <c r="AN175" i="2"/>
  <c r="AN191" i="2"/>
  <c r="AN207" i="2"/>
  <c r="AN223" i="2"/>
  <c r="AN16" i="2"/>
  <c r="AN32" i="2"/>
  <c r="AN48" i="2"/>
  <c r="AN64" i="2"/>
  <c r="AN80" i="2"/>
  <c r="AN96" i="2"/>
  <c r="AN112" i="2"/>
  <c r="AN128" i="2"/>
  <c r="AN144" i="2"/>
  <c r="AN160" i="2"/>
  <c r="AN176" i="2"/>
  <c r="AN192" i="2"/>
  <c r="AN208" i="2"/>
  <c r="AN224" i="2"/>
  <c r="AM210" i="2"/>
  <c r="AN17" i="2"/>
  <c r="AN33" i="2"/>
  <c r="AN49" i="2"/>
  <c r="AN65" i="2"/>
  <c r="AN81" i="2"/>
  <c r="AN97" i="2"/>
  <c r="AN113" i="2"/>
  <c r="AN129" i="2"/>
  <c r="AN145" i="2"/>
  <c r="AN161" i="2"/>
  <c r="AN177" i="2"/>
  <c r="AN193" i="2"/>
  <c r="AN209" i="2"/>
  <c r="AN225" i="2"/>
  <c r="AN18" i="2"/>
  <c r="AN34" i="2"/>
  <c r="AN50" i="2"/>
  <c r="AN66" i="2"/>
  <c r="AN82" i="2"/>
  <c r="AN98" i="2"/>
  <c r="AN114" i="2"/>
  <c r="AN130" i="2"/>
  <c r="AN146" i="2"/>
  <c r="AN162" i="2"/>
  <c r="AN178" i="2"/>
  <c r="AN194" i="2"/>
  <c r="AN210" i="2"/>
  <c r="AN226" i="2"/>
  <c r="AN19" i="2"/>
  <c r="AN35" i="2"/>
  <c r="AN51" i="2"/>
  <c r="AN67" i="2"/>
  <c r="AN83" i="2"/>
  <c r="AN99" i="2"/>
  <c r="AN115" i="2"/>
  <c r="AN131" i="2"/>
  <c r="AN147" i="2"/>
  <c r="AN163" i="2"/>
  <c r="AN179" i="2"/>
  <c r="AN195" i="2"/>
  <c r="AN211" i="2"/>
  <c r="AN227" i="2"/>
  <c r="AN20" i="2"/>
  <c r="AN36" i="2"/>
  <c r="AN52" i="2"/>
  <c r="AN68" i="2"/>
  <c r="AN84" i="2"/>
  <c r="AN100" i="2"/>
  <c r="AN116" i="2"/>
  <c r="AN132" i="2"/>
  <c r="AN148" i="2"/>
  <c r="AN164" i="2"/>
  <c r="AN180" i="2"/>
  <c r="AN196" i="2"/>
  <c r="AN212" i="2"/>
  <c r="AN228" i="2"/>
  <c r="M324" i="2"/>
  <c r="M369" i="2"/>
  <c r="N436" i="2"/>
  <c r="M436" i="2"/>
  <c r="AM222" i="2"/>
  <c r="Z462" i="2"/>
  <c r="Z398" i="2"/>
  <c r="Z334" i="2"/>
  <c r="Z270" i="2"/>
  <c r="Z206" i="2"/>
  <c r="Z142" i="2"/>
  <c r="Z78" i="2"/>
  <c r="Z14" i="2"/>
  <c r="AN172" i="2"/>
  <c r="AN108" i="2"/>
  <c r="AN44" i="2"/>
  <c r="L148" i="2"/>
  <c r="Y351" i="2"/>
  <c r="Z457" i="2"/>
  <c r="Z393" i="2"/>
  <c r="Z329" i="2"/>
  <c r="Z265" i="2"/>
  <c r="Z201" i="2"/>
  <c r="Z137" i="2"/>
  <c r="Z73" i="2"/>
  <c r="AN231" i="2"/>
  <c r="AN167" i="2"/>
  <c r="AN103" i="2"/>
  <c r="AN39" i="2"/>
  <c r="Z231" i="2"/>
  <c r="Z350" i="2"/>
  <c r="Z158" i="2"/>
  <c r="M351" i="2"/>
  <c r="N335" i="2"/>
  <c r="N418" i="2"/>
  <c r="M418" i="2"/>
  <c r="Z456" i="2"/>
  <c r="Z392" i="2"/>
  <c r="Z328" i="2"/>
  <c r="Z264" i="2"/>
  <c r="Z200" i="2"/>
  <c r="Z136" i="2"/>
  <c r="Z72" i="2"/>
  <c r="AN230" i="2"/>
  <c r="AN166" i="2"/>
  <c r="AN102" i="2"/>
  <c r="AN38" i="2"/>
  <c r="Z167" i="2"/>
  <c r="Z94" i="2"/>
  <c r="M270" i="2"/>
  <c r="Z455" i="2"/>
  <c r="Z391" i="2"/>
  <c r="Z327" i="2"/>
  <c r="Z263" i="2"/>
  <c r="Z199" i="2"/>
  <c r="Z135" i="2"/>
  <c r="Z71" i="2"/>
  <c r="AN229" i="2"/>
  <c r="AN165" i="2"/>
  <c r="AN101" i="2"/>
  <c r="AN37" i="2"/>
  <c r="N393" i="2"/>
  <c r="Z39" i="2"/>
  <c r="N333" i="2"/>
  <c r="M333" i="2"/>
  <c r="N448" i="2"/>
  <c r="M448" i="2"/>
  <c r="Y10" i="2"/>
  <c r="Z446" i="2"/>
  <c r="Z382" i="2"/>
  <c r="Z318" i="2"/>
  <c r="Z254" i="2"/>
  <c r="Z190" i="2"/>
  <c r="Z126" i="2"/>
  <c r="Z62" i="2"/>
  <c r="AN220" i="2"/>
  <c r="AN156" i="2"/>
  <c r="AN92" i="2"/>
  <c r="AN28" i="2"/>
  <c r="Z286" i="2"/>
  <c r="AN60" i="2"/>
  <c r="M407" i="2"/>
  <c r="N431" i="2"/>
  <c r="Z505" i="2"/>
  <c r="Z441" i="2"/>
  <c r="Z377" i="2"/>
  <c r="Z313" i="2"/>
  <c r="Z249" i="2"/>
  <c r="Z185" i="2"/>
  <c r="Z121" i="2"/>
  <c r="Z57" i="2"/>
  <c r="AN215" i="2"/>
  <c r="AN151" i="2"/>
  <c r="AN87" i="2"/>
  <c r="AN23" i="2"/>
  <c r="M462" i="2"/>
  <c r="N446" i="2"/>
  <c r="Z504" i="2"/>
  <c r="Z440" i="2"/>
  <c r="Z376" i="2"/>
  <c r="Z312" i="2"/>
  <c r="Z248" i="2"/>
  <c r="Z184" i="2"/>
  <c r="Z120" i="2"/>
  <c r="AN214" i="2"/>
  <c r="AN150" i="2"/>
  <c r="AN86" i="2"/>
  <c r="AN22" i="2"/>
  <c r="N409" i="2"/>
  <c r="Z423" i="2"/>
  <c r="AN133" i="2"/>
  <c r="M331" i="2"/>
  <c r="Z26" i="2"/>
  <c r="Z42" i="2"/>
  <c r="Z58" i="2"/>
  <c r="Z74" i="2"/>
  <c r="Z90" i="2"/>
  <c r="Z106" i="2"/>
  <c r="Z122" i="2"/>
  <c r="Z138" i="2"/>
  <c r="Z154" i="2"/>
  <c r="Z170" i="2"/>
  <c r="Z186" i="2"/>
  <c r="Z202" i="2"/>
  <c r="Z218" i="2"/>
  <c r="Z234" i="2"/>
  <c r="Z250" i="2"/>
  <c r="Z266" i="2"/>
  <c r="Z282" i="2"/>
  <c r="Z298" i="2"/>
  <c r="Z314" i="2"/>
  <c r="Z330" i="2"/>
  <c r="Z346" i="2"/>
  <c r="Z362" i="2"/>
  <c r="Z378" i="2"/>
  <c r="Z394" i="2"/>
  <c r="Z410" i="2"/>
  <c r="Z426" i="2"/>
  <c r="Z442" i="2"/>
  <c r="Z458" i="2"/>
  <c r="Z474" i="2"/>
  <c r="Z490" i="2"/>
  <c r="Z506" i="2"/>
  <c r="Z11" i="2"/>
  <c r="Z27" i="2"/>
  <c r="Z43" i="2"/>
  <c r="Z59" i="2"/>
  <c r="Z75" i="2"/>
  <c r="Z91" i="2"/>
  <c r="Z107" i="2"/>
  <c r="Z123" i="2"/>
  <c r="Z139" i="2"/>
  <c r="Z155" i="2"/>
  <c r="Z171" i="2"/>
  <c r="Z187" i="2"/>
  <c r="Z203" i="2"/>
  <c r="Z219" i="2"/>
  <c r="Z235" i="2"/>
  <c r="Z251" i="2"/>
  <c r="Z267" i="2"/>
  <c r="Z283" i="2"/>
  <c r="Z299" i="2"/>
  <c r="Z315" i="2"/>
  <c r="Z331" i="2"/>
  <c r="Z347" i="2"/>
  <c r="Z363" i="2"/>
  <c r="Z379" i="2"/>
  <c r="Z395" i="2"/>
  <c r="Z411" i="2"/>
  <c r="Z427" i="2"/>
  <c r="Z443" i="2"/>
  <c r="Z459" i="2"/>
  <c r="Z475" i="2"/>
  <c r="Z491" i="2"/>
  <c r="Z507" i="2"/>
  <c r="Z12" i="2"/>
  <c r="Z28" i="2"/>
  <c r="Z44" i="2"/>
  <c r="Z60" i="2"/>
  <c r="Z76" i="2"/>
  <c r="Z92" i="2"/>
  <c r="Z108" i="2"/>
  <c r="Z124" i="2"/>
  <c r="Z140" i="2"/>
  <c r="Z156" i="2"/>
  <c r="Z172" i="2"/>
  <c r="Z188" i="2"/>
  <c r="Z204" i="2"/>
  <c r="Z220" i="2"/>
  <c r="Z236" i="2"/>
  <c r="Z252" i="2"/>
  <c r="Z268" i="2"/>
  <c r="Z284" i="2"/>
  <c r="Z300" i="2"/>
  <c r="Z316" i="2"/>
  <c r="Z332" i="2"/>
  <c r="Z348" i="2"/>
  <c r="Z364" i="2"/>
  <c r="Z380" i="2"/>
  <c r="Z396" i="2"/>
  <c r="Z412" i="2"/>
  <c r="Z428" i="2"/>
  <c r="Z444" i="2"/>
  <c r="Z460" i="2"/>
  <c r="Z476" i="2"/>
  <c r="Z492" i="2"/>
  <c r="Z508" i="2"/>
  <c r="Z13" i="2"/>
  <c r="Z29" i="2"/>
  <c r="Z45" i="2"/>
  <c r="Z61" i="2"/>
  <c r="Z77" i="2"/>
  <c r="Z93" i="2"/>
  <c r="Z109" i="2"/>
  <c r="Z125" i="2"/>
  <c r="Z141" i="2"/>
  <c r="Z157" i="2"/>
  <c r="Z173" i="2"/>
  <c r="Z189" i="2"/>
  <c r="Z205" i="2"/>
  <c r="Z221" i="2"/>
  <c r="Z237" i="2"/>
  <c r="Z253" i="2"/>
  <c r="Z269" i="2"/>
  <c r="Z285" i="2"/>
  <c r="Z301" i="2"/>
  <c r="Z317" i="2"/>
  <c r="Z333" i="2"/>
  <c r="Z349" i="2"/>
  <c r="Z365" i="2"/>
  <c r="Z381" i="2"/>
  <c r="Z397" i="2"/>
  <c r="Z413" i="2"/>
  <c r="Z429" i="2"/>
  <c r="Z445" i="2"/>
  <c r="Z461" i="2"/>
  <c r="Z477" i="2"/>
  <c r="Z493" i="2"/>
  <c r="Z10" i="2"/>
  <c r="Z15" i="2"/>
  <c r="Z31" i="2"/>
  <c r="Z47" i="2"/>
  <c r="Z63" i="2"/>
  <c r="Z79" i="2"/>
  <c r="Z95" i="2"/>
  <c r="Z111" i="2"/>
  <c r="Z127" i="2"/>
  <c r="Z143" i="2"/>
  <c r="Z159" i="2"/>
  <c r="Z175" i="2"/>
  <c r="Z191" i="2"/>
  <c r="Z207" i="2"/>
  <c r="Z223" i="2"/>
  <c r="Z239" i="2"/>
  <c r="Z255" i="2"/>
  <c r="Z271" i="2"/>
  <c r="Z287" i="2"/>
  <c r="Z303" i="2"/>
  <c r="Z319" i="2"/>
  <c r="Z335" i="2"/>
  <c r="Z351" i="2"/>
  <c r="Z367" i="2"/>
  <c r="Z383" i="2"/>
  <c r="Z399" i="2"/>
  <c r="Z415" i="2"/>
  <c r="Z431" i="2"/>
  <c r="Z447" i="2"/>
  <c r="Z463" i="2"/>
  <c r="Z479" i="2"/>
  <c r="Z495" i="2"/>
  <c r="Z16" i="2"/>
  <c r="Z32" i="2"/>
  <c r="Z48" i="2"/>
  <c r="Z64" i="2"/>
  <c r="Z80" i="2"/>
  <c r="Z96" i="2"/>
  <c r="Z112" i="2"/>
  <c r="Z128" i="2"/>
  <c r="Z144" i="2"/>
  <c r="Z160" i="2"/>
  <c r="Z176" i="2"/>
  <c r="Z192" i="2"/>
  <c r="Z208" i="2"/>
  <c r="Z224" i="2"/>
  <c r="Z240" i="2"/>
  <c r="Z256" i="2"/>
  <c r="Z272" i="2"/>
  <c r="Z288" i="2"/>
  <c r="Z304" i="2"/>
  <c r="Z320" i="2"/>
  <c r="Z336" i="2"/>
  <c r="Z352" i="2"/>
  <c r="Z368" i="2"/>
  <c r="Z384" i="2"/>
  <c r="Z400" i="2"/>
  <c r="Z416" i="2"/>
  <c r="Z432" i="2"/>
  <c r="Z448" i="2"/>
  <c r="Z464" i="2"/>
  <c r="Z480" i="2"/>
  <c r="Z496" i="2"/>
  <c r="Z17" i="2"/>
  <c r="Z33" i="2"/>
  <c r="Z49" i="2"/>
  <c r="Z65" i="2"/>
  <c r="Z81" i="2"/>
  <c r="Z97" i="2"/>
  <c r="Z113" i="2"/>
  <c r="Z129" i="2"/>
  <c r="Z145" i="2"/>
  <c r="Z161" i="2"/>
  <c r="Z177" i="2"/>
  <c r="Z193" i="2"/>
  <c r="Z209" i="2"/>
  <c r="Z225" i="2"/>
  <c r="Z241" i="2"/>
  <c r="Z257" i="2"/>
  <c r="Z273" i="2"/>
  <c r="Z289" i="2"/>
  <c r="Z305" i="2"/>
  <c r="Z321" i="2"/>
  <c r="Z337" i="2"/>
  <c r="Z353" i="2"/>
  <c r="Z369" i="2"/>
  <c r="Z385" i="2"/>
  <c r="Z401" i="2"/>
  <c r="Z417" i="2"/>
  <c r="Z433" i="2"/>
  <c r="Z449" i="2"/>
  <c r="Z465" i="2"/>
  <c r="Z481" i="2"/>
  <c r="Z497" i="2"/>
  <c r="Z18" i="2"/>
  <c r="Z34" i="2"/>
  <c r="Z50" i="2"/>
  <c r="Z66" i="2"/>
  <c r="Z82" i="2"/>
  <c r="Z98" i="2"/>
  <c r="Z114" i="2"/>
  <c r="Z130" i="2"/>
  <c r="Z146" i="2"/>
  <c r="Z162" i="2"/>
  <c r="Z178" i="2"/>
  <c r="Z194" i="2"/>
  <c r="Z210" i="2"/>
  <c r="Z226" i="2"/>
  <c r="Z242" i="2"/>
  <c r="Z258" i="2"/>
  <c r="Z274" i="2"/>
  <c r="Z290" i="2"/>
  <c r="Z306" i="2"/>
  <c r="Z322" i="2"/>
  <c r="Z338" i="2"/>
  <c r="Z354" i="2"/>
  <c r="Z370" i="2"/>
  <c r="Z386" i="2"/>
  <c r="Z402" i="2"/>
  <c r="Z418" i="2"/>
  <c r="Z434" i="2"/>
  <c r="Z450" i="2"/>
  <c r="Z466" i="2"/>
  <c r="Z482" i="2"/>
  <c r="Z498" i="2"/>
  <c r="Z19" i="2"/>
  <c r="Z35" i="2"/>
  <c r="Z51" i="2"/>
  <c r="Z67" i="2"/>
  <c r="Z83" i="2"/>
  <c r="Z99" i="2"/>
  <c r="Z115" i="2"/>
  <c r="Z131" i="2"/>
  <c r="Z147" i="2"/>
  <c r="Z163" i="2"/>
  <c r="Z179" i="2"/>
  <c r="Z195" i="2"/>
  <c r="Z211" i="2"/>
  <c r="Z227" i="2"/>
  <c r="Z243" i="2"/>
  <c r="Z259" i="2"/>
  <c r="Z275" i="2"/>
  <c r="Z291" i="2"/>
  <c r="Z307" i="2"/>
  <c r="Z323" i="2"/>
  <c r="Z339" i="2"/>
  <c r="Z355" i="2"/>
  <c r="Z371" i="2"/>
  <c r="Z387" i="2"/>
  <c r="Z403" i="2"/>
  <c r="Z419" i="2"/>
  <c r="Z435" i="2"/>
  <c r="Z451" i="2"/>
  <c r="Z467" i="2"/>
  <c r="Z483" i="2"/>
  <c r="Z499" i="2"/>
  <c r="Z20" i="2"/>
  <c r="Z36" i="2"/>
  <c r="Z52" i="2"/>
  <c r="Z68" i="2"/>
  <c r="Z84" i="2"/>
  <c r="Z100" i="2"/>
  <c r="Z116" i="2"/>
  <c r="Z132" i="2"/>
  <c r="Z148" i="2"/>
  <c r="Z164" i="2"/>
  <c r="Z180" i="2"/>
  <c r="Z196" i="2"/>
  <c r="Z212" i="2"/>
  <c r="Z228" i="2"/>
  <c r="Z244" i="2"/>
  <c r="Z260" i="2"/>
  <c r="Z276" i="2"/>
  <c r="Z292" i="2"/>
  <c r="Z308" i="2"/>
  <c r="Z324" i="2"/>
  <c r="Z340" i="2"/>
  <c r="Z356" i="2"/>
  <c r="Z372" i="2"/>
  <c r="Z388" i="2"/>
  <c r="Z404" i="2"/>
  <c r="Z420" i="2"/>
  <c r="Z436" i="2"/>
  <c r="Z452" i="2"/>
  <c r="Z468" i="2"/>
  <c r="Z484" i="2"/>
  <c r="Z500" i="2"/>
  <c r="Z21" i="2"/>
  <c r="Z37" i="2"/>
  <c r="Z53" i="2"/>
  <c r="Z69" i="2"/>
  <c r="Z85" i="2"/>
  <c r="Z101" i="2"/>
  <c r="Z117" i="2"/>
  <c r="Z133" i="2"/>
  <c r="Z149" i="2"/>
  <c r="Z165" i="2"/>
  <c r="Z181" i="2"/>
  <c r="Z197" i="2"/>
  <c r="Z213" i="2"/>
  <c r="Z229" i="2"/>
  <c r="Z245" i="2"/>
  <c r="Z261" i="2"/>
  <c r="Z277" i="2"/>
  <c r="Z293" i="2"/>
  <c r="Z309" i="2"/>
  <c r="Z325" i="2"/>
  <c r="Z341" i="2"/>
  <c r="Z357" i="2"/>
  <c r="Z373" i="2"/>
  <c r="Z389" i="2"/>
  <c r="Z405" i="2"/>
  <c r="Z421" i="2"/>
  <c r="Z437" i="2"/>
  <c r="Z453" i="2"/>
  <c r="Z469" i="2"/>
  <c r="Z485" i="2"/>
  <c r="Z501" i="2"/>
  <c r="Z22" i="2"/>
  <c r="Z38" i="2"/>
  <c r="Z54" i="2"/>
  <c r="Z70" i="2"/>
  <c r="Z86" i="2"/>
  <c r="Z102" i="2"/>
  <c r="Z118" i="2"/>
  <c r="Z134" i="2"/>
  <c r="Z150" i="2"/>
  <c r="Z166" i="2"/>
  <c r="Z182" i="2"/>
  <c r="Z198" i="2"/>
  <c r="Z214" i="2"/>
  <c r="Z230" i="2"/>
  <c r="Z246" i="2"/>
  <c r="Z262" i="2"/>
  <c r="Z278" i="2"/>
  <c r="Z294" i="2"/>
  <c r="Z310" i="2"/>
  <c r="Z326" i="2"/>
  <c r="Z342" i="2"/>
  <c r="Z358" i="2"/>
  <c r="Z374" i="2"/>
  <c r="Z390" i="2"/>
  <c r="Z406" i="2"/>
  <c r="Z422" i="2"/>
  <c r="Z438" i="2"/>
  <c r="Z454" i="2"/>
  <c r="Z470" i="2"/>
  <c r="Z486" i="2"/>
  <c r="Z502" i="2"/>
  <c r="Z503" i="2"/>
  <c r="Z439" i="2"/>
  <c r="Z375" i="2"/>
  <c r="Z311" i="2"/>
  <c r="Z247" i="2"/>
  <c r="Z183" i="2"/>
  <c r="Z119" i="2"/>
  <c r="Z55" i="2"/>
  <c r="AN213" i="2"/>
  <c r="AN149" i="2"/>
  <c r="AN85" i="2"/>
  <c r="AN21" i="2"/>
  <c r="Z359" i="2"/>
  <c r="AN69" i="2"/>
  <c r="M504" i="2"/>
  <c r="N504" i="2"/>
  <c r="Z478" i="2"/>
  <c r="N9" i="2"/>
  <c r="M9" i="2"/>
  <c r="Z494" i="2"/>
  <c r="Z430" i="2"/>
  <c r="Z366" i="2"/>
  <c r="Z302" i="2"/>
  <c r="Z238" i="2"/>
  <c r="Z174" i="2"/>
  <c r="Z110" i="2"/>
  <c r="Z46" i="2"/>
  <c r="AN204" i="2"/>
  <c r="AN140" i="2"/>
  <c r="AN76" i="2"/>
  <c r="Z487" i="2"/>
  <c r="AN197" i="2"/>
  <c r="Z222" i="2"/>
  <c r="AN188" i="2"/>
  <c r="N282" i="2"/>
  <c r="M282" i="2"/>
  <c r="N395" i="2"/>
  <c r="M395" i="2"/>
  <c r="Z489" i="2"/>
  <c r="Z425" i="2"/>
  <c r="Z361" i="2"/>
  <c r="Z297" i="2"/>
  <c r="Z233" i="2"/>
  <c r="Z169" i="2"/>
  <c r="Z105" i="2"/>
  <c r="Z41" i="2"/>
  <c r="AN199" i="2"/>
  <c r="AN135" i="2"/>
  <c r="AN71" i="2"/>
  <c r="M359" i="2"/>
  <c r="N442" i="2"/>
  <c r="M442" i="2"/>
  <c r="Z488" i="2"/>
  <c r="Z424" i="2"/>
  <c r="Z360" i="2"/>
  <c r="Z296" i="2"/>
  <c r="Z232" i="2"/>
  <c r="Z168" i="2"/>
  <c r="Z104" i="2"/>
  <c r="Z40" i="2"/>
  <c r="AN198" i="2"/>
  <c r="AN134" i="2"/>
  <c r="AN70" i="2"/>
  <c r="M419" i="2"/>
  <c r="AM228" i="2"/>
  <c r="AM212" i="2"/>
  <c r="AM218" i="2"/>
  <c r="AM221" i="2"/>
  <c r="AM227" i="2"/>
  <c r="AM211" i="2"/>
  <c r="AM224" i="2"/>
  <c r="AM230" i="2"/>
  <c r="AM214" i="2"/>
  <c r="AM215" i="2"/>
  <c r="AM217" i="2"/>
  <c r="AM220" i="2"/>
  <c r="AM223" i="2"/>
  <c r="AM226" i="2"/>
  <c r="AM229" i="2"/>
  <c r="AM213" i="2"/>
  <c r="AM231" i="2"/>
  <c r="AM216" i="2"/>
  <c r="AM219" i="2"/>
  <c r="AM225" i="2"/>
  <c r="L500" i="2"/>
  <c r="L372" i="2"/>
  <c r="L195" i="2"/>
  <c r="Y483" i="2"/>
  <c r="L499" i="2"/>
  <c r="L371" i="2"/>
  <c r="L180" i="2"/>
  <c r="Y472" i="2"/>
  <c r="L484" i="2"/>
  <c r="L356" i="2"/>
  <c r="L164" i="2"/>
  <c r="Y316" i="2"/>
  <c r="AA316" i="2" s="1"/>
  <c r="L483" i="2"/>
  <c r="L355" i="2"/>
  <c r="K396" i="2"/>
  <c r="N396" i="2" s="1"/>
  <c r="L211" i="2"/>
  <c r="L83" i="2"/>
  <c r="L243" i="2"/>
  <c r="L147" i="2"/>
  <c r="L275" i="2"/>
  <c r="L163" i="2"/>
  <c r="L179" i="2"/>
  <c r="L131" i="2"/>
  <c r="L35" i="2"/>
  <c r="L67" i="2"/>
  <c r="L227" i="2"/>
  <c r="L115" i="2"/>
  <c r="L307" i="2"/>
  <c r="L51" i="2"/>
  <c r="L291" i="2"/>
  <c r="L99" i="2"/>
  <c r="L259" i="2"/>
  <c r="L468" i="2"/>
  <c r="L340" i="2"/>
  <c r="L132" i="2"/>
  <c r="L116" i="2"/>
  <c r="L324" i="2"/>
  <c r="L100" i="2"/>
  <c r="L467" i="2"/>
  <c r="L452" i="2"/>
  <c r="L451" i="2"/>
  <c r="L323" i="2"/>
  <c r="L84" i="2"/>
  <c r="L388" i="2"/>
  <c r="L82" i="2"/>
  <c r="L196" i="2"/>
  <c r="L436" i="2"/>
  <c r="L308" i="2"/>
  <c r="L68" i="2"/>
  <c r="L292" i="2"/>
  <c r="L403" i="2"/>
  <c r="L339" i="2"/>
  <c r="L435" i="2"/>
  <c r="L52" i="2"/>
  <c r="L420" i="2"/>
  <c r="L276" i="2"/>
  <c r="L36" i="2"/>
  <c r="L228" i="2"/>
  <c r="L22" i="2"/>
  <c r="L419" i="2"/>
  <c r="L260" i="2"/>
  <c r="L212" i="2"/>
  <c r="L387" i="2"/>
  <c r="K395" i="2"/>
  <c r="L404" i="2"/>
  <c r="L244" i="2"/>
  <c r="Y415" i="2"/>
  <c r="AA483" i="2"/>
  <c r="AA351" i="2"/>
  <c r="L418" i="2"/>
  <c r="L242" i="2"/>
  <c r="L66" i="2"/>
  <c r="L497" i="2"/>
  <c r="L481" i="2"/>
  <c r="L465" i="2"/>
  <c r="L449" i="2"/>
  <c r="L433" i="2"/>
  <c r="L417" i="2"/>
  <c r="L401" i="2"/>
  <c r="L385" i="2"/>
  <c r="L369" i="2"/>
  <c r="L353" i="2"/>
  <c r="L337" i="2"/>
  <c r="L321" i="2"/>
  <c r="L305" i="2"/>
  <c r="L289" i="2"/>
  <c r="L273" i="2"/>
  <c r="L257" i="2"/>
  <c r="L241" i="2"/>
  <c r="L225" i="2"/>
  <c r="L209" i="2"/>
  <c r="L193" i="2"/>
  <c r="L177" i="2"/>
  <c r="L161" i="2"/>
  <c r="L145" i="2"/>
  <c r="L129" i="2"/>
  <c r="L113" i="2"/>
  <c r="L97" i="2"/>
  <c r="L81" i="2"/>
  <c r="L65" i="2"/>
  <c r="L49" i="2"/>
  <c r="L33" i="2"/>
  <c r="L17" i="2"/>
  <c r="Y315" i="2"/>
  <c r="AA315" i="2" s="1"/>
  <c r="Y399" i="2"/>
  <c r="AA399" i="2" s="1"/>
  <c r="Y357" i="2"/>
  <c r="AA357" i="2" s="1"/>
  <c r="Y416" i="2"/>
  <c r="Y471" i="2"/>
  <c r="AA471" i="2" s="1"/>
  <c r="L498" i="2"/>
  <c r="L370" i="2"/>
  <c r="L226" i="2"/>
  <c r="L50" i="2"/>
  <c r="K393" i="2"/>
  <c r="M393" i="2" s="1"/>
  <c r="L496" i="2"/>
  <c r="L480" i="2"/>
  <c r="L464" i="2"/>
  <c r="L448" i="2"/>
  <c r="L432" i="2"/>
  <c r="L416" i="2"/>
  <c r="L400" i="2"/>
  <c r="L384" i="2"/>
  <c r="L368" i="2"/>
  <c r="L352" i="2"/>
  <c r="L336" i="2"/>
  <c r="L320" i="2"/>
  <c r="L304" i="2"/>
  <c r="L288" i="2"/>
  <c r="L272" i="2"/>
  <c r="L256" i="2"/>
  <c r="L240" i="2"/>
  <c r="L224" i="2"/>
  <c r="L208" i="2"/>
  <c r="L192" i="2"/>
  <c r="L176" i="2"/>
  <c r="L160" i="2"/>
  <c r="L144" i="2"/>
  <c r="L128" i="2"/>
  <c r="L112" i="2"/>
  <c r="L96" i="2"/>
  <c r="L80" i="2"/>
  <c r="L64" i="2"/>
  <c r="L48" i="2"/>
  <c r="L32" i="2"/>
  <c r="L16" i="2"/>
  <c r="Y280" i="2"/>
  <c r="Y337" i="2"/>
  <c r="AB337" i="2" s="1"/>
  <c r="Y373" i="2"/>
  <c r="AA373" i="2" s="1"/>
  <c r="L450" i="2"/>
  <c r="L322" i="2"/>
  <c r="L178" i="2"/>
  <c r="L495" i="2"/>
  <c r="L479" i="2"/>
  <c r="L463" i="2"/>
  <c r="L447" i="2"/>
  <c r="L431" i="2"/>
  <c r="L415" i="2"/>
  <c r="L399" i="2"/>
  <c r="L383" i="2"/>
  <c r="L367" i="2"/>
  <c r="L351" i="2"/>
  <c r="L335" i="2"/>
  <c r="L319" i="2"/>
  <c r="L303" i="2"/>
  <c r="L287" i="2"/>
  <c r="L271" i="2"/>
  <c r="L255" i="2"/>
  <c r="L239" i="2"/>
  <c r="L223" i="2"/>
  <c r="L207" i="2"/>
  <c r="L191" i="2"/>
  <c r="L175" i="2"/>
  <c r="L159" i="2"/>
  <c r="L143" i="2"/>
  <c r="L127" i="2"/>
  <c r="L111" i="2"/>
  <c r="L95" i="2"/>
  <c r="L79" i="2"/>
  <c r="L63" i="2"/>
  <c r="L47" i="2"/>
  <c r="L31" i="2"/>
  <c r="L15" i="2"/>
  <c r="Y260" i="2"/>
  <c r="Y281" i="2"/>
  <c r="AB281" i="2" s="1"/>
  <c r="Y344" i="2"/>
  <c r="AA344" i="2" s="1"/>
  <c r="Y321" i="2"/>
  <c r="Y414" i="2"/>
  <c r="AA414" i="2" s="1"/>
  <c r="Y460" i="2"/>
  <c r="L494" i="2"/>
  <c r="L478" i="2"/>
  <c r="L462" i="2"/>
  <c r="L446" i="2"/>
  <c r="L430" i="2"/>
  <c r="L414" i="2"/>
  <c r="L398" i="2"/>
  <c r="L382" i="2"/>
  <c r="L366" i="2"/>
  <c r="L350" i="2"/>
  <c r="L334" i="2"/>
  <c r="L318" i="2"/>
  <c r="L302" i="2"/>
  <c r="L286" i="2"/>
  <c r="L270" i="2"/>
  <c r="L254" i="2"/>
  <c r="L238" i="2"/>
  <c r="L222" i="2"/>
  <c r="L206" i="2"/>
  <c r="L190" i="2"/>
  <c r="L174" i="2"/>
  <c r="L158" i="2"/>
  <c r="L142" i="2"/>
  <c r="L126" i="2"/>
  <c r="L110" i="2"/>
  <c r="L94" i="2"/>
  <c r="L78" i="2"/>
  <c r="L62" i="2"/>
  <c r="L46" i="2"/>
  <c r="L30" i="2"/>
  <c r="L14" i="2"/>
  <c r="Y492" i="2"/>
  <c r="Y470" i="2"/>
  <c r="AA470" i="2" s="1"/>
  <c r="Y480" i="2"/>
  <c r="L482" i="2"/>
  <c r="L290" i="2"/>
  <c r="L98" i="2"/>
  <c r="L10" i="2"/>
  <c r="L493" i="2"/>
  <c r="L477" i="2"/>
  <c r="L461" i="2"/>
  <c r="L445" i="2"/>
  <c r="L429" i="2"/>
  <c r="L413" i="2"/>
  <c r="L397" i="2"/>
  <c r="L381" i="2"/>
  <c r="L365" i="2"/>
  <c r="L349" i="2"/>
  <c r="L333" i="2"/>
  <c r="L317" i="2"/>
  <c r="L301" i="2"/>
  <c r="L285" i="2"/>
  <c r="L269" i="2"/>
  <c r="L253" i="2"/>
  <c r="L237" i="2"/>
  <c r="L221" i="2"/>
  <c r="L205" i="2"/>
  <c r="L189" i="2"/>
  <c r="L173" i="2"/>
  <c r="L157" i="2"/>
  <c r="L141" i="2"/>
  <c r="L125" i="2"/>
  <c r="L109" i="2"/>
  <c r="L93" i="2"/>
  <c r="L77" i="2"/>
  <c r="L61" i="2"/>
  <c r="L45" i="2"/>
  <c r="L29" i="2"/>
  <c r="L13" i="2"/>
  <c r="Y279" i="2"/>
  <c r="AB279" i="2" s="1"/>
  <c r="Y370" i="2"/>
  <c r="L274" i="2"/>
  <c r="K402" i="2"/>
  <c r="N402" i="2" s="1"/>
  <c r="L508" i="2"/>
  <c r="L492" i="2"/>
  <c r="L476" i="2"/>
  <c r="L460" i="2"/>
  <c r="L444" i="2"/>
  <c r="L428" i="2"/>
  <c r="L412" i="2"/>
  <c r="L396" i="2"/>
  <c r="L380" i="2"/>
  <c r="L364" i="2"/>
  <c r="L348" i="2"/>
  <c r="L332" i="2"/>
  <c r="L316" i="2"/>
  <c r="L300" i="2"/>
  <c r="L284" i="2"/>
  <c r="L268" i="2"/>
  <c r="L252" i="2"/>
  <c r="L236" i="2"/>
  <c r="L220" i="2"/>
  <c r="L204" i="2"/>
  <c r="L188" i="2"/>
  <c r="L172" i="2"/>
  <c r="L156" i="2"/>
  <c r="L140" i="2"/>
  <c r="L124" i="2"/>
  <c r="L108" i="2"/>
  <c r="L92" i="2"/>
  <c r="L76" i="2"/>
  <c r="L60" i="2"/>
  <c r="L44" i="2"/>
  <c r="L28" i="2"/>
  <c r="L12" i="2"/>
  <c r="Y261" i="2"/>
  <c r="AA279" i="2"/>
  <c r="Y435" i="2"/>
  <c r="AA435" i="2" s="1"/>
  <c r="Y413" i="2"/>
  <c r="Y271" i="2"/>
  <c r="Y447" i="2"/>
  <c r="AA447" i="2" s="1"/>
  <c r="K394" i="2"/>
  <c r="N394" i="2" s="1"/>
  <c r="L354" i="2"/>
  <c r="L146" i="2"/>
  <c r="L507" i="2"/>
  <c r="L491" i="2"/>
  <c r="L475" i="2"/>
  <c r="L459" i="2"/>
  <c r="L443" i="2"/>
  <c r="L427" i="2"/>
  <c r="L411" i="2"/>
  <c r="L395" i="2"/>
  <c r="L379" i="2"/>
  <c r="L363" i="2"/>
  <c r="L347" i="2"/>
  <c r="L331" i="2"/>
  <c r="L315" i="2"/>
  <c r="L299" i="2"/>
  <c r="L283" i="2"/>
  <c r="L267" i="2"/>
  <c r="L251" i="2"/>
  <c r="L235" i="2"/>
  <c r="L219" i="2"/>
  <c r="L203" i="2"/>
  <c r="L187" i="2"/>
  <c r="L171" i="2"/>
  <c r="L155" i="2"/>
  <c r="L139" i="2"/>
  <c r="L123" i="2"/>
  <c r="L107" i="2"/>
  <c r="L91" i="2"/>
  <c r="L75" i="2"/>
  <c r="L59" i="2"/>
  <c r="L43" i="2"/>
  <c r="L27" i="2"/>
  <c r="L11" i="2"/>
  <c r="Y318" i="2"/>
  <c r="AA413" i="2"/>
  <c r="Y443" i="2"/>
  <c r="AA443" i="2" s="1"/>
  <c r="L466" i="2"/>
  <c r="L338" i="2"/>
  <c r="L210" i="2"/>
  <c r="L34" i="2"/>
  <c r="L506" i="2"/>
  <c r="L490" i="2"/>
  <c r="L474" i="2"/>
  <c r="L458" i="2"/>
  <c r="L442" i="2"/>
  <c r="L426" i="2"/>
  <c r="L410" i="2"/>
  <c r="L394" i="2"/>
  <c r="L378" i="2"/>
  <c r="L362" i="2"/>
  <c r="L346" i="2"/>
  <c r="L330" i="2"/>
  <c r="L314" i="2"/>
  <c r="L298" i="2"/>
  <c r="L282" i="2"/>
  <c r="L266" i="2"/>
  <c r="L250" i="2"/>
  <c r="L234" i="2"/>
  <c r="L218" i="2"/>
  <c r="L202" i="2"/>
  <c r="L186" i="2"/>
  <c r="L170" i="2"/>
  <c r="L154" i="2"/>
  <c r="L138" i="2"/>
  <c r="L122" i="2"/>
  <c r="L106" i="2"/>
  <c r="L90" i="2"/>
  <c r="L74" i="2"/>
  <c r="L58" i="2"/>
  <c r="L42" i="2"/>
  <c r="L26" i="2"/>
  <c r="Y258" i="2"/>
  <c r="AB258" i="2" s="1"/>
  <c r="Y300" i="2"/>
  <c r="Y278" i="2"/>
  <c r="Y330" i="2"/>
  <c r="AB317" i="2"/>
  <c r="Y353" i="2"/>
  <c r="AA353" i="2" s="1"/>
  <c r="Y444" i="2"/>
  <c r="Y476" i="2"/>
  <c r="AA476" i="2" s="1"/>
  <c r="L386" i="2"/>
  <c r="L130" i="2"/>
  <c r="L505" i="2"/>
  <c r="L489" i="2"/>
  <c r="L473" i="2"/>
  <c r="L457" i="2"/>
  <c r="L441" i="2"/>
  <c r="L425" i="2"/>
  <c r="L409" i="2"/>
  <c r="L393" i="2"/>
  <c r="L377" i="2"/>
  <c r="L361" i="2"/>
  <c r="L345" i="2"/>
  <c r="L329" i="2"/>
  <c r="L313" i="2"/>
  <c r="L297" i="2"/>
  <c r="L281" i="2"/>
  <c r="L265" i="2"/>
  <c r="L249" i="2"/>
  <c r="L233" i="2"/>
  <c r="L217" i="2"/>
  <c r="L201" i="2"/>
  <c r="L185" i="2"/>
  <c r="L169" i="2"/>
  <c r="L153" i="2"/>
  <c r="L137" i="2"/>
  <c r="L121" i="2"/>
  <c r="L105" i="2"/>
  <c r="L89" i="2"/>
  <c r="L73" i="2"/>
  <c r="L57" i="2"/>
  <c r="L41" i="2"/>
  <c r="L25" i="2"/>
  <c r="Y341" i="2"/>
  <c r="AA341" i="2" s="1"/>
  <c r="Y354" i="2"/>
  <c r="Y419" i="2"/>
  <c r="AA419" i="2" s="1"/>
  <c r="Y499" i="2"/>
  <c r="AA499" i="2" s="1"/>
  <c r="L402" i="2"/>
  <c r="L258" i="2"/>
  <c r="L114" i="2"/>
  <c r="L504" i="2"/>
  <c r="L488" i="2"/>
  <c r="L472" i="2"/>
  <c r="L456" i="2"/>
  <c r="L440" i="2"/>
  <c r="L424" i="2"/>
  <c r="L408" i="2"/>
  <c r="L392" i="2"/>
  <c r="L376" i="2"/>
  <c r="L360" i="2"/>
  <c r="L344" i="2"/>
  <c r="L328" i="2"/>
  <c r="L312" i="2"/>
  <c r="L296" i="2"/>
  <c r="L280" i="2"/>
  <c r="L264" i="2"/>
  <c r="L248" i="2"/>
  <c r="L232" i="2"/>
  <c r="L216" i="2"/>
  <c r="L200" i="2"/>
  <c r="L184" i="2"/>
  <c r="L168" i="2"/>
  <c r="L152" i="2"/>
  <c r="L136" i="2"/>
  <c r="L120" i="2"/>
  <c r="L104" i="2"/>
  <c r="L88" i="2"/>
  <c r="L72" i="2"/>
  <c r="L56" i="2"/>
  <c r="L40" i="2"/>
  <c r="L24" i="2"/>
  <c r="Y284" i="2"/>
  <c r="AA284" i="2" s="1"/>
  <c r="Y442" i="2"/>
  <c r="AA442" i="2" s="1"/>
  <c r="AB316" i="2"/>
  <c r="L434" i="2"/>
  <c r="L306" i="2"/>
  <c r="L162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9" i="2"/>
  <c r="L103" i="2"/>
  <c r="L87" i="2"/>
  <c r="L71" i="2"/>
  <c r="L55" i="2"/>
  <c r="L39" i="2"/>
  <c r="L23" i="2"/>
  <c r="Y264" i="2"/>
  <c r="AA264" i="2" s="1"/>
  <c r="Y317" i="2"/>
  <c r="AA317" i="2" s="1"/>
  <c r="Y352" i="2"/>
  <c r="AA352" i="2" s="1"/>
  <c r="L194" i="2"/>
  <c r="K308" i="2"/>
  <c r="N308" i="2" s="1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8" i="2"/>
  <c r="L102" i="2"/>
  <c r="L86" i="2"/>
  <c r="L70" i="2"/>
  <c r="L54" i="2"/>
  <c r="L38" i="2"/>
  <c r="Y325" i="2"/>
  <c r="Y473" i="2"/>
  <c r="AA473" i="2" s="1"/>
  <c r="K254" i="2"/>
  <c r="N254" i="2" s="1"/>
  <c r="K257" i="2"/>
  <c r="N257" i="2" s="1"/>
  <c r="K428" i="2"/>
  <c r="N428" i="2" s="1"/>
  <c r="L501" i="2"/>
  <c r="L485" i="2"/>
  <c r="L469" i="2"/>
  <c r="L453" i="2"/>
  <c r="L437" i="2"/>
  <c r="L421" i="2"/>
  <c r="L405" i="2"/>
  <c r="L389" i="2"/>
  <c r="L373" i="2"/>
  <c r="L357" i="2"/>
  <c r="L341" i="2"/>
  <c r="L325" i="2"/>
  <c r="L309" i="2"/>
  <c r="L293" i="2"/>
  <c r="L277" i="2"/>
  <c r="L261" i="2"/>
  <c r="L245" i="2"/>
  <c r="L229" i="2"/>
  <c r="L213" i="2"/>
  <c r="L197" i="2"/>
  <c r="L181" i="2"/>
  <c r="L165" i="2"/>
  <c r="L149" i="2"/>
  <c r="L133" i="2"/>
  <c r="L117" i="2"/>
  <c r="L101" i="2"/>
  <c r="L85" i="2"/>
  <c r="L69" i="2"/>
  <c r="L53" i="2"/>
  <c r="L37" i="2"/>
  <c r="L21" i="2"/>
  <c r="Y277" i="2"/>
  <c r="AA277" i="2" s="1"/>
  <c r="Y389" i="2"/>
  <c r="AB389" i="2" s="1"/>
  <c r="Y441" i="2"/>
  <c r="Y508" i="2"/>
  <c r="AA508" i="2" s="1"/>
  <c r="AA480" i="2"/>
  <c r="Y495" i="2"/>
  <c r="Y479" i="2"/>
  <c r="AB472" i="2"/>
  <c r="Y498" i="2"/>
  <c r="Y482" i="2"/>
  <c r="AA482" i="2" s="1"/>
  <c r="AA472" i="2"/>
  <c r="Y505" i="2"/>
  <c r="AA505" i="2" s="1"/>
  <c r="Y501" i="2"/>
  <c r="AB501" i="2" s="1"/>
  <c r="Y485" i="2"/>
  <c r="AB485" i="2" s="1"/>
  <c r="Y504" i="2"/>
  <c r="AA504" i="2" s="1"/>
  <c r="Y488" i="2"/>
  <c r="AA488" i="2" s="1"/>
  <c r="Y507" i="2"/>
  <c r="AA507" i="2" s="1"/>
  <c r="Y491" i="2"/>
  <c r="AA491" i="2" s="1"/>
  <c r="Y475" i="2"/>
  <c r="AA475" i="2" s="1"/>
  <c r="Y494" i="2"/>
  <c r="Y478" i="2"/>
  <c r="AB471" i="2"/>
  <c r="Y497" i="2"/>
  <c r="AA497" i="2" s="1"/>
  <c r="Y481" i="2"/>
  <c r="AA481" i="2" s="1"/>
  <c r="Y500" i="2"/>
  <c r="AB500" i="2" s="1"/>
  <c r="Y484" i="2"/>
  <c r="AB484" i="2" s="1"/>
  <c r="Y503" i="2"/>
  <c r="AB503" i="2" s="1"/>
  <c r="Y487" i="2"/>
  <c r="AB487" i="2" s="1"/>
  <c r="AB480" i="2"/>
  <c r="Y506" i="2"/>
  <c r="AA506" i="2" s="1"/>
  <c r="AB499" i="2"/>
  <c r="Y490" i="2"/>
  <c r="AB483" i="2"/>
  <c r="Y474" i="2"/>
  <c r="AA474" i="2" s="1"/>
  <c r="Y493" i="2"/>
  <c r="AB486" i="2"/>
  <c r="Y477" i="2"/>
  <c r="AB470" i="2"/>
  <c r="Y496" i="2"/>
  <c r="AB496" i="2" s="1"/>
  <c r="AB473" i="2"/>
  <c r="AB476" i="2"/>
  <c r="Y502" i="2"/>
  <c r="AA502" i="2" s="1"/>
  <c r="Y486" i="2"/>
  <c r="AA486" i="2" s="1"/>
  <c r="Y489" i="2"/>
  <c r="AA489" i="2" s="1"/>
  <c r="AA460" i="2"/>
  <c r="Y459" i="2"/>
  <c r="Y453" i="2"/>
  <c r="AA453" i="2" s="1"/>
  <c r="Y462" i="2"/>
  <c r="Y446" i="2"/>
  <c r="Y469" i="2"/>
  <c r="AA469" i="2" s="1"/>
  <c r="Y465" i="2"/>
  <c r="Y449" i="2"/>
  <c r="Y468" i="2"/>
  <c r="AB468" i="2" s="1"/>
  <c r="Y452" i="2"/>
  <c r="AB452" i="2" s="1"/>
  <c r="Y450" i="2"/>
  <c r="AA450" i="2" s="1"/>
  <c r="Y455" i="2"/>
  <c r="AB455" i="2" s="1"/>
  <c r="Y458" i="2"/>
  <c r="Y463" i="2"/>
  <c r="AA463" i="2" s="1"/>
  <c r="Y461" i="2"/>
  <c r="Y445" i="2"/>
  <c r="Y466" i="2"/>
  <c r="AA466" i="2" s="1"/>
  <c r="Y464" i="2"/>
  <c r="Y448" i="2"/>
  <c r="Y467" i="2"/>
  <c r="AB467" i="2" s="1"/>
  <c r="AB460" i="2"/>
  <c r="Y451" i="2"/>
  <c r="AB451" i="2" s="1"/>
  <c r="AB444" i="2"/>
  <c r="Y454" i="2"/>
  <c r="AA454" i="2" s="1"/>
  <c r="AB447" i="2"/>
  <c r="AA444" i="2"/>
  <c r="AB466" i="2"/>
  <c r="Y457" i="2"/>
  <c r="AA457" i="2" s="1"/>
  <c r="Y456" i="2"/>
  <c r="AB463" i="2"/>
  <c r="Y425" i="2"/>
  <c r="AA425" i="2" s="1"/>
  <c r="Y428" i="2"/>
  <c r="Y438" i="2"/>
  <c r="AA438" i="2" s="1"/>
  <c r="Y431" i="2"/>
  <c r="Y434" i="2"/>
  <c r="Y418" i="2"/>
  <c r="Y437" i="2"/>
  <c r="Y421" i="2"/>
  <c r="AB414" i="2"/>
  <c r="Y422" i="2"/>
  <c r="AA422" i="2" s="1"/>
  <c r="Y440" i="2"/>
  <c r="Y424" i="2"/>
  <c r="AA424" i="2" s="1"/>
  <c r="Y427" i="2"/>
  <c r="Y430" i="2"/>
  <c r="Y433" i="2"/>
  <c r="Y417" i="2"/>
  <c r="Y436" i="2"/>
  <c r="Y420" i="2"/>
  <c r="AB413" i="2"/>
  <c r="Y439" i="2"/>
  <c r="AB439" i="2" s="1"/>
  <c r="Y423" i="2"/>
  <c r="AB423" i="2" s="1"/>
  <c r="AB416" i="2"/>
  <c r="Y426" i="2"/>
  <c r="AA426" i="2" s="1"/>
  <c r="AB419" i="2"/>
  <c r="AA416" i="2"/>
  <c r="Y429" i="2"/>
  <c r="AA429" i="2" s="1"/>
  <c r="AB422" i="2"/>
  <c r="Y432" i="2"/>
  <c r="AA432" i="2" s="1"/>
  <c r="AA370" i="2"/>
  <c r="Y392" i="2"/>
  <c r="Y376" i="2"/>
  <c r="AA376" i="2" s="1"/>
  <c r="Y360" i="2"/>
  <c r="AA360" i="2" s="1"/>
  <c r="Y411" i="2"/>
  <c r="AA411" i="2" s="1"/>
  <c r="Y395" i="2"/>
  <c r="AA395" i="2" s="1"/>
  <c r="Y379" i="2"/>
  <c r="AA379" i="2" s="1"/>
  <c r="Y363" i="2"/>
  <c r="Y382" i="2"/>
  <c r="Y366" i="2"/>
  <c r="Y398" i="2"/>
  <c r="Y401" i="2"/>
  <c r="Y385" i="2"/>
  <c r="Y369" i="2"/>
  <c r="Y404" i="2"/>
  <c r="Y388" i="2"/>
  <c r="Y372" i="2"/>
  <c r="Y356" i="2"/>
  <c r="Y408" i="2"/>
  <c r="Y407" i="2"/>
  <c r="Y391" i="2"/>
  <c r="Y375" i="2"/>
  <c r="Y359" i="2"/>
  <c r="Y410" i="2"/>
  <c r="AA410" i="2" s="1"/>
  <c r="Y394" i="2"/>
  <c r="AB394" i="2" s="1"/>
  <c r="Y378" i="2"/>
  <c r="AB378" i="2" s="1"/>
  <c r="Y362" i="2"/>
  <c r="AA362" i="2" s="1"/>
  <c r="Y365" i="2"/>
  <c r="AB365" i="2" s="1"/>
  <c r="Y397" i="2"/>
  <c r="Y400" i="2"/>
  <c r="AA400" i="2" s="1"/>
  <c r="Y384" i="2"/>
  <c r="AA384" i="2" s="1"/>
  <c r="Y368" i="2"/>
  <c r="AA368" i="2" s="1"/>
  <c r="Y381" i="2"/>
  <c r="Y403" i="2"/>
  <c r="Y387" i="2"/>
  <c r="Y371" i="2"/>
  <c r="Y355" i="2"/>
  <c r="AA355" i="2" s="1"/>
  <c r="Y405" i="2"/>
  <c r="AA405" i="2" s="1"/>
  <c r="Y406" i="2"/>
  <c r="AB399" i="2"/>
  <c r="Y390" i="2"/>
  <c r="Y374" i="2"/>
  <c r="Y358" i="2"/>
  <c r="AB351" i="2"/>
  <c r="Y409" i="2"/>
  <c r="AB409" i="2" s="1"/>
  <c r="Y393" i="2"/>
  <c r="AA393" i="2" s="1"/>
  <c r="Y377" i="2"/>
  <c r="AA377" i="2" s="1"/>
  <c r="AB370" i="2"/>
  <c r="Y361" i="2"/>
  <c r="AB361" i="2" s="1"/>
  <c r="AB354" i="2"/>
  <c r="Y412" i="2"/>
  <c r="AA412" i="2" s="1"/>
  <c r="Y396" i="2"/>
  <c r="AB396" i="2" s="1"/>
  <c r="Y380" i="2"/>
  <c r="AA380" i="2" s="1"/>
  <c r="AB373" i="2"/>
  <c r="Y364" i="2"/>
  <c r="AA364" i="2" s="1"/>
  <c r="AB357" i="2"/>
  <c r="AA354" i="2"/>
  <c r="Y383" i="2"/>
  <c r="AA383" i="2" s="1"/>
  <c r="Y367" i="2"/>
  <c r="AA367" i="2" s="1"/>
  <c r="AB360" i="2"/>
  <c r="Y402" i="2"/>
  <c r="AB402" i="2" s="1"/>
  <c r="Y386" i="2"/>
  <c r="AB386" i="2" s="1"/>
  <c r="AA325" i="2"/>
  <c r="Y340" i="2"/>
  <c r="AB340" i="2" s="1"/>
  <c r="Y324" i="2"/>
  <c r="AA324" i="2" s="1"/>
  <c r="Y343" i="2"/>
  <c r="AA343" i="2" s="1"/>
  <c r="Y327" i="2"/>
  <c r="Y349" i="2"/>
  <c r="Y333" i="2"/>
  <c r="Y336" i="2"/>
  <c r="Y320" i="2"/>
  <c r="Y339" i="2"/>
  <c r="Y323" i="2"/>
  <c r="Y346" i="2"/>
  <c r="Y342" i="2"/>
  <c r="AA342" i="2" s="1"/>
  <c r="Y326" i="2"/>
  <c r="AB326" i="2" s="1"/>
  <c r="Y345" i="2"/>
  <c r="AA345" i="2" s="1"/>
  <c r="Y329" i="2"/>
  <c r="AA329" i="2" s="1"/>
  <c r="Y348" i="2"/>
  <c r="AA348" i="2" s="1"/>
  <c r="AB341" i="2"/>
  <c r="Y332" i="2"/>
  <c r="AA332" i="2" s="1"/>
  <c r="AB325" i="2"/>
  <c r="Y335" i="2"/>
  <c r="AA335" i="2" s="1"/>
  <c r="Y319" i="2"/>
  <c r="AA319" i="2" s="1"/>
  <c r="Y338" i="2"/>
  <c r="Y322" i="2"/>
  <c r="AB315" i="2"/>
  <c r="AB318" i="2"/>
  <c r="Y328" i="2"/>
  <c r="AA328" i="2" s="1"/>
  <c r="AA318" i="2"/>
  <c r="Y347" i="2"/>
  <c r="AA347" i="2" s="1"/>
  <c r="Y331" i="2"/>
  <c r="AB331" i="2" s="1"/>
  <c r="AB324" i="2"/>
  <c r="Y350" i="2"/>
  <c r="AA350" i="2" s="1"/>
  <c r="Y334" i="2"/>
  <c r="AB334" i="2" s="1"/>
  <c r="Y306" i="2"/>
  <c r="AA306" i="2" s="1"/>
  <c r="Y290" i="2"/>
  <c r="AA290" i="2" s="1"/>
  <c r="Y293" i="2"/>
  <c r="Y309" i="2"/>
  <c r="Y296" i="2"/>
  <c r="Y299" i="2"/>
  <c r="Y283" i="2"/>
  <c r="Y302" i="2"/>
  <c r="Y286" i="2"/>
  <c r="Y287" i="2"/>
  <c r="AA287" i="2" s="1"/>
  <c r="Y312" i="2"/>
  <c r="Y305" i="2"/>
  <c r="AB305" i="2" s="1"/>
  <c r="Y289" i="2"/>
  <c r="AB289" i="2" s="1"/>
  <c r="Y292" i="2"/>
  <c r="Y311" i="2"/>
  <c r="AB304" i="2"/>
  <c r="Y295" i="2"/>
  <c r="Y308" i="2"/>
  <c r="Y314" i="2"/>
  <c r="Y298" i="2"/>
  <c r="Y282" i="2"/>
  <c r="Y301" i="2"/>
  <c r="Y285" i="2"/>
  <c r="Y304" i="2"/>
  <c r="AA304" i="2" s="1"/>
  <c r="Y288" i="2"/>
  <c r="AA288" i="2" s="1"/>
  <c r="Y291" i="2"/>
  <c r="AB291" i="2" s="1"/>
  <c r="Y307" i="2"/>
  <c r="AA307" i="2" s="1"/>
  <c r="AA281" i="2"/>
  <c r="Y310" i="2"/>
  <c r="AA310" i="2" s="1"/>
  <c r="Y294" i="2"/>
  <c r="AA294" i="2" s="1"/>
  <c r="AB287" i="2"/>
  <c r="Y303" i="2"/>
  <c r="AB303" i="2" s="1"/>
  <c r="Y313" i="2"/>
  <c r="AB313" i="2" s="1"/>
  <c r="Y297" i="2"/>
  <c r="AA297" i="2" s="1"/>
  <c r="AA271" i="2"/>
  <c r="AB271" i="2"/>
  <c r="Y273" i="2"/>
  <c r="Y276" i="2"/>
  <c r="Y267" i="2"/>
  <c r="AB267" i="2" s="1"/>
  <c r="Y263" i="2"/>
  <c r="Y266" i="2"/>
  <c r="Y269" i="2"/>
  <c r="AA269" i="2" s="1"/>
  <c r="Y272" i="2"/>
  <c r="Y275" i="2"/>
  <c r="AB275" i="2" s="1"/>
  <c r="Y259" i="2"/>
  <c r="AB259" i="2" s="1"/>
  <c r="Y262" i="2"/>
  <c r="AA262" i="2" s="1"/>
  <c r="Y265" i="2"/>
  <c r="Y268" i="2"/>
  <c r="AA268" i="2" s="1"/>
  <c r="AB261" i="2"/>
  <c r="Y270" i="2"/>
  <c r="AA270" i="2" s="1"/>
  <c r="AB264" i="2"/>
  <c r="AA261" i="2"/>
  <c r="Y274" i="2"/>
  <c r="AB274" i="2" s="1"/>
  <c r="Y211" i="2"/>
  <c r="Y212" i="2"/>
  <c r="Y210" i="2"/>
  <c r="AA210" i="2" s="1"/>
  <c r="Y209" i="2"/>
  <c r="AA209" i="2" s="1"/>
  <c r="Y247" i="2"/>
  <c r="AB247" i="2" s="1"/>
  <c r="Y231" i="2"/>
  <c r="AA231" i="2" s="1"/>
  <c r="Y215" i="2"/>
  <c r="AA247" i="2"/>
  <c r="Y253" i="2"/>
  <c r="AA253" i="2" s="1"/>
  <c r="Y237" i="2"/>
  <c r="AA237" i="2" s="1"/>
  <c r="Y221" i="2"/>
  <c r="AA221" i="2" s="1"/>
  <c r="Y250" i="2"/>
  <c r="AB250" i="2" s="1"/>
  <c r="Y240" i="2"/>
  <c r="Y224" i="2"/>
  <c r="Y256" i="2"/>
  <c r="Y243" i="2"/>
  <c r="Y227" i="2"/>
  <c r="Y218" i="2"/>
  <c r="AA218" i="2" s="1"/>
  <c r="Y246" i="2"/>
  <c r="AB246" i="2" s="1"/>
  <c r="Y230" i="2"/>
  <c r="AA230" i="2" s="1"/>
  <c r="Y214" i="2"/>
  <c r="Y249" i="2"/>
  <c r="Y233" i="2"/>
  <c r="Y217" i="2"/>
  <c r="AB210" i="2"/>
  <c r="Y252" i="2"/>
  <c r="AB252" i="2" s="1"/>
  <c r="Y236" i="2"/>
  <c r="AB236" i="2" s="1"/>
  <c r="Y220" i="2"/>
  <c r="AB220" i="2" s="1"/>
  <c r="Y255" i="2"/>
  <c r="AA255" i="2" s="1"/>
  <c r="Y239" i="2"/>
  <c r="AA239" i="2" s="1"/>
  <c r="Y223" i="2"/>
  <c r="AA223" i="2" s="1"/>
  <c r="Y242" i="2"/>
  <c r="Y226" i="2"/>
  <c r="Y245" i="2"/>
  <c r="Y229" i="2"/>
  <c r="Y213" i="2"/>
  <c r="Y234" i="2"/>
  <c r="AA234" i="2" s="1"/>
  <c r="Y248" i="2"/>
  <c r="Y232" i="2"/>
  <c r="Y216" i="2"/>
  <c r="AB209" i="2"/>
  <c r="Y251" i="2"/>
  <c r="Y235" i="2"/>
  <c r="Y219" i="2"/>
  <c r="AB212" i="2"/>
  <c r="Y254" i="2"/>
  <c r="AA254" i="2" s="1"/>
  <c r="Y238" i="2"/>
  <c r="Y222" i="2"/>
  <c r="AA212" i="2"/>
  <c r="Y257" i="2"/>
  <c r="AA257" i="2" s="1"/>
  <c r="Y241" i="2"/>
  <c r="AA241" i="2" s="1"/>
  <c r="Y225" i="2"/>
  <c r="AA225" i="2" s="1"/>
  <c r="Y244" i="2"/>
  <c r="Y228" i="2"/>
  <c r="AA228" i="2" s="1"/>
  <c r="K501" i="2"/>
  <c r="K485" i="2"/>
  <c r="N485" i="2" s="1"/>
  <c r="K469" i="2"/>
  <c r="N469" i="2" s="1"/>
  <c r="K453" i="2"/>
  <c r="N453" i="2" s="1"/>
  <c r="K437" i="2"/>
  <c r="N437" i="2" s="1"/>
  <c r="K421" i="2"/>
  <c r="M421" i="2" s="1"/>
  <c r="K405" i="2"/>
  <c r="N405" i="2" s="1"/>
  <c r="K463" i="2"/>
  <c r="N463" i="2" s="1"/>
  <c r="K488" i="2"/>
  <c r="M488" i="2" s="1"/>
  <c r="K472" i="2"/>
  <c r="M472" i="2" s="1"/>
  <c r="K456" i="2"/>
  <c r="N456" i="2" s="1"/>
  <c r="K440" i="2"/>
  <c r="M440" i="2" s="1"/>
  <c r="K424" i="2"/>
  <c r="M424" i="2" s="1"/>
  <c r="K408" i="2"/>
  <c r="K504" i="2"/>
  <c r="K475" i="2"/>
  <c r="N475" i="2" s="1"/>
  <c r="K459" i="2"/>
  <c r="K443" i="2"/>
  <c r="N443" i="2" s="1"/>
  <c r="K427" i="2"/>
  <c r="N427" i="2" s="1"/>
  <c r="K411" i="2"/>
  <c r="N411" i="2" s="1"/>
  <c r="K494" i="2"/>
  <c r="N494" i="2" s="1"/>
  <c r="K478" i="2"/>
  <c r="N478" i="2" s="1"/>
  <c r="K462" i="2"/>
  <c r="N462" i="2" s="1"/>
  <c r="K446" i="2"/>
  <c r="M446" i="2" s="1"/>
  <c r="K430" i="2"/>
  <c r="N430" i="2" s="1"/>
  <c r="K414" i="2"/>
  <c r="K398" i="2"/>
  <c r="N398" i="2" s="1"/>
  <c r="K447" i="2"/>
  <c r="N447" i="2" s="1"/>
  <c r="K466" i="2"/>
  <c r="K481" i="2"/>
  <c r="K465" i="2"/>
  <c r="N465" i="2" s="1"/>
  <c r="K449" i="2"/>
  <c r="N449" i="2" s="1"/>
  <c r="K433" i="2"/>
  <c r="K417" i="2"/>
  <c r="N417" i="2" s="1"/>
  <c r="K401" i="2"/>
  <c r="N401" i="2" s="1"/>
  <c r="K497" i="2"/>
  <c r="N497" i="2" s="1"/>
  <c r="K500" i="2"/>
  <c r="N500" i="2" s="1"/>
  <c r="K484" i="2"/>
  <c r="N484" i="2" s="1"/>
  <c r="K468" i="2"/>
  <c r="M468" i="2" s="1"/>
  <c r="K452" i="2"/>
  <c r="N452" i="2" s="1"/>
  <c r="K436" i="2"/>
  <c r="K420" i="2"/>
  <c r="K404" i="2"/>
  <c r="N404" i="2" s="1"/>
  <c r="K482" i="2"/>
  <c r="K507" i="2"/>
  <c r="N507" i="2" s="1"/>
  <c r="K503" i="2"/>
  <c r="K487" i="2"/>
  <c r="M487" i="2" s="1"/>
  <c r="K471" i="2"/>
  <c r="M471" i="2" s="1"/>
  <c r="K455" i="2"/>
  <c r="K439" i="2"/>
  <c r="M439" i="2" s="1"/>
  <c r="K423" i="2"/>
  <c r="M423" i="2" s="1"/>
  <c r="K407" i="2"/>
  <c r="N407" i="2" s="1"/>
  <c r="K426" i="2"/>
  <c r="N426" i="2" s="1"/>
  <c r="K410" i="2"/>
  <c r="N410" i="2" s="1"/>
  <c r="K479" i="2"/>
  <c r="M479" i="2" s="1"/>
  <c r="K434" i="2"/>
  <c r="N434" i="2" s="1"/>
  <c r="K491" i="2"/>
  <c r="N491" i="2" s="1"/>
  <c r="K458" i="2"/>
  <c r="K493" i="2"/>
  <c r="N493" i="2" s="1"/>
  <c r="K477" i="2"/>
  <c r="N477" i="2" s="1"/>
  <c r="K461" i="2"/>
  <c r="K445" i="2"/>
  <c r="K429" i="2"/>
  <c r="K413" i="2"/>
  <c r="N413" i="2" s="1"/>
  <c r="K397" i="2"/>
  <c r="K498" i="2"/>
  <c r="N498" i="2" s="1"/>
  <c r="K418" i="2"/>
  <c r="K490" i="2"/>
  <c r="N490" i="2" s="1"/>
  <c r="K442" i="2"/>
  <c r="K496" i="2"/>
  <c r="N496" i="2" s="1"/>
  <c r="K480" i="2"/>
  <c r="N480" i="2" s="1"/>
  <c r="K464" i="2"/>
  <c r="N464" i="2" s="1"/>
  <c r="K448" i="2"/>
  <c r="K432" i="2"/>
  <c r="K416" i="2"/>
  <c r="N416" i="2" s="1"/>
  <c r="K400" i="2"/>
  <c r="K415" i="2"/>
  <c r="K506" i="2"/>
  <c r="K499" i="2"/>
  <c r="K483" i="2"/>
  <c r="M483" i="2" s="1"/>
  <c r="K467" i="2"/>
  <c r="N467" i="2" s="1"/>
  <c r="K451" i="2"/>
  <c r="N451" i="2" s="1"/>
  <c r="K435" i="2"/>
  <c r="M435" i="2" s="1"/>
  <c r="K419" i="2"/>
  <c r="N419" i="2" s="1"/>
  <c r="K403" i="2"/>
  <c r="M403" i="2" s="1"/>
  <c r="K495" i="2"/>
  <c r="N495" i="2" s="1"/>
  <c r="K474" i="2"/>
  <c r="N474" i="2" s="1"/>
  <c r="K502" i="2"/>
  <c r="M502" i="2" s="1"/>
  <c r="K486" i="2"/>
  <c r="M486" i="2" s="1"/>
  <c r="K470" i="2"/>
  <c r="K454" i="2"/>
  <c r="K438" i="2"/>
  <c r="K422" i="2"/>
  <c r="K406" i="2"/>
  <c r="N406" i="2" s="1"/>
  <c r="K399" i="2"/>
  <c r="K450" i="2"/>
  <c r="N450" i="2" s="1"/>
  <c r="K505" i="2"/>
  <c r="K489" i="2"/>
  <c r="K473" i="2"/>
  <c r="M473" i="2" s="1"/>
  <c r="K457" i="2"/>
  <c r="M457" i="2" s="1"/>
  <c r="K441" i="2"/>
  <c r="M441" i="2" s="1"/>
  <c r="K425" i="2"/>
  <c r="M425" i="2" s="1"/>
  <c r="K409" i="2"/>
  <c r="M409" i="2" s="1"/>
  <c r="K431" i="2"/>
  <c r="M431" i="2" s="1"/>
  <c r="N508" i="2"/>
  <c r="K492" i="2"/>
  <c r="N492" i="2" s="1"/>
  <c r="K476" i="2"/>
  <c r="M476" i="2" s="1"/>
  <c r="K460" i="2"/>
  <c r="K444" i="2"/>
  <c r="K412" i="2"/>
  <c r="K276" i="2"/>
  <c r="K292" i="2"/>
  <c r="N292" i="2" s="1"/>
  <c r="K388" i="2"/>
  <c r="K372" i="2"/>
  <c r="K260" i="2"/>
  <c r="N260" i="2" s="1"/>
  <c r="K356" i="2"/>
  <c r="M356" i="2" s="1"/>
  <c r="K340" i="2"/>
  <c r="N340" i="2" s="1"/>
  <c r="K255" i="2"/>
  <c r="N255" i="2" s="1"/>
  <c r="K256" i="2"/>
  <c r="N256" i="2" s="1"/>
  <c r="K324" i="2"/>
  <c r="N324" i="2" s="1"/>
  <c r="K263" i="2"/>
  <c r="M263" i="2" s="1"/>
  <c r="K378" i="2"/>
  <c r="K362" i="2"/>
  <c r="K346" i="2"/>
  <c r="M346" i="2" s="1"/>
  <c r="K330" i="2"/>
  <c r="K314" i="2"/>
  <c r="K298" i="2"/>
  <c r="K282" i="2"/>
  <c r="K266" i="2"/>
  <c r="K365" i="2"/>
  <c r="K349" i="2"/>
  <c r="N349" i="2" s="1"/>
  <c r="K333" i="2"/>
  <c r="K317" i="2"/>
  <c r="N317" i="2" s="1"/>
  <c r="K301" i="2"/>
  <c r="N301" i="2" s="1"/>
  <c r="K285" i="2"/>
  <c r="N285" i="2" s="1"/>
  <c r="K269" i="2"/>
  <c r="N269" i="2" s="1"/>
  <c r="K391" i="2"/>
  <c r="M391" i="2" s="1"/>
  <c r="K295" i="2"/>
  <c r="K368" i="2"/>
  <c r="K352" i="2"/>
  <c r="N352" i="2" s="1"/>
  <c r="K336" i="2"/>
  <c r="K320" i="2"/>
  <c r="K304" i="2"/>
  <c r="K288" i="2"/>
  <c r="N288" i="2" s="1"/>
  <c r="K272" i="2"/>
  <c r="K327" i="2"/>
  <c r="K371" i="2"/>
  <c r="M371" i="2" s="1"/>
  <c r="K355" i="2"/>
  <c r="M355" i="2" s="1"/>
  <c r="K339" i="2"/>
  <c r="N339" i="2" s="1"/>
  <c r="K323" i="2"/>
  <c r="N323" i="2" s="1"/>
  <c r="K307" i="2"/>
  <c r="M307" i="2" s="1"/>
  <c r="K291" i="2"/>
  <c r="M291" i="2" s="1"/>
  <c r="K275" i="2"/>
  <c r="M275" i="2" s="1"/>
  <c r="K259" i="2"/>
  <c r="K390" i="2"/>
  <c r="K374" i="2"/>
  <c r="K358" i="2"/>
  <c r="K342" i="2"/>
  <c r="K326" i="2"/>
  <c r="K310" i="2"/>
  <c r="M310" i="2" s="1"/>
  <c r="K294" i="2"/>
  <c r="K278" i="2"/>
  <c r="K262" i="2"/>
  <c r="N262" i="2" s="1"/>
  <c r="K359" i="2"/>
  <c r="N359" i="2" s="1"/>
  <c r="K279" i="2"/>
  <c r="M279" i="2" s="1"/>
  <c r="K377" i="2"/>
  <c r="M377" i="2" s="1"/>
  <c r="K361" i="2"/>
  <c r="M361" i="2" s="1"/>
  <c r="K345" i="2"/>
  <c r="M345" i="2" s="1"/>
  <c r="K329" i="2"/>
  <c r="M329" i="2" s="1"/>
  <c r="K313" i="2"/>
  <c r="K297" i="2"/>
  <c r="K281" i="2"/>
  <c r="M281" i="2" s="1"/>
  <c r="K265" i="2"/>
  <c r="N265" i="2" s="1"/>
  <c r="K284" i="2"/>
  <c r="K268" i="2"/>
  <c r="K343" i="2"/>
  <c r="M343" i="2" s="1"/>
  <c r="K387" i="2"/>
  <c r="K364" i="2"/>
  <c r="K316" i="2"/>
  <c r="N316" i="2" s="1"/>
  <c r="K300" i="2"/>
  <c r="N300" i="2" s="1"/>
  <c r="K383" i="2"/>
  <c r="N383" i="2" s="1"/>
  <c r="K367" i="2"/>
  <c r="N367" i="2" s="1"/>
  <c r="K351" i="2"/>
  <c r="N351" i="2" s="1"/>
  <c r="K335" i="2"/>
  <c r="M335" i="2" s="1"/>
  <c r="K319" i="2"/>
  <c r="M319" i="2" s="1"/>
  <c r="K303" i="2"/>
  <c r="K287" i="2"/>
  <c r="K271" i="2"/>
  <c r="K311" i="2"/>
  <c r="K332" i="2"/>
  <c r="M332" i="2" s="1"/>
  <c r="K386" i="2"/>
  <c r="K370" i="2"/>
  <c r="N370" i="2" s="1"/>
  <c r="K354" i="2"/>
  <c r="K338" i="2"/>
  <c r="M338" i="2" s="1"/>
  <c r="K322" i="2"/>
  <c r="K306" i="2"/>
  <c r="N306" i="2" s="1"/>
  <c r="K290" i="2"/>
  <c r="N290" i="2" s="1"/>
  <c r="K274" i="2"/>
  <c r="N274" i="2" s="1"/>
  <c r="K258" i="2"/>
  <c r="N258" i="2" s="1"/>
  <c r="K389" i="2"/>
  <c r="N389" i="2" s="1"/>
  <c r="K373" i="2"/>
  <c r="N373" i="2" s="1"/>
  <c r="K357" i="2"/>
  <c r="K341" i="2"/>
  <c r="K325" i="2"/>
  <c r="K309" i="2"/>
  <c r="M309" i="2" s="1"/>
  <c r="K293" i="2"/>
  <c r="K277" i="2"/>
  <c r="K261" i="2"/>
  <c r="M261" i="2" s="1"/>
  <c r="K375" i="2"/>
  <c r="M375" i="2" s="1"/>
  <c r="K381" i="2"/>
  <c r="K348" i="2"/>
  <c r="K392" i="2"/>
  <c r="M392" i="2" s="1"/>
  <c r="K376" i="2"/>
  <c r="M376" i="2" s="1"/>
  <c r="K360" i="2"/>
  <c r="M360" i="2" s="1"/>
  <c r="K344" i="2"/>
  <c r="M344" i="2" s="1"/>
  <c r="K328" i="2"/>
  <c r="M328" i="2" s="1"/>
  <c r="K312" i="2"/>
  <c r="M312" i="2" s="1"/>
  <c r="K296" i="2"/>
  <c r="M296" i="2" s="1"/>
  <c r="K280" i="2"/>
  <c r="N280" i="2" s="1"/>
  <c r="K264" i="2"/>
  <c r="K379" i="2"/>
  <c r="K363" i="2"/>
  <c r="K347" i="2"/>
  <c r="K331" i="2"/>
  <c r="N331" i="2" s="1"/>
  <c r="K315" i="2"/>
  <c r="K299" i="2"/>
  <c r="K283" i="2"/>
  <c r="M283" i="2" s="1"/>
  <c r="K267" i="2"/>
  <c r="N267" i="2" s="1"/>
  <c r="K384" i="2"/>
  <c r="N384" i="2" s="1"/>
  <c r="K382" i="2"/>
  <c r="N382" i="2" s="1"/>
  <c r="K366" i="2"/>
  <c r="N366" i="2" s="1"/>
  <c r="K350" i="2"/>
  <c r="N350" i="2" s="1"/>
  <c r="K334" i="2"/>
  <c r="N334" i="2" s="1"/>
  <c r="K318" i="2"/>
  <c r="K302" i="2"/>
  <c r="K286" i="2"/>
  <c r="K270" i="2"/>
  <c r="N270" i="2" s="1"/>
  <c r="K380" i="2"/>
  <c r="K385" i="2"/>
  <c r="K369" i="2"/>
  <c r="N369" i="2" s="1"/>
  <c r="K353" i="2"/>
  <c r="K337" i="2"/>
  <c r="M337" i="2" s="1"/>
  <c r="K321" i="2"/>
  <c r="K305" i="2"/>
  <c r="K289" i="2"/>
  <c r="N289" i="2" s="1"/>
  <c r="K273" i="2"/>
  <c r="N273" i="2" s="1"/>
  <c r="AP506" i="2" l="1"/>
  <c r="AP507" i="2"/>
  <c r="AP456" i="2"/>
  <c r="AO473" i="2"/>
  <c r="AP473" i="2"/>
  <c r="AO451" i="2"/>
  <c r="AP451" i="2"/>
  <c r="AP477" i="2"/>
  <c r="AO442" i="2"/>
  <c r="AO487" i="2"/>
  <c r="AP487" i="2"/>
  <c r="AP459" i="2"/>
  <c r="AO463" i="2"/>
  <c r="AP463" i="2"/>
  <c r="AO496" i="2"/>
  <c r="AP496" i="2"/>
  <c r="AO491" i="2"/>
  <c r="AO476" i="2"/>
  <c r="AP476" i="2"/>
  <c r="AP482" i="2"/>
  <c r="AO467" i="2"/>
  <c r="AP467" i="2"/>
  <c r="AP468" i="2"/>
  <c r="AO485" i="2"/>
  <c r="AP472" i="2"/>
  <c r="AO489" i="2"/>
  <c r="AP489" i="2"/>
  <c r="AP475" i="2"/>
  <c r="AO479" i="2"/>
  <c r="AP479" i="2"/>
  <c r="AO483" i="2"/>
  <c r="AP483" i="2"/>
  <c r="AO498" i="2"/>
  <c r="AP500" i="2"/>
  <c r="AO480" i="2"/>
  <c r="AP480" i="2"/>
  <c r="AO492" i="2"/>
  <c r="AP492" i="2"/>
  <c r="AO481" i="2"/>
  <c r="AP481" i="2"/>
  <c r="AO434" i="2"/>
  <c r="AP429" i="2"/>
  <c r="AP488" i="2"/>
  <c r="AO438" i="2"/>
  <c r="AP438" i="2"/>
  <c r="AO499" i="2"/>
  <c r="AP499" i="2"/>
  <c r="AP493" i="2"/>
  <c r="AO458" i="2"/>
  <c r="AO495" i="2"/>
  <c r="AP495" i="2"/>
  <c r="AP501" i="2"/>
  <c r="AP452" i="2"/>
  <c r="AO454" i="2"/>
  <c r="AP454" i="2"/>
  <c r="AP436" i="2"/>
  <c r="AP461" i="2"/>
  <c r="AO428" i="2"/>
  <c r="AP428" i="2"/>
  <c r="AO432" i="2"/>
  <c r="AP432" i="2"/>
  <c r="AP439" i="2"/>
  <c r="AO439" i="2"/>
  <c r="AO450" i="2"/>
  <c r="AP445" i="2"/>
  <c r="AO447" i="2"/>
  <c r="AP447" i="2"/>
  <c r="AO465" i="2"/>
  <c r="AP465" i="2"/>
  <c r="AO441" i="2"/>
  <c r="AP441" i="2"/>
  <c r="AO470" i="2"/>
  <c r="AP470" i="2"/>
  <c r="AO437" i="2"/>
  <c r="AO431" i="2"/>
  <c r="AP431" i="2"/>
  <c r="AO448" i="2"/>
  <c r="AP448" i="2"/>
  <c r="AP455" i="2"/>
  <c r="AO455" i="2"/>
  <c r="AO433" i="2"/>
  <c r="AP433" i="2"/>
  <c r="AO474" i="2"/>
  <c r="AO460" i="2"/>
  <c r="AP460" i="2"/>
  <c r="AO444" i="2"/>
  <c r="AP444" i="2"/>
  <c r="AO486" i="2"/>
  <c r="AP486" i="2"/>
  <c r="AP484" i="2"/>
  <c r="AP440" i="2"/>
  <c r="AO457" i="2"/>
  <c r="AP457" i="2"/>
  <c r="AO464" i="2"/>
  <c r="AP464" i="2"/>
  <c r="AO471" i="2"/>
  <c r="AP471" i="2"/>
  <c r="AO449" i="2"/>
  <c r="AP449" i="2"/>
  <c r="AO490" i="2"/>
  <c r="AO435" i="2"/>
  <c r="AP435" i="2"/>
  <c r="AO497" i="2"/>
  <c r="AP497" i="2"/>
  <c r="AO375" i="2"/>
  <c r="AO370" i="2"/>
  <c r="AP370" i="2"/>
  <c r="AO376" i="2"/>
  <c r="AP376" i="2"/>
  <c r="AO386" i="2"/>
  <c r="AP386" i="2"/>
  <c r="AO398" i="2"/>
  <c r="AP398" i="2"/>
  <c r="AO385" i="2"/>
  <c r="AP385" i="2"/>
  <c r="AP407" i="2"/>
  <c r="AO392" i="2"/>
  <c r="AP392" i="2"/>
  <c r="AO380" i="2"/>
  <c r="AP380" i="2"/>
  <c r="AO414" i="2"/>
  <c r="AP414" i="2"/>
  <c r="AO402" i="2"/>
  <c r="AP402" i="2"/>
  <c r="AO372" i="2"/>
  <c r="AP394" i="2"/>
  <c r="AO408" i="2"/>
  <c r="AP408" i="2"/>
  <c r="AP396" i="2"/>
  <c r="AO396" i="2"/>
  <c r="AO401" i="2"/>
  <c r="AP401" i="2"/>
  <c r="AO418" i="2"/>
  <c r="AP418" i="2"/>
  <c r="AP390" i="2"/>
  <c r="AP412" i="2"/>
  <c r="AO412" i="2"/>
  <c r="AP410" i="2"/>
  <c r="AO379" i="2"/>
  <c r="AP379" i="2"/>
  <c r="AO373" i="2"/>
  <c r="AP373" i="2"/>
  <c r="AP406" i="2"/>
  <c r="AO369" i="2"/>
  <c r="AP369" i="2"/>
  <c r="AP397" i="2"/>
  <c r="AO417" i="2"/>
  <c r="AP417" i="2"/>
  <c r="AO367" i="2"/>
  <c r="AP367" i="2"/>
  <c r="AP377" i="2"/>
  <c r="AO377" i="2"/>
  <c r="AO389" i="2"/>
  <c r="AP389" i="2"/>
  <c r="AO366" i="2"/>
  <c r="AP366" i="2"/>
  <c r="AO395" i="2"/>
  <c r="AP395" i="2"/>
  <c r="AO383" i="2"/>
  <c r="AP383" i="2"/>
  <c r="AO393" i="2"/>
  <c r="AP393" i="2"/>
  <c r="AP374" i="2"/>
  <c r="AP413" i="2"/>
  <c r="AO405" i="2"/>
  <c r="AP405" i="2"/>
  <c r="AO404" i="2"/>
  <c r="AO399" i="2"/>
  <c r="AP399" i="2"/>
  <c r="AO409" i="2"/>
  <c r="AP409" i="2"/>
  <c r="AP422" i="2"/>
  <c r="AO423" i="2"/>
  <c r="AO382" i="2"/>
  <c r="AP382" i="2"/>
  <c r="AO411" i="2"/>
  <c r="AP411" i="2"/>
  <c r="AO421" i="2"/>
  <c r="AP421" i="2"/>
  <c r="AO415" i="2"/>
  <c r="AP415" i="2"/>
  <c r="AO327" i="2"/>
  <c r="AP327" i="2"/>
  <c r="AO341" i="2"/>
  <c r="AP341" i="2"/>
  <c r="AO330" i="2"/>
  <c r="AO331" i="2"/>
  <c r="AP331" i="2"/>
  <c r="AO347" i="2"/>
  <c r="AP347" i="2"/>
  <c r="AP338" i="2"/>
  <c r="AO344" i="2"/>
  <c r="AO333" i="2"/>
  <c r="AO343" i="2"/>
  <c r="AP343" i="2"/>
  <c r="AP345" i="2"/>
  <c r="AP328" i="2"/>
  <c r="AP354" i="2"/>
  <c r="AO346" i="2"/>
  <c r="AO335" i="2"/>
  <c r="AP335" i="2"/>
  <c r="AP360" i="2"/>
  <c r="AO357" i="2"/>
  <c r="AP357" i="2"/>
  <c r="AO359" i="2"/>
  <c r="AP359" i="2"/>
  <c r="AP361" i="2"/>
  <c r="AP321" i="2"/>
  <c r="AO324" i="2"/>
  <c r="AP324" i="2"/>
  <c r="AP351" i="2"/>
  <c r="AO351" i="2"/>
  <c r="AO334" i="2"/>
  <c r="AP329" i="2"/>
  <c r="AP353" i="2"/>
  <c r="AP332" i="2"/>
  <c r="AO332" i="2"/>
  <c r="AO349" i="2"/>
  <c r="AO340" i="2"/>
  <c r="AP340" i="2"/>
  <c r="AO325" i="2"/>
  <c r="AP325" i="2"/>
  <c r="AO322" i="2"/>
  <c r="AP322" i="2"/>
  <c r="AP348" i="2"/>
  <c r="AO348" i="2"/>
  <c r="AO358" i="2"/>
  <c r="AO350" i="2"/>
  <c r="AP337" i="2"/>
  <c r="AO356" i="2"/>
  <c r="AP356" i="2"/>
  <c r="AP281" i="2"/>
  <c r="AO281" i="2"/>
  <c r="AO307" i="2"/>
  <c r="AP311" i="2"/>
  <c r="AO301" i="2"/>
  <c r="AP289" i="2"/>
  <c r="AO303" i="2"/>
  <c r="AP303" i="2"/>
  <c r="AO297" i="2"/>
  <c r="AP297" i="2"/>
  <c r="AO259" i="2"/>
  <c r="AO295" i="2"/>
  <c r="AO296" i="2"/>
  <c r="AP296" i="2"/>
  <c r="AO258" i="2"/>
  <c r="AP258" i="2"/>
  <c r="AP266" i="2"/>
  <c r="AO280" i="2"/>
  <c r="AP280" i="2"/>
  <c r="AP260" i="2"/>
  <c r="AO313" i="2"/>
  <c r="AP313" i="2"/>
  <c r="AO316" i="2"/>
  <c r="AO287" i="2"/>
  <c r="AP287" i="2"/>
  <c r="AO267" i="2"/>
  <c r="AP267" i="2"/>
  <c r="AP305" i="2"/>
  <c r="AO274" i="2"/>
  <c r="AP274" i="2"/>
  <c r="AP308" i="2"/>
  <c r="AO254" i="2"/>
  <c r="AP254" i="2"/>
  <c r="AO312" i="2"/>
  <c r="AP312" i="2"/>
  <c r="AO275" i="2"/>
  <c r="AO268" i="2"/>
  <c r="AP276" i="2"/>
  <c r="AO290" i="2"/>
  <c r="AP290" i="2"/>
  <c r="AP282" i="2"/>
  <c r="AP263" i="2"/>
  <c r="AO283" i="2"/>
  <c r="AP283" i="2"/>
  <c r="AP314" i="2"/>
  <c r="AO270" i="2"/>
  <c r="AP270" i="2"/>
  <c r="AO261" i="2"/>
  <c r="AP261" i="2"/>
  <c r="AO306" i="2"/>
  <c r="AP306" i="2"/>
  <c r="AP262" i="2"/>
  <c r="AO309" i="2"/>
  <c r="AP309" i="2"/>
  <c r="AO299" i="2"/>
  <c r="AP299" i="2"/>
  <c r="AO291" i="2"/>
  <c r="AO300" i="2"/>
  <c r="AO302" i="2"/>
  <c r="AP302" i="2"/>
  <c r="AO286" i="2"/>
  <c r="AP286" i="2"/>
  <c r="AO315" i="2"/>
  <c r="AP315" i="2"/>
  <c r="AO255" i="2"/>
  <c r="AP255" i="2"/>
  <c r="AO284" i="2"/>
  <c r="AO277" i="2"/>
  <c r="AP277" i="2"/>
  <c r="AO264" i="2"/>
  <c r="AP264" i="2"/>
  <c r="AO293" i="2"/>
  <c r="AP293" i="2"/>
  <c r="AP298" i="2"/>
  <c r="AO257" i="2"/>
  <c r="AP257" i="2"/>
  <c r="AO271" i="2"/>
  <c r="AP271" i="2"/>
  <c r="AO265" i="2"/>
  <c r="AP265" i="2"/>
  <c r="AP278" i="2"/>
  <c r="N353" i="2"/>
  <c r="M353" i="2"/>
  <c r="N266" i="2"/>
  <c r="M266" i="2"/>
  <c r="N397" i="2"/>
  <c r="M397" i="2"/>
  <c r="M455" i="2"/>
  <c r="N455" i="2"/>
  <c r="N433" i="2"/>
  <c r="M433" i="2"/>
  <c r="N459" i="2"/>
  <c r="M459" i="2"/>
  <c r="N501" i="2"/>
  <c r="M501" i="2"/>
  <c r="AA215" i="2"/>
  <c r="AB215" i="2"/>
  <c r="M265" i="2"/>
  <c r="N332" i="2"/>
  <c r="M489" i="2"/>
  <c r="N489" i="2"/>
  <c r="N315" i="2"/>
  <c r="M315" i="2"/>
  <c r="M387" i="2"/>
  <c r="N387" i="2"/>
  <c r="N272" i="2"/>
  <c r="M272" i="2"/>
  <c r="N505" i="2"/>
  <c r="M505" i="2"/>
  <c r="AA441" i="2"/>
  <c r="AB441" i="2"/>
  <c r="N281" i="2"/>
  <c r="N440" i="2"/>
  <c r="N337" i="2"/>
  <c r="N348" i="2"/>
  <c r="M348" i="2"/>
  <c r="M372" i="2"/>
  <c r="N372" i="2"/>
  <c r="AB442" i="2"/>
  <c r="N283" i="2"/>
  <c r="N354" i="2"/>
  <c r="M354" i="2"/>
  <c r="M294" i="2"/>
  <c r="N294" i="2"/>
  <c r="N388" i="2"/>
  <c r="M388" i="2"/>
  <c r="N385" i="2"/>
  <c r="M385" i="2"/>
  <c r="N347" i="2"/>
  <c r="M347" i="2"/>
  <c r="N277" i="2"/>
  <c r="M277" i="2"/>
  <c r="N386" i="2"/>
  <c r="M386" i="2"/>
  <c r="N268" i="2"/>
  <c r="M268" i="2"/>
  <c r="M326" i="2"/>
  <c r="N326" i="2"/>
  <c r="N304" i="2"/>
  <c r="M304" i="2"/>
  <c r="N298" i="2"/>
  <c r="M298" i="2"/>
  <c r="N276" i="2"/>
  <c r="M276" i="2"/>
  <c r="N399" i="2"/>
  <c r="M399" i="2"/>
  <c r="M499" i="2"/>
  <c r="N499" i="2"/>
  <c r="N429" i="2"/>
  <c r="M429" i="2"/>
  <c r="AA244" i="2"/>
  <c r="AB244" i="2"/>
  <c r="AB435" i="2"/>
  <c r="M352" i="2"/>
  <c r="M408" i="2"/>
  <c r="N408" i="2"/>
  <c r="N309" i="2"/>
  <c r="N506" i="2"/>
  <c r="M506" i="2"/>
  <c r="N311" i="2"/>
  <c r="M311" i="2"/>
  <c r="N358" i="2"/>
  <c r="M358" i="2"/>
  <c r="N336" i="2"/>
  <c r="M336" i="2"/>
  <c r="N330" i="2"/>
  <c r="M330" i="2"/>
  <c r="N444" i="2"/>
  <c r="M444" i="2"/>
  <c r="M422" i="2"/>
  <c r="N422" i="2"/>
  <c r="N415" i="2"/>
  <c r="M415" i="2"/>
  <c r="N461" i="2"/>
  <c r="M461" i="2"/>
  <c r="N466" i="2"/>
  <c r="M466" i="2"/>
  <c r="AA363" i="2"/>
  <c r="AB363" i="2"/>
  <c r="M507" i="2"/>
  <c r="M477" i="2"/>
  <c r="N380" i="2"/>
  <c r="M380" i="2"/>
  <c r="M264" i="2"/>
  <c r="N264" i="2"/>
  <c r="N346" i="2"/>
  <c r="N314" i="2"/>
  <c r="M314" i="2"/>
  <c r="N286" i="2"/>
  <c r="M286" i="2"/>
  <c r="M438" i="2"/>
  <c r="N438" i="2"/>
  <c r="N302" i="2"/>
  <c r="M302" i="2"/>
  <c r="N338" i="2"/>
  <c r="N364" i="2"/>
  <c r="M364" i="2"/>
  <c r="N320" i="2"/>
  <c r="M320" i="2"/>
  <c r="N379" i="2"/>
  <c r="M379" i="2"/>
  <c r="M374" i="2"/>
  <c r="N374" i="2"/>
  <c r="N400" i="2"/>
  <c r="M400" i="2"/>
  <c r="M297" i="2"/>
  <c r="N297" i="2"/>
  <c r="N368" i="2"/>
  <c r="M368" i="2"/>
  <c r="N357" i="2"/>
  <c r="M357" i="2"/>
  <c r="M259" i="2"/>
  <c r="N259" i="2"/>
  <c r="N378" i="2"/>
  <c r="M378" i="2"/>
  <c r="N432" i="2"/>
  <c r="M432" i="2"/>
  <c r="N420" i="2"/>
  <c r="M420" i="2"/>
  <c r="N375" i="2"/>
  <c r="N363" i="2"/>
  <c r="M363" i="2"/>
  <c r="N412" i="2"/>
  <c r="M412" i="2"/>
  <c r="N325" i="2"/>
  <c r="M325" i="2"/>
  <c r="N482" i="2"/>
  <c r="M482" i="2"/>
  <c r="N341" i="2"/>
  <c r="M341" i="2"/>
  <c r="M390" i="2"/>
  <c r="N390" i="2"/>
  <c r="M454" i="2"/>
  <c r="N454" i="2"/>
  <c r="N318" i="2"/>
  <c r="M318" i="2"/>
  <c r="N303" i="2"/>
  <c r="M303" i="2"/>
  <c r="M295" i="2"/>
  <c r="N295" i="2"/>
  <c r="M470" i="2"/>
  <c r="N470" i="2"/>
  <c r="N458" i="2"/>
  <c r="M458" i="2"/>
  <c r="N414" i="2"/>
  <c r="M414" i="2"/>
  <c r="M280" i="2"/>
  <c r="N487" i="2"/>
  <c r="N381" i="2"/>
  <c r="M381" i="2"/>
  <c r="M342" i="2"/>
  <c r="N342" i="2"/>
  <c r="M271" i="2"/>
  <c r="N271" i="2"/>
  <c r="N460" i="2"/>
  <c r="M460" i="2"/>
  <c r="N287" i="2"/>
  <c r="M287" i="2"/>
  <c r="N362" i="2"/>
  <c r="M362" i="2"/>
  <c r="M313" i="2"/>
  <c r="N313" i="2"/>
  <c r="AB344" i="2"/>
  <c r="AA327" i="2"/>
  <c r="AB327" i="2"/>
  <c r="AB321" i="2"/>
  <c r="AA321" i="2"/>
  <c r="N296" i="2"/>
  <c r="M406" i="2"/>
  <c r="N322" i="2"/>
  <c r="M322" i="2"/>
  <c r="M327" i="2"/>
  <c r="N327" i="2"/>
  <c r="M503" i="2"/>
  <c r="N503" i="2"/>
  <c r="M447" i="2"/>
  <c r="N424" i="2"/>
  <c r="N321" i="2"/>
  <c r="M321" i="2"/>
  <c r="N299" i="2"/>
  <c r="M299" i="2"/>
  <c r="N293" i="2"/>
  <c r="M293" i="2"/>
  <c r="N481" i="2"/>
  <c r="M481" i="2"/>
  <c r="M278" i="2"/>
  <c r="N278" i="2"/>
  <c r="N284" i="2"/>
  <c r="M284" i="2"/>
  <c r="AB278" i="2"/>
  <c r="AA278" i="2"/>
  <c r="N476" i="2"/>
  <c r="M465" i="2"/>
  <c r="M451" i="2"/>
  <c r="N365" i="2"/>
  <c r="M365" i="2"/>
  <c r="N445" i="2"/>
  <c r="M445" i="2"/>
  <c r="N305" i="2"/>
  <c r="M305" i="2"/>
  <c r="AA300" i="2"/>
  <c r="AB300" i="2"/>
  <c r="M492" i="2"/>
  <c r="M467" i="2"/>
  <c r="N355" i="2"/>
  <c r="M262" i="2"/>
  <c r="M464" i="2"/>
  <c r="M349" i="2"/>
  <c r="M497" i="2"/>
  <c r="M434" i="2"/>
  <c r="N483" i="2"/>
  <c r="M452" i="2"/>
  <c r="N421" i="2"/>
  <c r="N310" i="2"/>
  <c r="N391" i="2"/>
  <c r="N312" i="2"/>
  <c r="M508" i="2"/>
  <c r="M469" i="2"/>
  <c r="M478" i="2"/>
  <c r="M463" i="2"/>
  <c r="N457" i="2"/>
  <c r="M389" i="2"/>
  <c r="M367" i="2"/>
  <c r="M437" i="2"/>
  <c r="N371" i="2"/>
  <c r="M474" i="2"/>
  <c r="M411" i="2"/>
  <c r="M340" i="2"/>
  <c r="M480" i="2"/>
  <c r="M308" i="2"/>
  <c r="M366" i="2"/>
  <c r="M450" i="2"/>
  <c r="M256" i="2"/>
  <c r="M384" i="2"/>
  <c r="N468" i="2"/>
  <c r="N263" i="2"/>
  <c r="N328" i="2"/>
  <c r="M396" i="2"/>
  <c r="M413" i="2"/>
  <c r="M494" i="2"/>
  <c r="N479" i="2"/>
  <c r="M383" i="2"/>
  <c r="M260" i="2"/>
  <c r="M484" i="2"/>
  <c r="M453" i="2"/>
  <c r="M490" i="2"/>
  <c r="M427" i="2"/>
  <c r="M456" i="2"/>
  <c r="M495" i="2"/>
  <c r="M496" i="2"/>
  <c r="AB231" i="2"/>
  <c r="N279" i="2"/>
  <c r="N344" i="2"/>
  <c r="N329" i="2"/>
  <c r="M255" i="2"/>
  <c r="M274" i="2"/>
  <c r="M500" i="2"/>
  <c r="M257" i="2"/>
  <c r="M258" i="2"/>
  <c r="N439" i="2"/>
  <c r="N360" i="2"/>
  <c r="M443" i="2"/>
  <c r="M269" i="2"/>
  <c r="M401" i="2"/>
  <c r="M288" i="2"/>
  <c r="M485" i="2"/>
  <c r="AB377" i="2"/>
  <c r="M428" i="2"/>
  <c r="N345" i="2"/>
  <c r="M398" i="2"/>
  <c r="M273" i="2"/>
  <c r="N307" i="2"/>
  <c r="N486" i="2"/>
  <c r="N275" i="2"/>
  <c r="AA409" i="2"/>
  <c r="M394" i="2"/>
  <c r="N376" i="2"/>
  <c r="M267" i="2"/>
  <c r="N441" i="2"/>
  <c r="M285" i="2"/>
  <c r="M254" i="2"/>
  <c r="M417" i="2"/>
  <c r="M498" i="2"/>
  <c r="N403" i="2"/>
  <c r="M290" i="2"/>
  <c r="M323" i="2"/>
  <c r="N425" i="2"/>
  <c r="AB269" i="2"/>
  <c r="AB450" i="2"/>
  <c r="M373" i="2"/>
  <c r="N361" i="2"/>
  <c r="N472" i="2"/>
  <c r="M289" i="2"/>
  <c r="M292" i="2"/>
  <c r="N502" i="2"/>
  <c r="N291" i="2"/>
  <c r="M410" i="2"/>
  <c r="M475" i="2"/>
  <c r="N392" i="2"/>
  <c r="M300" i="2"/>
  <c r="M334" i="2"/>
  <c r="M416" i="2"/>
  <c r="M301" i="2"/>
  <c r="M306" i="2"/>
  <c r="N377" i="2"/>
  <c r="M493" i="2"/>
  <c r="N473" i="2"/>
  <c r="M430" i="2"/>
  <c r="N261" i="2"/>
  <c r="N423" i="2"/>
  <c r="N488" i="2"/>
  <c r="N435" i="2"/>
  <c r="M404" i="2"/>
  <c r="M426" i="2"/>
  <c r="N343" i="2"/>
  <c r="M491" i="2"/>
  <c r="M316" i="2"/>
  <c r="M382" i="2"/>
  <c r="M317" i="2"/>
  <c r="M350" i="2"/>
  <c r="M449" i="2"/>
  <c r="M402" i="2"/>
  <c r="N319" i="2"/>
  <c r="N471" i="2"/>
  <c r="AA258" i="2"/>
  <c r="AA330" i="2"/>
  <c r="AB330" i="2"/>
  <c r="AB268" i="2"/>
  <c r="AB352" i="2"/>
  <c r="AB379" i="2"/>
  <c r="AB284" i="2"/>
  <c r="AA326" i="2"/>
  <c r="AB443" i="2"/>
  <c r="AB280" i="2"/>
  <c r="AA280" i="2"/>
  <c r="AA389" i="2"/>
  <c r="AB364" i="2"/>
  <c r="AA415" i="2"/>
  <c r="AB415" i="2"/>
  <c r="AB260" i="2"/>
  <c r="AA260" i="2"/>
  <c r="AA337" i="2"/>
  <c r="AB491" i="2"/>
  <c r="AB288" i="2"/>
  <c r="AB438" i="2"/>
  <c r="AB508" i="2"/>
  <c r="AB353" i="2"/>
  <c r="AA334" i="2"/>
  <c r="AB426" i="2"/>
  <c r="AB290" i="2"/>
  <c r="AB405" i="2"/>
  <c r="AB410" i="2"/>
  <c r="AB228" i="2"/>
  <c r="AB350" i="2"/>
  <c r="AA492" i="2"/>
  <c r="AB492" i="2"/>
  <c r="AA340" i="2"/>
  <c r="AB507" i="2"/>
  <c r="AA496" i="2"/>
  <c r="AB481" i="2"/>
  <c r="AA484" i="2"/>
  <c r="AA479" i="2"/>
  <c r="AB479" i="2"/>
  <c r="AA485" i="2"/>
  <c r="AA478" i="2"/>
  <c r="AB478" i="2"/>
  <c r="AB497" i="2"/>
  <c r="AB488" i="2"/>
  <c r="AB495" i="2"/>
  <c r="AA495" i="2"/>
  <c r="AA477" i="2"/>
  <c r="AB477" i="2"/>
  <c r="AA494" i="2"/>
  <c r="AB494" i="2"/>
  <c r="AA490" i="2"/>
  <c r="AB490" i="2"/>
  <c r="AB504" i="2"/>
  <c r="AB474" i="2"/>
  <c r="AA503" i="2"/>
  <c r="AA500" i="2"/>
  <c r="AA493" i="2"/>
  <c r="AB493" i="2"/>
  <c r="AA501" i="2"/>
  <c r="AB475" i="2"/>
  <c r="AB502" i="2"/>
  <c r="AA487" i="2"/>
  <c r="AB498" i="2"/>
  <c r="AA498" i="2"/>
  <c r="AB505" i="2"/>
  <c r="AB482" i="2"/>
  <c r="AB506" i="2"/>
  <c r="AB489" i="2"/>
  <c r="AB454" i="2"/>
  <c r="AA461" i="2"/>
  <c r="AB461" i="2"/>
  <c r="AB449" i="2"/>
  <c r="AA449" i="2"/>
  <c r="AA467" i="2"/>
  <c r="AB465" i="2"/>
  <c r="AA465" i="2"/>
  <c r="AA451" i="2"/>
  <c r="AA452" i="2"/>
  <c r="AA456" i="2"/>
  <c r="AB456" i="2"/>
  <c r="AA446" i="2"/>
  <c r="AB446" i="2"/>
  <c r="AA468" i="2"/>
  <c r="AA448" i="2"/>
  <c r="AB448" i="2"/>
  <c r="AA458" i="2"/>
  <c r="AB458" i="2"/>
  <c r="AB453" i="2"/>
  <c r="AB462" i="2"/>
  <c r="AA462" i="2"/>
  <c r="AB469" i="2"/>
  <c r="AA445" i="2"/>
  <c r="AB445" i="2"/>
  <c r="AB457" i="2"/>
  <c r="AA459" i="2"/>
  <c r="AB459" i="2"/>
  <c r="AA464" i="2"/>
  <c r="AB464" i="2"/>
  <c r="AA455" i="2"/>
  <c r="AB424" i="2"/>
  <c r="AA436" i="2"/>
  <c r="AB436" i="2"/>
  <c r="AA440" i="2"/>
  <c r="AB440" i="2"/>
  <c r="AB428" i="2"/>
  <c r="AA428" i="2"/>
  <c r="AA427" i="2"/>
  <c r="AB427" i="2"/>
  <c r="AB429" i="2"/>
  <c r="AA417" i="2"/>
  <c r="AB417" i="2"/>
  <c r="AA421" i="2"/>
  <c r="AB421" i="2"/>
  <c r="AA431" i="2"/>
  <c r="AB431" i="2"/>
  <c r="AA433" i="2"/>
  <c r="AB433" i="2"/>
  <c r="AB437" i="2"/>
  <c r="AA437" i="2"/>
  <c r="AA439" i="2"/>
  <c r="AA420" i="2"/>
  <c r="AB420" i="2"/>
  <c r="AA423" i="2"/>
  <c r="AA418" i="2"/>
  <c r="AB418" i="2"/>
  <c r="AA434" i="2"/>
  <c r="AB434" i="2"/>
  <c r="AB432" i="2"/>
  <c r="AA430" i="2"/>
  <c r="AB430" i="2"/>
  <c r="AB425" i="2"/>
  <c r="AB366" i="2"/>
  <c r="AA366" i="2"/>
  <c r="AA392" i="2"/>
  <c r="AB392" i="2"/>
  <c r="AA365" i="2"/>
  <c r="AB393" i="2"/>
  <c r="AA404" i="2"/>
  <c r="AB404" i="2"/>
  <c r="AB367" i="2"/>
  <c r="AB380" i="2"/>
  <c r="AA359" i="2"/>
  <c r="AB359" i="2"/>
  <c r="AB382" i="2"/>
  <c r="AA382" i="2"/>
  <c r="AA402" i="2"/>
  <c r="AA396" i="2"/>
  <c r="AA358" i="2"/>
  <c r="AB358" i="2"/>
  <c r="AA375" i="2"/>
  <c r="AB375" i="2"/>
  <c r="AB376" i="2"/>
  <c r="AA394" i="2"/>
  <c r="AA371" i="2"/>
  <c r="AB371" i="2"/>
  <c r="AA387" i="2"/>
  <c r="AB387" i="2"/>
  <c r="AB383" i="2"/>
  <c r="AA397" i="2"/>
  <c r="AB397" i="2"/>
  <c r="AB362" i="2"/>
  <c r="AA386" i="2"/>
  <c r="AB395" i="2"/>
  <c r="AA374" i="2"/>
  <c r="AB374" i="2"/>
  <c r="AB390" i="2"/>
  <c r="AA390" i="2"/>
  <c r="AA403" i="2"/>
  <c r="AB403" i="2"/>
  <c r="AA391" i="2"/>
  <c r="AB391" i="2"/>
  <c r="AA369" i="2"/>
  <c r="AB369" i="2"/>
  <c r="AA361" i="2"/>
  <c r="AA388" i="2"/>
  <c r="AB388" i="2"/>
  <c r="AA378" i="2"/>
  <c r="AB400" i="2"/>
  <c r="AB412" i="2"/>
  <c r="AB407" i="2"/>
  <c r="AA407" i="2"/>
  <c r="AB355" i="2"/>
  <c r="AB398" i="2"/>
  <c r="AA398" i="2"/>
  <c r="AA406" i="2"/>
  <c r="AB406" i="2"/>
  <c r="AA381" i="2"/>
  <c r="AB381" i="2"/>
  <c r="AA385" i="2"/>
  <c r="AB385" i="2"/>
  <c r="AA408" i="2"/>
  <c r="AB408" i="2"/>
  <c r="AB411" i="2"/>
  <c r="AA356" i="2"/>
  <c r="AB356" i="2"/>
  <c r="AA401" i="2"/>
  <c r="AB401" i="2"/>
  <c r="AB384" i="2"/>
  <c r="AA372" i="2"/>
  <c r="AB372" i="2"/>
  <c r="AB368" i="2"/>
  <c r="AB328" i="2"/>
  <c r="AB342" i="2"/>
  <c r="AB346" i="2"/>
  <c r="AA346" i="2"/>
  <c r="AA349" i="2"/>
  <c r="AB349" i="2"/>
  <c r="AA331" i="2"/>
  <c r="AB323" i="2"/>
  <c r="AA323" i="2"/>
  <c r="AB339" i="2"/>
  <c r="AA339" i="2"/>
  <c r="AA320" i="2"/>
  <c r="AB320" i="2"/>
  <c r="AB347" i="2"/>
  <c r="AA322" i="2"/>
  <c r="AB322" i="2"/>
  <c r="AB329" i="2"/>
  <c r="AA336" i="2"/>
  <c r="AB336" i="2"/>
  <c r="AB343" i="2"/>
  <c r="AB332" i="2"/>
  <c r="AB338" i="2"/>
  <c r="AA338" i="2"/>
  <c r="AB345" i="2"/>
  <c r="AB335" i="2"/>
  <c r="AB319" i="2"/>
  <c r="AA333" i="2"/>
  <c r="AB333" i="2"/>
  <c r="AB348" i="2"/>
  <c r="AA283" i="2"/>
  <c r="AB283" i="2"/>
  <c r="AA301" i="2"/>
  <c r="AB301" i="2"/>
  <c r="AA303" i="2"/>
  <c r="AA311" i="2"/>
  <c r="AB311" i="2"/>
  <c r="AA299" i="2"/>
  <c r="AB299" i="2"/>
  <c r="AB310" i="2"/>
  <c r="AA289" i="2"/>
  <c r="AA292" i="2"/>
  <c r="AB292" i="2"/>
  <c r="AB296" i="2"/>
  <c r="AA296" i="2"/>
  <c r="AA282" i="2"/>
  <c r="AB282" i="2"/>
  <c r="AA313" i="2"/>
  <c r="AA291" i="2"/>
  <c r="AB309" i="2"/>
  <c r="AA309" i="2"/>
  <c r="AA305" i="2"/>
  <c r="AA298" i="2"/>
  <c r="AB298" i="2"/>
  <c r="AA293" i="2"/>
  <c r="AB293" i="2"/>
  <c r="AB306" i="2"/>
  <c r="AB297" i="2"/>
  <c r="AB294" i="2"/>
  <c r="AA285" i="2"/>
  <c r="AB285" i="2"/>
  <c r="AB307" i="2"/>
  <c r="AB312" i="2"/>
  <c r="AA312" i="2"/>
  <c r="AA302" i="2"/>
  <c r="AB302" i="2"/>
  <c r="AA314" i="2"/>
  <c r="AB314" i="2"/>
  <c r="AA295" i="2"/>
  <c r="AB295" i="2"/>
  <c r="AA308" i="2"/>
  <c r="AB308" i="2"/>
  <c r="AA286" i="2"/>
  <c r="AB286" i="2"/>
  <c r="AA276" i="2"/>
  <c r="AB276" i="2"/>
  <c r="AB273" i="2"/>
  <c r="AA273" i="2"/>
  <c r="AA267" i="2"/>
  <c r="AA259" i="2"/>
  <c r="AB270" i="2"/>
  <c r="AB277" i="2"/>
  <c r="AA275" i="2"/>
  <c r="AA265" i="2"/>
  <c r="AB265" i="2"/>
  <c r="AA266" i="2"/>
  <c r="AB266" i="2"/>
  <c r="AA274" i="2"/>
  <c r="AB272" i="2"/>
  <c r="AA272" i="2"/>
  <c r="AB263" i="2"/>
  <c r="AA263" i="2"/>
  <c r="AB262" i="2"/>
  <c r="AB211" i="2"/>
  <c r="AA211" i="2"/>
  <c r="AA220" i="2"/>
  <c r="AB221" i="2"/>
  <c r="AA236" i="2"/>
  <c r="AA240" i="2"/>
  <c r="AB240" i="2"/>
  <c r="AA251" i="2"/>
  <c r="AB251" i="2"/>
  <c r="AA246" i="2"/>
  <c r="AB230" i="2"/>
  <c r="AB223" i="2"/>
  <c r="AA226" i="2"/>
  <c r="AB226" i="2"/>
  <c r="AB237" i="2"/>
  <c r="AA222" i="2"/>
  <c r="AB222" i="2"/>
  <c r="AB254" i="2"/>
  <c r="AA238" i="2"/>
  <c r="AB238" i="2"/>
  <c r="AB227" i="2"/>
  <c r="AA227" i="2"/>
  <c r="AA252" i="2"/>
  <c r="AA245" i="2"/>
  <c r="AB245" i="2"/>
  <c r="AA242" i="2"/>
  <c r="AB242" i="2"/>
  <c r="AB253" i="2"/>
  <c r="AA216" i="2"/>
  <c r="AB216" i="2"/>
  <c r="AB218" i="2"/>
  <c r="AA232" i="2"/>
  <c r="AB232" i="2"/>
  <c r="AA217" i="2"/>
  <c r="AB217" i="2"/>
  <c r="AB243" i="2"/>
  <c r="AA243" i="2"/>
  <c r="AB225" i="2"/>
  <c r="AA229" i="2"/>
  <c r="AB229" i="2"/>
  <c r="AA235" i="2"/>
  <c r="AB235" i="2"/>
  <c r="AA248" i="2"/>
  <c r="AB248" i="2"/>
  <c r="AA233" i="2"/>
  <c r="AB233" i="2"/>
  <c r="AB239" i="2"/>
  <c r="AB234" i="2"/>
  <c r="AA249" i="2"/>
  <c r="AB249" i="2"/>
  <c r="AB241" i="2"/>
  <c r="AB256" i="2"/>
  <c r="AA256" i="2"/>
  <c r="AA250" i="2"/>
  <c r="AB255" i="2"/>
  <c r="AA219" i="2"/>
  <c r="AB219" i="2"/>
  <c r="AA213" i="2"/>
  <c r="AB213" i="2"/>
  <c r="AA214" i="2"/>
  <c r="AB214" i="2"/>
  <c r="AB224" i="2"/>
  <c r="AA224" i="2"/>
  <c r="AB257" i="2"/>
  <c r="AM14" i="2"/>
  <c r="Y84" i="2"/>
  <c r="AA84" i="2" s="1"/>
  <c r="Y11" i="2"/>
  <c r="AA11" i="2" s="1"/>
  <c r="V4" i="2"/>
  <c r="V3" i="2"/>
  <c r="V2" i="2"/>
  <c r="L4" i="2"/>
  <c r="L3" i="2"/>
  <c r="AK6" i="2"/>
  <c r="I6" i="2"/>
  <c r="W6" i="2"/>
  <c r="Y16" i="2"/>
  <c r="AA16" i="2" s="1"/>
  <c r="AB10" i="2"/>
  <c r="AA9" i="2"/>
  <c r="Y20" i="2"/>
  <c r="AA20" i="2" s="1"/>
  <c r="Y21" i="2"/>
  <c r="AA21" i="2" s="1"/>
  <c r="Y22" i="2"/>
  <c r="AA22" i="2" s="1"/>
  <c r="AB9" i="2"/>
  <c r="Y18" i="2" l="1"/>
  <c r="AA18" i="2" s="1"/>
  <c r="Y17" i="2"/>
  <c r="AA17" i="2" s="1"/>
  <c r="Y15" i="2"/>
  <c r="AA15" i="2" s="1"/>
  <c r="Y19" i="2"/>
  <c r="AA19" i="2" s="1"/>
  <c r="Y14" i="2"/>
  <c r="AA14" i="2" s="1"/>
  <c r="Y13" i="2"/>
  <c r="AA13" i="2" s="1"/>
  <c r="K10" i="2"/>
  <c r="K247" i="2"/>
  <c r="K210" i="2"/>
  <c r="K211" i="2"/>
  <c r="K231" i="2"/>
  <c r="K209" i="2"/>
  <c r="K215" i="2"/>
  <c r="Y30" i="2"/>
  <c r="AA30" i="2" s="1"/>
  <c r="K248" i="2"/>
  <c r="K214" i="2"/>
  <c r="Y147" i="2"/>
  <c r="AA147" i="2" s="1"/>
  <c r="Y41" i="2"/>
  <c r="AA41" i="2" s="1"/>
  <c r="K225" i="2"/>
  <c r="K250" i="2"/>
  <c r="K243" i="2"/>
  <c r="K234" i="2"/>
  <c r="K216" i="2"/>
  <c r="K237" i="2"/>
  <c r="Y116" i="2"/>
  <c r="AA116" i="2" s="1"/>
  <c r="AM12" i="2"/>
  <c r="K227" i="2"/>
  <c r="K240" i="2"/>
  <c r="K241" i="2"/>
  <c r="K232" i="2"/>
  <c r="K226" i="2"/>
  <c r="Y85" i="2"/>
  <c r="AA85" i="2" s="1"/>
  <c r="AM11" i="2"/>
  <c r="K253" i="2"/>
  <c r="K245" i="2"/>
  <c r="K219" i="2"/>
  <c r="K224" i="2"/>
  <c r="Y69" i="2"/>
  <c r="AA69" i="2" s="1"/>
  <c r="AM89" i="2"/>
  <c r="K80" i="2"/>
  <c r="AM56" i="2"/>
  <c r="K239" i="2"/>
  <c r="K236" i="2"/>
  <c r="K223" i="2"/>
  <c r="K221" i="2"/>
  <c r="K212" i="2"/>
  <c r="K252" i="2"/>
  <c r="AM10" i="2"/>
  <c r="Y100" i="2"/>
  <c r="AA100" i="2" s="1"/>
  <c r="Y55" i="2"/>
  <c r="AA55" i="2" s="1"/>
  <c r="K70" i="2"/>
  <c r="AM39" i="2"/>
  <c r="K228" i="2"/>
  <c r="K235" i="2"/>
  <c r="K249" i="2"/>
  <c r="AM54" i="2"/>
  <c r="Y40" i="2"/>
  <c r="AA40" i="2" s="1"/>
  <c r="AM191" i="2"/>
  <c r="K244" i="2"/>
  <c r="K233" i="2"/>
  <c r="Y70" i="2"/>
  <c r="AA70" i="2" s="1"/>
  <c r="Y26" i="2"/>
  <c r="AA26" i="2" s="1"/>
  <c r="K213" i="2"/>
  <c r="K246" i="2"/>
  <c r="K230" i="2"/>
  <c r="Y25" i="2"/>
  <c r="AA25" i="2" s="1"/>
  <c r="K222" i="2"/>
  <c r="K251" i="2"/>
  <c r="K218" i="2"/>
  <c r="Y149" i="2"/>
  <c r="AA149" i="2" s="1"/>
  <c r="AM75" i="2"/>
  <c r="K242" i="2"/>
  <c r="K229" i="2"/>
  <c r="K220" i="2"/>
  <c r="Y132" i="2"/>
  <c r="AA132" i="2" s="1"/>
  <c r="AM92" i="2"/>
  <c r="K217" i="2"/>
  <c r="K238" i="2"/>
  <c r="AM53" i="2"/>
  <c r="AM175" i="2"/>
  <c r="AM159" i="2"/>
  <c r="AM127" i="2"/>
  <c r="AM143" i="2"/>
  <c r="AM59" i="2"/>
  <c r="AM95" i="2"/>
  <c r="AM91" i="2"/>
  <c r="AM62" i="2"/>
  <c r="AM124" i="2"/>
  <c r="AM40" i="2"/>
  <c r="AM37" i="2"/>
  <c r="AM30" i="2"/>
  <c r="AM36" i="2"/>
  <c r="AM55" i="2"/>
  <c r="AM41" i="2"/>
  <c r="AM111" i="2"/>
  <c r="AM43" i="2"/>
  <c r="AM86" i="2"/>
  <c r="AM90" i="2"/>
  <c r="Y83" i="2"/>
  <c r="AA83" i="2" s="1"/>
  <c r="AB16" i="2"/>
  <c r="Y144" i="2"/>
  <c r="AA144" i="2" s="1"/>
  <c r="Y129" i="2"/>
  <c r="AA129" i="2" s="1"/>
  <c r="Y113" i="2"/>
  <c r="AA113" i="2" s="1"/>
  <c r="Y97" i="2"/>
  <c r="AA97" i="2" s="1"/>
  <c r="Y82" i="2"/>
  <c r="AA82" i="2" s="1"/>
  <c r="Y67" i="2"/>
  <c r="AA67" i="2" s="1"/>
  <c r="Y52" i="2"/>
  <c r="AA52" i="2" s="1"/>
  <c r="Y38" i="2"/>
  <c r="Y23" i="2"/>
  <c r="AA23" i="2" s="1"/>
  <c r="Y202" i="2"/>
  <c r="AA202" i="2" s="1"/>
  <c r="Y148" i="2"/>
  <c r="AA148" i="2" s="1"/>
  <c r="Y143" i="2"/>
  <c r="AA143" i="2" s="1"/>
  <c r="Y128" i="2"/>
  <c r="AA128" i="2" s="1"/>
  <c r="Y112" i="2"/>
  <c r="AA112" i="2" s="1"/>
  <c r="Y81" i="2"/>
  <c r="AA81" i="2" s="1"/>
  <c r="Y66" i="2"/>
  <c r="AA66" i="2" s="1"/>
  <c r="Y51" i="2"/>
  <c r="AA51" i="2" s="1"/>
  <c r="Y37" i="2"/>
  <c r="AA37" i="2" s="1"/>
  <c r="Y198" i="2"/>
  <c r="AA198" i="2" s="1"/>
  <c r="Y99" i="2"/>
  <c r="AA99" i="2" s="1"/>
  <c r="Y68" i="2"/>
  <c r="AA68" i="2" s="1"/>
  <c r="Y127" i="2"/>
  <c r="AA127" i="2" s="1"/>
  <c r="Y111" i="2"/>
  <c r="AA111" i="2" s="1"/>
  <c r="Y96" i="2"/>
  <c r="Y65" i="2"/>
  <c r="AA65" i="2" s="1"/>
  <c r="Y50" i="2"/>
  <c r="AA50" i="2" s="1"/>
  <c r="Y36" i="2"/>
  <c r="AA36" i="2" s="1"/>
  <c r="Y199" i="2"/>
  <c r="AA199" i="2" s="1"/>
  <c r="Y98" i="2"/>
  <c r="AA98" i="2" s="1"/>
  <c r="Y24" i="2"/>
  <c r="AA24" i="2" s="1"/>
  <c r="Y142" i="2"/>
  <c r="Y126" i="2"/>
  <c r="AA126" i="2" s="1"/>
  <c r="Y110" i="2"/>
  <c r="AA110" i="2" s="1"/>
  <c r="Y95" i="2"/>
  <c r="AA95" i="2" s="1"/>
  <c r="Y80" i="2"/>
  <c r="Y49" i="2"/>
  <c r="AA49" i="2" s="1"/>
  <c r="Y35" i="2"/>
  <c r="AA35" i="2" s="1"/>
  <c r="AB20" i="2"/>
  <c r="Y186" i="2"/>
  <c r="AB186" i="2" s="1"/>
  <c r="Y196" i="2"/>
  <c r="AA196" i="2" s="1"/>
  <c r="Y114" i="2"/>
  <c r="AA114" i="2" s="1"/>
  <c r="Y141" i="2"/>
  <c r="AA141" i="2" s="1"/>
  <c r="Y125" i="2"/>
  <c r="AA125" i="2" s="1"/>
  <c r="Y109" i="2"/>
  <c r="AA109" i="2" s="1"/>
  <c r="Y94" i="2"/>
  <c r="AA94" i="2" s="1"/>
  <c r="Y79" i="2"/>
  <c r="AA79" i="2" s="1"/>
  <c r="Y64" i="2"/>
  <c r="Y34" i="2"/>
  <c r="AA34" i="2" s="1"/>
  <c r="Y170" i="2"/>
  <c r="AA170" i="2" s="1"/>
  <c r="Y208" i="2"/>
  <c r="AB208" i="2" s="1"/>
  <c r="Y130" i="2"/>
  <c r="AA130" i="2" s="1"/>
  <c r="Y33" i="2"/>
  <c r="AA33" i="2" s="1"/>
  <c r="Y78" i="2"/>
  <c r="AA78" i="2" s="1"/>
  <c r="Y139" i="2"/>
  <c r="AA139" i="2" s="1"/>
  <c r="Y107" i="2"/>
  <c r="AA107" i="2" s="1"/>
  <c r="Y92" i="2"/>
  <c r="AB92" i="2" s="1"/>
  <c r="Y62" i="2"/>
  <c r="AA62" i="2" s="1"/>
  <c r="Y47" i="2"/>
  <c r="AA47" i="2" s="1"/>
  <c r="Y32" i="2"/>
  <c r="AA32" i="2" s="1"/>
  <c r="Y154" i="2"/>
  <c r="AA154" i="2" s="1"/>
  <c r="Y115" i="2"/>
  <c r="AA115" i="2" s="1"/>
  <c r="Y151" i="2"/>
  <c r="AB151" i="2" s="1"/>
  <c r="Y145" i="2"/>
  <c r="AA145" i="2" s="1"/>
  <c r="Y53" i="2"/>
  <c r="AA53" i="2" s="1"/>
  <c r="Y140" i="2"/>
  <c r="AA140" i="2" s="1"/>
  <c r="Y124" i="2"/>
  <c r="AA124" i="2" s="1"/>
  <c r="Y108" i="2"/>
  <c r="AB108" i="2" s="1"/>
  <c r="Y93" i="2"/>
  <c r="AA93" i="2" s="1"/>
  <c r="Y63" i="2"/>
  <c r="AA63" i="2" s="1"/>
  <c r="Y48" i="2"/>
  <c r="Y123" i="2"/>
  <c r="AA123" i="2" s="1"/>
  <c r="Y77" i="2"/>
  <c r="AA77" i="2" s="1"/>
  <c r="Y138" i="2"/>
  <c r="AA138" i="2" s="1"/>
  <c r="Y122" i="2"/>
  <c r="AA122" i="2" s="1"/>
  <c r="Y106" i="2"/>
  <c r="AA106" i="2" s="1"/>
  <c r="Y91" i="2"/>
  <c r="AA91" i="2" s="1"/>
  <c r="Y76" i="2"/>
  <c r="AA76" i="2" s="1"/>
  <c r="Y61" i="2"/>
  <c r="AA61" i="2" s="1"/>
  <c r="Y46" i="2"/>
  <c r="AA46" i="2" s="1"/>
  <c r="Y31" i="2"/>
  <c r="AA31" i="2" s="1"/>
  <c r="Y131" i="2"/>
  <c r="AA131" i="2" s="1"/>
  <c r="Y39" i="2"/>
  <c r="AA39" i="2" s="1"/>
  <c r="Y121" i="2"/>
  <c r="AA121" i="2" s="1"/>
  <c r="Y75" i="2"/>
  <c r="AA75" i="2" s="1"/>
  <c r="Y60" i="2"/>
  <c r="AA60" i="2" s="1"/>
  <c r="Y183" i="2"/>
  <c r="AA183" i="2" s="1"/>
  <c r="Y136" i="2"/>
  <c r="AA136" i="2" s="1"/>
  <c r="Y120" i="2"/>
  <c r="AA120" i="2" s="1"/>
  <c r="Y104" i="2"/>
  <c r="AA104" i="2" s="1"/>
  <c r="Y89" i="2"/>
  <c r="AA89" i="2" s="1"/>
  <c r="Y74" i="2"/>
  <c r="AA74" i="2" s="1"/>
  <c r="Y59" i="2"/>
  <c r="AA59" i="2" s="1"/>
  <c r="Y44" i="2"/>
  <c r="AB44" i="2" s="1"/>
  <c r="Y29" i="2"/>
  <c r="AA29" i="2" s="1"/>
  <c r="Y150" i="2"/>
  <c r="AB150" i="2" s="1"/>
  <c r="Y105" i="2"/>
  <c r="AA105" i="2" s="1"/>
  <c r="Y103" i="2"/>
  <c r="AA103" i="2" s="1"/>
  <c r="Y73" i="2"/>
  <c r="AA73" i="2" s="1"/>
  <c r="Y28" i="2"/>
  <c r="AA28" i="2" s="1"/>
  <c r="Y167" i="2"/>
  <c r="AA167" i="2" s="1"/>
  <c r="Y146" i="2"/>
  <c r="AA146" i="2" s="1"/>
  <c r="Y54" i="2"/>
  <c r="AA54" i="2" s="1"/>
  <c r="Y137" i="2"/>
  <c r="AA137" i="2" s="1"/>
  <c r="Y90" i="2"/>
  <c r="AA90" i="2" s="1"/>
  <c r="Y45" i="2"/>
  <c r="AA45" i="2" s="1"/>
  <c r="Y119" i="2"/>
  <c r="AA119" i="2" s="1"/>
  <c r="Y43" i="2"/>
  <c r="AA43" i="2" s="1"/>
  <c r="Y134" i="2"/>
  <c r="AA134" i="2" s="1"/>
  <c r="Y118" i="2"/>
  <c r="AA118" i="2" s="1"/>
  <c r="Y102" i="2"/>
  <c r="AA102" i="2" s="1"/>
  <c r="Y87" i="2"/>
  <c r="AA87" i="2" s="1"/>
  <c r="Y72" i="2"/>
  <c r="AA72" i="2" s="1"/>
  <c r="Y57" i="2"/>
  <c r="AA57" i="2" s="1"/>
  <c r="Y42" i="2"/>
  <c r="AA42" i="2" s="1"/>
  <c r="Y27" i="2"/>
  <c r="AA27" i="2" s="1"/>
  <c r="AB149" i="2"/>
  <c r="Y135" i="2"/>
  <c r="AA135" i="2" s="1"/>
  <c r="Y88" i="2"/>
  <c r="AA88" i="2" s="1"/>
  <c r="Y58" i="2"/>
  <c r="AA58" i="2" s="1"/>
  <c r="Y133" i="2"/>
  <c r="AA133" i="2" s="1"/>
  <c r="Y117" i="2"/>
  <c r="AA117" i="2" s="1"/>
  <c r="Y101" i="2"/>
  <c r="AA101" i="2" s="1"/>
  <c r="Y86" i="2"/>
  <c r="AA86" i="2" s="1"/>
  <c r="Y71" i="2"/>
  <c r="AA71" i="2" s="1"/>
  <c r="Y56" i="2"/>
  <c r="AA56" i="2" s="1"/>
  <c r="K72" i="2"/>
  <c r="K75" i="2"/>
  <c r="K71" i="2"/>
  <c r="K73" i="2"/>
  <c r="AM114" i="2"/>
  <c r="AM98" i="2"/>
  <c r="AM197" i="2"/>
  <c r="AM181" i="2"/>
  <c r="AM165" i="2"/>
  <c r="AM149" i="2"/>
  <c r="AM133" i="2"/>
  <c r="AM117" i="2"/>
  <c r="AM101" i="2"/>
  <c r="AM194" i="2"/>
  <c r="AM184" i="2"/>
  <c r="AM168" i="2"/>
  <c r="AM152" i="2"/>
  <c r="AM136" i="2"/>
  <c r="AM120" i="2"/>
  <c r="AM104" i="2"/>
  <c r="AM130" i="2"/>
  <c r="AM203" i="2"/>
  <c r="AM187" i="2"/>
  <c r="AM171" i="2"/>
  <c r="AM155" i="2"/>
  <c r="AM139" i="2"/>
  <c r="AM123" i="2"/>
  <c r="AM107" i="2"/>
  <c r="AM178" i="2"/>
  <c r="AM206" i="2"/>
  <c r="AM190" i="2"/>
  <c r="AM174" i="2"/>
  <c r="AM158" i="2"/>
  <c r="AM142" i="2"/>
  <c r="AM126" i="2"/>
  <c r="AM110" i="2"/>
  <c r="AM94" i="2"/>
  <c r="AM193" i="2"/>
  <c r="AM177" i="2"/>
  <c r="AM161" i="2"/>
  <c r="AM145" i="2"/>
  <c r="AM129" i="2"/>
  <c r="AM113" i="2"/>
  <c r="AM97" i="2"/>
  <c r="AM146" i="2"/>
  <c r="AM196" i="2"/>
  <c r="AM180" i="2"/>
  <c r="AM164" i="2"/>
  <c r="AM148" i="2"/>
  <c r="AM132" i="2"/>
  <c r="AM116" i="2"/>
  <c r="AM100" i="2"/>
  <c r="AM199" i="2"/>
  <c r="AM167" i="2"/>
  <c r="AM151" i="2"/>
  <c r="AM135" i="2"/>
  <c r="AM119" i="2"/>
  <c r="AM103" i="2"/>
  <c r="AM202" i="2"/>
  <c r="AM186" i="2"/>
  <c r="AM170" i="2"/>
  <c r="AM154" i="2"/>
  <c r="AM138" i="2"/>
  <c r="AM122" i="2"/>
  <c r="AM106" i="2"/>
  <c r="AM205" i="2"/>
  <c r="AM189" i="2"/>
  <c r="AM173" i="2"/>
  <c r="AM157" i="2"/>
  <c r="AM141" i="2"/>
  <c r="AM125" i="2"/>
  <c r="AM109" i="2"/>
  <c r="AM93" i="2"/>
  <c r="AM207" i="2"/>
  <c r="AM208" i="2"/>
  <c r="AM192" i="2"/>
  <c r="AM176" i="2"/>
  <c r="AM160" i="2"/>
  <c r="AM144" i="2"/>
  <c r="AM128" i="2"/>
  <c r="AM112" i="2"/>
  <c r="AM96" i="2"/>
  <c r="AM195" i="2"/>
  <c r="AM179" i="2"/>
  <c r="AM163" i="2"/>
  <c r="AM147" i="2"/>
  <c r="AM131" i="2"/>
  <c r="AM115" i="2"/>
  <c r="AM99" i="2"/>
  <c r="AM162" i="2"/>
  <c r="AM183" i="2"/>
  <c r="AM198" i="2"/>
  <c r="AM182" i="2"/>
  <c r="AM166" i="2"/>
  <c r="AM150" i="2"/>
  <c r="AM134" i="2"/>
  <c r="AM118" i="2"/>
  <c r="AM102" i="2"/>
  <c r="AM201" i="2"/>
  <c r="AM185" i="2"/>
  <c r="AM169" i="2"/>
  <c r="AM153" i="2"/>
  <c r="AM137" i="2"/>
  <c r="AM121" i="2"/>
  <c r="AM105" i="2"/>
  <c r="AM200" i="2"/>
  <c r="AM204" i="2"/>
  <c r="AM188" i="2"/>
  <c r="AM172" i="2"/>
  <c r="AM156" i="2"/>
  <c r="AM140" i="2"/>
  <c r="AM108" i="2"/>
  <c r="AM81" i="2"/>
  <c r="AM65" i="2"/>
  <c r="AM78" i="2"/>
  <c r="AM87" i="2"/>
  <c r="AM71" i="2"/>
  <c r="AM74" i="2"/>
  <c r="AM58" i="2"/>
  <c r="AM77" i="2"/>
  <c r="AM61" i="2"/>
  <c r="AM80" i="2"/>
  <c r="AM64" i="2"/>
  <c r="AM67" i="2"/>
  <c r="AM70" i="2"/>
  <c r="AM73" i="2"/>
  <c r="AM57" i="2"/>
  <c r="AM76" i="2"/>
  <c r="AM60" i="2"/>
  <c r="AM84" i="2"/>
  <c r="AM79" i="2"/>
  <c r="AM63" i="2"/>
  <c r="AM82" i="2"/>
  <c r="AM66" i="2"/>
  <c r="AM68" i="2"/>
  <c r="AM85" i="2"/>
  <c r="AM69" i="2"/>
  <c r="AM83" i="2"/>
  <c r="AM88" i="2"/>
  <c r="AM72" i="2"/>
  <c r="AM52" i="2"/>
  <c r="AM42" i="2"/>
  <c r="AM45" i="2"/>
  <c r="AM49" i="2"/>
  <c r="AM48" i="2"/>
  <c r="AM46" i="2"/>
  <c r="AM51" i="2"/>
  <c r="AM38" i="2"/>
  <c r="AM44" i="2"/>
  <c r="AM47" i="2"/>
  <c r="AM50" i="2"/>
  <c r="AM26" i="2"/>
  <c r="AM20" i="2"/>
  <c r="AM23" i="2"/>
  <c r="AM29" i="2"/>
  <c r="AM13" i="2"/>
  <c r="AM32" i="2"/>
  <c r="AM16" i="2"/>
  <c r="AM17" i="2"/>
  <c r="AM35" i="2"/>
  <c r="AM19" i="2"/>
  <c r="AM25" i="2"/>
  <c r="AM22" i="2"/>
  <c r="AM28" i="2"/>
  <c r="AM31" i="2"/>
  <c r="AM15" i="2"/>
  <c r="AM34" i="2"/>
  <c r="AM18" i="2"/>
  <c r="AM21" i="2"/>
  <c r="AM24" i="2"/>
  <c r="AM27" i="2"/>
  <c r="AM33" i="2"/>
  <c r="Y201" i="2"/>
  <c r="Y204" i="2"/>
  <c r="Y207" i="2"/>
  <c r="Y197" i="2"/>
  <c r="AB197" i="2" s="1"/>
  <c r="Y200" i="2"/>
  <c r="AA200" i="2" s="1"/>
  <c r="Y203" i="2"/>
  <c r="Y206" i="2"/>
  <c r="AA206" i="2" s="1"/>
  <c r="Y205" i="2"/>
  <c r="AA205" i="2" s="1"/>
  <c r="Y157" i="2"/>
  <c r="AA157" i="2" s="1"/>
  <c r="Y192" i="2"/>
  <c r="AA192" i="2" s="1"/>
  <c r="Y176" i="2"/>
  <c r="AA176" i="2" s="1"/>
  <c r="Y160" i="2"/>
  <c r="AA160" i="2" s="1"/>
  <c r="AA150" i="2"/>
  <c r="Y179" i="2"/>
  <c r="Y163" i="2"/>
  <c r="Y189" i="2"/>
  <c r="AB189" i="2" s="1"/>
  <c r="Y182" i="2"/>
  <c r="Y166" i="2"/>
  <c r="Y173" i="2"/>
  <c r="AA173" i="2" s="1"/>
  <c r="Y185" i="2"/>
  <c r="AA185" i="2" s="1"/>
  <c r="Y169" i="2"/>
  <c r="AA169" i="2" s="1"/>
  <c r="Y153" i="2"/>
  <c r="AA153" i="2" s="1"/>
  <c r="Y188" i="2"/>
  <c r="Y172" i="2"/>
  <c r="Y156" i="2"/>
  <c r="Y191" i="2"/>
  <c r="AB191" i="2" s="1"/>
  <c r="Y175" i="2"/>
  <c r="AB175" i="2" s="1"/>
  <c r="Y159" i="2"/>
  <c r="AB159" i="2" s="1"/>
  <c r="Y194" i="2"/>
  <c r="Y162" i="2"/>
  <c r="Y178" i="2"/>
  <c r="Y181" i="2"/>
  <c r="Y165" i="2"/>
  <c r="Y184" i="2"/>
  <c r="Y168" i="2"/>
  <c r="Y152" i="2"/>
  <c r="Y187" i="2"/>
  <c r="Y171" i="2"/>
  <c r="Y155" i="2"/>
  <c r="Y195" i="2"/>
  <c r="Y190" i="2"/>
  <c r="AA190" i="2" s="1"/>
  <c r="Y174" i="2"/>
  <c r="AB174" i="2" s="1"/>
  <c r="Y158" i="2"/>
  <c r="AB158" i="2" s="1"/>
  <c r="Y177" i="2"/>
  <c r="Y161" i="2"/>
  <c r="AA151" i="2"/>
  <c r="AB170" i="2"/>
  <c r="Y180" i="2"/>
  <c r="Y164" i="2"/>
  <c r="Y193" i="2"/>
  <c r="AB112" i="2"/>
  <c r="AB18" i="2"/>
  <c r="AB104" i="2"/>
  <c r="AB84" i="2"/>
  <c r="AB32" i="2"/>
  <c r="AB24" i="2"/>
  <c r="Y12" i="2"/>
  <c r="AA12" i="2" s="1"/>
  <c r="AB100" i="2"/>
  <c r="AB78" i="2"/>
  <c r="AB14" i="2"/>
  <c r="AB46" i="2"/>
  <c r="AB40" i="2"/>
  <c r="AB34" i="2"/>
  <c r="AB22" i="2"/>
  <c r="AB62" i="2"/>
  <c r="AB114" i="2"/>
  <c r="AB145" i="2"/>
  <c r="AB117" i="2"/>
  <c r="AB105" i="2"/>
  <c r="AB81" i="2"/>
  <c r="AB69" i="2"/>
  <c r="AB65" i="2"/>
  <c r="AB61" i="2"/>
  <c r="AB41" i="2"/>
  <c r="AB25" i="2"/>
  <c r="AB21" i="2"/>
  <c r="AB17" i="2"/>
  <c r="AB13" i="2"/>
  <c r="AB144" i="2"/>
  <c r="AB140" i="2"/>
  <c r="AB124" i="2"/>
  <c r="AB147" i="2"/>
  <c r="AB103" i="2"/>
  <c r="AB99" i="2"/>
  <c r="AB95" i="2"/>
  <c r="AB87" i="2"/>
  <c r="AB83" i="2"/>
  <c r="AB79" i="2"/>
  <c r="AB75" i="2"/>
  <c r="AB55" i="2"/>
  <c r="AB23" i="2"/>
  <c r="AB19" i="2"/>
  <c r="AB15" i="2"/>
  <c r="AB11" i="2"/>
  <c r="AA10" i="2"/>
  <c r="K144" i="2"/>
  <c r="K128" i="2"/>
  <c r="K112" i="2"/>
  <c r="K96" i="2"/>
  <c r="K208" i="2"/>
  <c r="K192" i="2"/>
  <c r="K160" i="2"/>
  <c r="K176" i="2"/>
  <c r="K154" i="2"/>
  <c r="K138" i="2"/>
  <c r="K122" i="2"/>
  <c r="K106" i="2"/>
  <c r="K90" i="2"/>
  <c r="K74" i="2"/>
  <c r="K159" i="2"/>
  <c r="K143" i="2"/>
  <c r="K127" i="2"/>
  <c r="K111" i="2"/>
  <c r="K95" i="2"/>
  <c r="K79" i="2"/>
  <c r="K117" i="2"/>
  <c r="K175" i="2"/>
  <c r="K132" i="2"/>
  <c r="K116" i="2"/>
  <c r="K100" i="2"/>
  <c r="K84" i="2"/>
  <c r="K149" i="2"/>
  <c r="K207" i="2"/>
  <c r="K185" i="2"/>
  <c r="K169" i="2"/>
  <c r="K153" i="2"/>
  <c r="K137" i="2"/>
  <c r="K121" i="2"/>
  <c r="K105" i="2"/>
  <c r="K89" i="2"/>
  <c r="K164" i="2"/>
  <c r="K190" i="2"/>
  <c r="K174" i="2"/>
  <c r="K158" i="2"/>
  <c r="K142" i="2"/>
  <c r="K126" i="2"/>
  <c r="K110" i="2"/>
  <c r="K94" i="2"/>
  <c r="K78" i="2"/>
  <c r="K180" i="2"/>
  <c r="K163" i="2"/>
  <c r="K147" i="2"/>
  <c r="K131" i="2"/>
  <c r="K115" i="2"/>
  <c r="K99" i="2"/>
  <c r="K83" i="2"/>
  <c r="K184" i="2"/>
  <c r="K152" i="2"/>
  <c r="K136" i="2"/>
  <c r="K120" i="2"/>
  <c r="K104" i="2"/>
  <c r="K88" i="2"/>
  <c r="K181" i="2"/>
  <c r="K101" i="2"/>
  <c r="K206" i="2"/>
  <c r="K205" i="2"/>
  <c r="K157" i="2"/>
  <c r="K141" i="2"/>
  <c r="K125" i="2"/>
  <c r="K109" i="2"/>
  <c r="K93" i="2"/>
  <c r="K77" i="2"/>
  <c r="K85" i="2"/>
  <c r="K191" i="2"/>
  <c r="K196" i="2"/>
  <c r="K189" i="2"/>
  <c r="K114" i="2"/>
  <c r="K98" i="2"/>
  <c r="K82" i="2"/>
  <c r="K148" i="2"/>
  <c r="K173" i="2"/>
  <c r="K146" i="2"/>
  <c r="K130" i="2"/>
  <c r="K199" i="2"/>
  <c r="K183" i="2"/>
  <c r="K167" i="2"/>
  <c r="K151" i="2"/>
  <c r="K135" i="2"/>
  <c r="K119" i="2"/>
  <c r="K103" i="2"/>
  <c r="K87" i="2"/>
  <c r="K202" i="2"/>
  <c r="K170" i="2"/>
  <c r="K201" i="2"/>
  <c r="K179" i="2"/>
  <c r="K194" i="2"/>
  <c r="K178" i="2"/>
  <c r="K162" i="2"/>
  <c r="K204" i="2"/>
  <c r="K188" i="2"/>
  <c r="K172" i="2"/>
  <c r="K156" i="2"/>
  <c r="K140" i="2"/>
  <c r="K124" i="2"/>
  <c r="K108" i="2"/>
  <c r="K92" i="2"/>
  <c r="K76" i="2"/>
  <c r="K186" i="2"/>
  <c r="K200" i="2"/>
  <c r="K81" i="2"/>
  <c r="K165" i="2"/>
  <c r="K195" i="2"/>
  <c r="K113" i="2"/>
  <c r="K97" i="2"/>
  <c r="K198" i="2"/>
  <c r="K182" i="2"/>
  <c r="K166" i="2"/>
  <c r="K150" i="2"/>
  <c r="K134" i="2"/>
  <c r="K118" i="2"/>
  <c r="K102" i="2"/>
  <c r="K86" i="2"/>
  <c r="K197" i="2"/>
  <c r="K133" i="2"/>
  <c r="K168" i="2"/>
  <c r="K193" i="2"/>
  <c r="K177" i="2"/>
  <c r="K161" i="2"/>
  <c r="K145" i="2"/>
  <c r="K129" i="2"/>
  <c r="K203" i="2"/>
  <c r="K187" i="2"/>
  <c r="K171" i="2"/>
  <c r="K155" i="2"/>
  <c r="K139" i="2"/>
  <c r="K123" i="2"/>
  <c r="K107" i="2"/>
  <c r="K91" i="2"/>
  <c r="K61" i="2"/>
  <c r="K57" i="2"/>
  <c r="K55" i="2"/>
  <c r="K42" i="2"/>
  <c r="K56" i="2"/>
  <c r="K51" i="2"/>
  <c r="K65" i="2"/>
  <c r="K60" i="2"/>
  <c r="K54" i="2"/>
  <c r="K59" i="2"/>
  <c r="K64" i="2"/>
  <c r="K69" i="2"/>
  <c r="K53" i="2"/>
  <c r="K58" i="2"/>
  <c r="K66" i="2"/>
  <c r="K63" i="2"/>
  <c r="K68" i="2"/>
  <c r="K52" i="2"/>
  <c r="K62" i="2"/>
  <c r="K67" i="2"/>
  <c r="K45" i="2"/>
  <c r="K44" i="2"/>
  <c r="K47" i="2"/>
  <c r="K25" i="2"/>
  <c r="K46" i="2"/>
  <c r="K50" i="2"/>
  <c r="K49" i="2"/>
  <c r="K43" i="2"/>
  <c r="K48" i="2"/>
  <c r="K24" i="2"/>
  <c r="K37" i="2"/>
  <c r="K21" i="2"/>
  <c r="K20" i="2"/>
  <c r="K18" i="2"/>
  <c r="K33" i="2"/>
  <c r="K32" i="2"/>
  <c r="K15" i="2"/>
  <c r="K14" i="2"/>
  <c r="K29" i="2"/>
  <c r="K13" i="2"/>
  <c r="K40" i="2"/>
  <c r="K23" i="2"/>
  <c r="K22" i="2"/>
  <c r="K19" i="2"/>
  <c r="K34" i="2"/>
  <c r="K39" i="2"/>
  <c r="K38" i="2"/>
  <c r="K36" i="2"/>
  <c r="K31" i="2"/>
  <c r="K27" i="2"/>
  <c r="K11" i="2"/>
  <c r="K35" i="2"/>
  <c r="K17" i="2"/>
  <c r="K16" i="2"/>
  <c r="K30" i="2"/>
  <c r="K28" i="2"/>
  <c r="K12" i="2"/>
  <c r="K26" i="2"/>
  <c r="K41" i="2"/>
  <c r="N27" i="2" l="1"/>
  <c r="M27" i="2"/>
  <c r="N18" i="2"/>
  <c r="M18" i="2"/>
  <c r="N52" i="2"/>
  <c r="M52" i="2"/>
  <c r="N213" i="2"/>
  <c r="M213" i="2"/>
  <c r="N252" i="2"/>
  <c r="M252" i="2"/>
  <c r="N226" i="2"/>
  <c r="M226" i="2"/>
  <c r="M248" i="2"/>
  <c r="N248" i="2"/>
  <c r="N238" i="2"/>
  <c r="M238" i="2"/>
  <c r="N212" i="2"/>
  <c r="M212" i="2"/>
  <c r="M232" i="2"/>
  <c r="N232" i="2"/>
  <c r="M246" i="2"/>
  <c r="N246" i="2"/>
  <c r="N108" i="2"/>
  <c r="M108" i="2"/>
  <c r="M119" i="2"/>
  <c r="N119" i="2"/>
  <c r="N85" i="2"/>
  <c r="M85" i="2"/>
  <c r="M184" i="2"/>
  <c r="N184" i="2"/>
  <c r="M164" i="2"/>
  <c r="N164" i="2"/>
  <c r="N79" i="2"/>
  <c r="M79" i="2"/>
  <c r="M96" i="2"/>
  <c r="N96" i="2"/>
  <c r="AB122" i="2"/>
  <c r="M217" i="2"/>
  <c r="N217" i="2"/>
  <c r="N221" i="2"/>
  <c r="M221" i="2"/>
  <c r="N241" i="2"/>
  <c r="M241" i="2"/>
  <c r="N215" i="2"/>
  <c r="M215" i="2"/>
  <c r="N175" i="2"/>
  <c r="M175" i="2"/>
  <c r="N123" i="2"/>
  <c r="M123" i="2"/>
  <c r="M118" i="2"/>
  <c r="N118" i="2"/>
  <c r="N124" i="2"/>
  <c r="M124" i="2"/>
  <c r="M135" i="2"/>
  <c r="N135" i="2"/>
  <c r="M77" i="2"/>
  <c r="N77" i="2"/>
  <c r="N83" i="2"/>
  <c r="M83" i="2"/>
  <c r="M89" i="2"/>
  <c r="N89" i="2"/>
  <c r="N95" i="2"/>
  <c r="M95" i="2"/>
  <c r="N112" i="2"/>
  <c r="M112" i="2"/>
  <c r="AB202" i="2"/>
  <c r="M233" i="2"/>
  <c r="N233" i="2"/>
  <c r="N223" i="2"/>
  <c r="M223" i="2"/>
  <c r="N240" i="2"/>
  <c r="M240" i="2"/>
  <c r="N209" i="2"/>
  <c r="M209" i="2"/>
  <c r="N202" i="2"/>
  <c r="M202" i="2"/>
  <c r="N61" i="2"/>
  <c r="M61" i="2"/>
  <c r="N92" i="2"/>
  <c r="M92" i="2"/>
  <c r="N38" i="2"/>
  <c r="M38" i="2"/>
  <c r="N53" i="2"/>
  <c r="M53" i="2"/>
  <c r="N93" i="2"/>
  <c r="M93" i="2"/>
  <c r="M105" i="2"/>
  <c r="N105" i="2"/>
  <c r="N111" i="2"/>
  <c r="M111" i="2"/>
  <c r="N128" i="2"/>
  <c r="M128" i="2"/>
  <c r="AB141" i="2"/>
  <c r="N244" i="2"/>
  <c r="M244" i="2"/>
  <c r="N236" i="2"/>
  <c r="M236" i="2"/>
  <c r="M227" i="2"/>
  <c r="N227" i="2"/>
  <c r="M231" i="2"/>
  <c r="N231" i="2"/>
  <c r="N158" i="2"/>
  <c r="M158" i="2"/>
  <c r="N31" i="2"/>
  <c r="M31" i="2"/>
  <c r="M152" i="2"/>
  <c r="N152" i="2"/>
  <c r="M66" i="2"/>
  <c r="N66" i="2"/>
  <c r="N156" i="2"/>
  <c r="M156" i="2"/>
  <c r="N121" i="2"/>
  <c r="M121" i="2"/>
  <c r="N127" i="2"/>
  <c r="M127" i="2"/>
  <c r="N144" i="2"/>
  <c r="M144" i="2"/>
  <c r="N220" i="2"/>
  <c r="M220" i="2"/>
  <c r="N239" i="2"/>
  <c r="M239" i="2"/>
  <c r="N211" i="2"/>
  <c r="M211" i="2"/>
  <c r="M57" i="2"/>
  <c r="N57" i="2"/>
  <c r="N174" i="2"/>
  <c r="M174" i="2"/>
  <c r="N190" i="2"/>
  <c r="M190" i="2"/>
  <c r="M151" i="2"/>
  <c r="N151" i="2"/>
  <c r="N19" i="2"/>
  <c r="M19" i="2"/>
  <c r="N171" i="2"/>
  <c r="M171" i="2"/>
  <c r="M166" i="2"/>
  <c r="N166" i="2"/>
  <c r="N172" i="2"/>
  <c r="M172" i="2"/>
  <c r="M183" i="2"/>
  <c r="N183" i="2"/>
  <c r="N125" i="2"/>
  <c r="M125" i="2"/>
  <c r="N131" i="2"/>
  <c r="M131" i="2"/>
  <c r="M137" i="2"/>
  <c r="N137" i="2"/>
  <c r="N143" i="2"/>
  <c r="M143" i="2"/>
  <c r="AB50" i="2"/>
  <c r="N229" i="2"/>
  <c r="M229" i="2"/>
  <c r="N210" i="2"/>
  <c r="M210" i="2"/>
  <c r="N132" i="2"/>
  <c r="M132" i="2"/>
  <c r="M63" i="2"/>
  <c r="N63" i="2"/>
  <c r="M134" i="2"/>
  <c r="N134" i="2"/>
  <c r="N69" i="2"/>
  <c r="M69" i="2"/>
  <c r="N188" i="2"/>
  <c r="M188" i="2"/>
  <c r="M199" i="2"/>
  <c r="N199" i="2"/>
  <c r="N141" i="2"/>
  <c r="M141" i="2"/>
  <c r="N147" i="2"/>
  <c r="M147" i="2"/>
  <c r="M153" i="2"/>
  <c r="N153" i="2"/>
  <c r="N159" i="2"/>
  <c r="M159" i="2"/>
  <c r="N242" i="2"/>
  <c r="M242" i="2"/>
  <c r="N80" i="2"/>
  <c r="M80" i="2"/>
  <c r="N237" i="2"/>
  <c r="M237" i="2"/>
  <c r="M247" i="2"/>
  <c r="N247" i="2"/>
  <c r="N189" i="2"/>
  <c r="M189" i="2"/>
  <c r="M214" i="2"/>
  <c r="N214" i="2"/>
  <c r="N20" i="2"/>
  <c r="M20" i="2"/>
  <c r="N208" i="2"/>
  <c r="M208" i="2"/>
  <c r="N37" i="2"/>
  <c r="M37" i="2"/>
  <c r="M167" i="2"/>
  <c r="N167" i="2"/>
  <c r="N49" i="2"/>
  <c r="M49" i="2"/>
  <c r="N26" i="2"/>
  <c r="M26" i="2"/>
  <c r="M198" i="2"/>
  <c r="N198" i="2"/>
  <c r="M204" i="2"/>
  <c r="N204" i="2"/>
  <c r="N130" i="2"/>
  <c r="M130" i="2"/>
  <c r="N157" i="2"/>
  <c r="M157" i="2"/>
  <c r="N163" i="2"/>
  <c r="M163" i="2"/>
  <c r="M169" i="2"/>
  <c r="N169" i="2"/>
  <c r="N74" i="2"/>
  <c r="M74" i="2"/>
  <c r="M249" i="2"/>
  <c r="N249" i="2"/>
  <c r="M216" i="2"/>
  <c r="N216" i="2"/>
  <c r="N10" i="2"/>
  <c r="M10" i="2"/>
  <c r="M120" i="2"/>
  <c r="N120" i="2"/>
  <c r="M196" i="2"/>
  <c r="N196" i="2"/>
  <c r="M102" i="2"/>
  <c r="N102" i="2"/>
  <c r="N48" i="2"/>
  <c r="M48" i="2"/>
  <c r="N109" i="2"/>
  <c r="M109" i="2"/>
  <c r="M41" i="2"/>
  <c r="N41" i="2"/>
  <c r="N59" i="2"/>
  <c r="M59" i="2"/>
  <c r="N46" i="2"/>
  <c r="M46" i="2"/>
  <c r="N28" i="2"/>
  <c r="M28" i="2"/>
  <c r="N13" i="2"/>
  <c r="M13" i="2"/>
  <c r="N146" i="2"/>
  <c r="M146" i="2"/>
  <c r="N205" i="2"/>
  <c r="M205" i="2"/>
  <c r="N180" i="2"/>
  <c r="M180" i="2"/>
  <c r="M185" i="2"/>
  <c r="N185" i="2"/>
  <c r="N90" i="2"/>
  <c r="M90" i="2"/>
  <c r="AB74" i="2"/>
  <c r="N235" i="2"/>
  <c r="M235" i="2"/>
  <c r="N234" i="2"/>
  <c r="M234" i="2"/>
  <c r="N133" i="2"/>
  <c r="M133" i="2"/>
  <c r="M87" i="2"/>
  <c r="N87" i="2"/>
  <c r="M36" i="2"/>
  <c r="N36" i="2"/>
  <c r="M86" i="2"/>
  <c r="N86" i="2"/>
  <c r="AB85" i="2"/>
  <c r="M24" i="2"/>
  <c r="N24" i="2"/>
  <c r="N155" i="2"/>
  <c r="M155" i="2"/>
  <c r="N203" i="2"/>
  <c r="M203" i="2"/>
  <c r="M25" i="2"/>
  <c r="N25" i="2"/>
  <c r="N178" i="2"/>
  <c r="M178" i="2"/>
  <c r="M73" i="2"/>
  <c r="N73" i="2"/>
  <c r="N218" i="2"/>
  <c r="M218" i="2"/>
  <c r="N228" i="2"/>
  <c r="M228" i="2"/>
  <c r="N224" i="2"/>
  <c r="M224" i="2"/>
  <c r="M243" i="2"/>
  <c r="N243" i="2"/>
  <c r="N186" i="2"/>
  <c r="M186" i="2"/>
  <c r="N192" i="2"/>
  <c r="M192" i="2"/>
  <c r="N191" i="2"/>
  <c r="M191" i="2"/>
  <c r="N58" i="2"/>
  <c r="M58" i="2"/>
  <c r="M150" i="2"/>
  <c r="N150" i="2"/>
  <c r="N64" i="2"/>
  <c r="M64" i="2"/>
  <c r="M23" i="2"/>
  <c r="N23" i="2"/>
  <c r="M40" i="2"/>
  <c r="N40" i="2"/>
  <c r="N97" i="2"/>
  <c r="M97" i="2"/>
  <c r="N29" i="2"/>
  <c r="M29" i="2"/>
  <c r="N173" i="2"/>
  <c r="M173" i="2"/>
  <c r="N78" i="2"/>
  <c r="M78" i="2"/>
  <c r="N44" i="2"/>
  <c r="M44" i="2"/>
  <c r="N51" i="2"/>
  <c r="M51" i="2"/>
  <c r="M194" i="2"/>
  <c r="N194" i="2"/>
  <c r="N101" i="2"/>
  <c r="M101" i="2"/>
  <c r="N149" i="2"/>
  <c r="M149" i="2"/>
  <c r="N122" i="2"/>
  <c r="M122" i="2"/>
  <c r="AB47" i="2"/>
  <c r="N71" i="2"/>
  <c r="M71" i="2"/>
  <c r="N251" i="2"/>
  <c r="M251" i="2"/>
  <c r="N219" i="2"/>
  <c r="M219" i="2"/>
  <c r="N250" i="2"/>
  <c r="M250" i="2"/>
  <c r="N197" i="2"/>
  <c r="M197" i="2"/>
  <c r="N117" i="2"/>
  <c r="M117" i="2"/>
  <c r="N107" i="2"/>
  <c r="M107" i="2"/>
  <c r="N140" i="2"/>
  <c r="M140" i="2"/>
  <c r="N43" i="2"/>
  <c r="M43" i="2"/>
  <c r="M182" i="2"/>
  <c r="N182" i="2"/>
  <c r="M54" i="2"/>
  <c r="N54" i="2"/>
  <c r="N60" i="2"/>
  <c r="M60" i="2"/>
  <c r="N30" i="2"/>
  <c r="M30" i="2"/>
  <c r="N145" i="2"/>
  <c r="M145" i="2"/>
  <c r="N207" i="2"/>
  <c r="M207" i="2"/>
  <c r="N16" i="2"/>
  <c r="M16" i="2"/>
  <c r="N14" i="2"/>
  <c r="M14" i="2"/>
  <c r="N161" i="2"/>
  <c r="M161" i="2"/>
  <c r="N195" i="2"/>
  <c r="M195" i="2"/>
  <c r="N148" i="2"/>
  <c r="M148" i="2"/>
  <c r="N94" i="2"/>
  <c r="M94" i="2"/>
  <c r="N17" i="2"/>
  <c r="M17" i="2"/>
  <c r="M15" i="2"/>
  <c r="N15" i="2"/>
  <c r="N45" i="2"/>
  <c r="M45" i="2"/>
  <c r="M56" i="2"/>
  <c r="N56" i="2"/>
  <c r="N177" i="2"/>
  <c r="M177" i="2"/>
  <c r="M165" i="2"/>
  <c r="N165" i="2"/>
  <c r="N179" i="2"/>
  <c r="M179" i="2"/>
  <c r="N82" i="2"/>
  <c r="M82" i="2"/>
  <c r="N181" i="2"/>
  <c r="M181" i="2"/>
  <c r="N110" i="2"/>
  <c r="M110" i="2"/>
  <c r="N84" i="2"/>
  <c r="M84" i="2"/>
  <c r="N138" i="2"/>
  <c r="M138" i="2"/>
  <c r="M75" i="2"/>
  <c r="N75" i="2"/>
  <c r="N222" i="2"/>
  <c r="M222" i="2"/>
  <c r="M70" i="2"/>
  <c r="N70" i="2"/>
  <c r="N245" i="2"/>
  <c r="M245" i="2"/>
  <c r="N225" i="2"/>
  <c r="M225" i="2"/>
  <c r="N160" i="2"/>
  <c r="M160" i="2"/>
  <c r="N76" i="2"/>
  <c r="M76" i="2"/>
  <c r="N21" i="2"/>
  <c r="M21" i="2"/>
  <c r="M103" i="2"/>
  <c r="N103" i="2"/>
  <c r="M39" i="2"/>
  <c r="N39" i="2"/>
  <c r="N34" i="2"/>
  <c r="M34" i="2"/>
  <c r="M115" i="2"/>
  <c r="N115" i="2"/>
  <c r="M22" i="2"/>
  <c r="N22" i="2"/>
  <c r="M50" i="2"/>
  <c r="N50" i="2"/>
  <c r="N162" i="2"/>
  <c r="M162" i="2"/>
  <c r="M47" i="2"/>
  <c r="N47" i="2"/>
  <c r="N113" i="2"/>
  <c r="M113" i="2"/>
  <c r="M106" i="2"/>
  <c r="N106" i="2"/>
  <c r="M193" i="2"/>
  <c r="N193" i="2"/>
  <c r="N81" i="2"/>
  <c r="M81" i="2"/>
  <c r="M201" i="2"/>
  <c r="N201" i="2"/>
  <c r="N98" i="2"/>
  <c r="M98" i="2"/>
  <c r="M88" i="2"/>
  <c r="N88" i="2"/>
  <c r="N126" i="2"/>
  <c r="M126" i="2"/>
  <c r="N100" i="2"/>
  <c r="M100" i="2"/>
  <c r="N154" i="2"/>
  <c r="M154" i="2"/>
  <c r="M72" i="2"/>
  <c r="N72" i="2"/>
  <c r="N253" i="2"/>
  <c r="M253" i="2"/>
  <c r="N68" i="2"/>
  <c r="M68" i="2"/>
  <c r="M136" i="2"/>
  <c r="N136" i="2"/>
  <c r="N91" i="2"/>
  <c r="M91" i="2"/>
  <c r="N139" i="2"/>
  <c r="M139" i="2"/>
  <c r="N99" i="2"/>
  <c r="M99" i="2"/>
  <c r="N187" i="2"/>
  <c r="M187" i="2"/>
  <c r="N12" i="2"/>
  <c r="M12" i="2"/>
  <c r="N129" i="2"/>
  <c r="M129" i="2"/>
  <c r="M65" i="2"/>
  <c r="N65" i="2"/>
  <c r="N206" i="2"/>
  <c r="M206" i="2"/>
  <c r="M35" i="2"/>
  <c r="N35" i="2"/>
  <c r="N32" i="2"/>
  <c r="M32" i="2"/>
  <c r="M67" i="2"/>
  <c r="N67" i="2"/>
  <c r="N42" i="2"/>
  <c r="M42" i="2"/>
  <c r="N11" i="2"/>
  <c r="M11" i="2"/>
  <c r="N33" i="2"/>
  <c r="M33" i="2"/>
  <c r="N62" i="2"/>
  <c r="M62" i="2"/>
  <c r="M55" i="2"/>
  <c r="N55" i="2"/>
  <c r="M168" i="2"/>
  <c r="N168" i="2"/>
  <c r="N200" i="2"/>
  <c r="M200" i="2"/>
  <c r="N170" i="2"/>
  <c r="M170" i="2"/>
  <c r="M114" i="2"/>
  <c r="N114" i="2"/>
  <c r="M104" i="2"/>
  <c r="N104" i="2"/>
  <c r="N142" i="2"/>
  <c r="M142" i="2"/>
  <c r="N116" i="2"/>
  <c r="M116" i="2"/>
  <c r="N176" i="2"/>
  <c r="M176" i="2"/>
  <c r="N230" i="2"/>
  <c r="M230" i="2"/>
  <c r="AB132" i="2"/>
  <c r="AB67" i="2"/>
  <c r="AB68" i="2"/>
  <c r="AB73" i="2"/>
  <c r="AB196" i="2"/>
  <c r="AB30" i="2"/>
  <c r="AB93" i="2"/>
  <c r="AA108" i="2"/>
  <c r="AB31" i="2"/>
  <c r="AB111" i="2"/>
  <c r="AB29" i="2"/>
  <c r="AB52" i="2"/>
  <c r="AB82" i="2"/>
  <c r="AB136" i="2"/>
  <c r="AB97" i="2"/>
  <c r="AB107" i="2"/>
  <c r="AB110" i="2"/>
  <c r="AB121" i="2"/>
  <c r="AB102" i="2"/>
  <c r="AB39" i="2"/>
  <c r="AB127" i="2"/>
  <c r="AB37" i="2"/>
  <c r="AB129" i="2"/>
  <c r="AB42" i="2"/>
  <c r="AB167" i="2"/>
  <c r="AB88" i="2"/>
  <c r="AB33" i="2"/>
  <c r="AB131" i="2"/>
  <c r="AB137" i="2"/>
  <c r="AB54" i="2"/>
  <c r="AB35" i="2"/>
  <c r="AB51" i="2"/>
  <c r="AB135" i="2"/>
  <c r="AB49" i="2"/>
  <c r="AB66" i="2"/>
  <c r="AB126" i="2"/>
  <c r="AB183" i="2"/>
  <c r="AB60" i="2"/>
  <c r="AB123" i="2"/>
  <c r="AB70" i="2"/>
  <c r="AB139" i="2"/>
  <c r="AB53" i="2"/>
  <c r="AB146" i="2"/>
  <c r="AA186" i="2"/>
  <c r="AB63" i="2"/>
  <c r="AB57" i="2"/>
  <c r="AB72" i="2"/>
  <c r="AB26" i="2"/>
  <c r="AB130" i="2"/>
  <c r="AB133" i="2"/>
  <c r="AB116" i="2"/>
  <c r="AB77" i="2"/>
  <c r="AA92" i="2"/>
  <c r="AB198" i="2"/>
  <c r="AB90" i="2"/>
  <c r="AA175" i="2"/>
  <c r="AB27" i="2"/>
  <c r="AB28" i="2"/>
  <c r="AB113" i="2"/>
  <c r="AB128" i="2"/>
  <c r="AB118" i="2"/>
  <c r="AB98" i="2"/>
  <c r="AB154" i="2"/>
  <c r="AB199" i="2"/>
  <c r="AA96" i="2"/>
  <c r="AB96" i="2"/>
  <c r="AA38" i="2"/>
  <c r="AB38" i="2"/>
  <c r="AB125" i="2"/>
  <c r="AB76" i="2"/>
  <c r="AA48" i="2"/>
  <c r="AB48" i="2"/>
  <c r="AB115" i="2"/>
  <c r="AB91" i="2"/>
  <c r="AB43" i="2"/>
  <c r="AB36" i="2"/>
  <c r="AB119" i="2"/>
  <c r="AB58" i="2"/>
  <c r="AB86" i="2"/>
  <c r="AB59" i="2"/>
  <c r="AB89" i="2"/>
  <c r="AA44" i="2"/>
  <c r="AA80" i="2"/>
  <c r="AB80" i="2"/>
  <c r="AB134" i="2"/>
  <c r="AB56" i="2"/>
  <c r="AB94" i="2"/>
  <c r="AB71" i="2"/>
  <c r="AB148" i="2"/>
  <c r="AB120" i="2"/>
  <c r="AB106" i="2"/>
  <c r="AB157" i="2"/>
  <c r="AA208" i="2"/>
  <c r="AA64" i="2"/>
  <c r="AB64" i="2"/>
  <c r="AA142" i="2"/>
  <c r="AB142" i="2"/>
  <c r="AB101" i="2"/>
  <c r="AB143" i="2"/>
  <c r="AB45" i="2"/>
  <c r="AB109" i="2"/>
  <c r="AB138" i="2"/>
  <c r="AB185" i="2"/>
  <c r="AB200" i="2"/>
  <c r="AB173" i="2"/>
  <c r="AB206" i="2"/>
  <c r="AA197" i="2"/>
  <c r="AB205" i="2"/>
  <c r="AA207" i="2"/>
  <c r="AB207" i="2"/>
  <c r="AB204" i="2"/>
  <c r="AA204" i="2"/>
  <c r="AA201" i="2"/>
  <c r="AB201" i="2"/>
  <c r="AA203" i="2"/>
  <c r="AB203" i="2"/>
  <c r="AB190" i="2"/>
  <c r="AA193" i="2"/>
  <c r="AB193" i="2"/>
  <c r="AA178" i="2"/>
  <c r="AB178" i="2"/>
  <c r="AB163" i="2"/>
  <c r="AA163" i="2"/>
  <c r="AA162" i="2"/>
  <c r="AB162" i="2"/>
  <c r="AB179" i="2"/>
  <c r="AA179" i="2"/>
  <c r="AA194" i="2"/>
  <c r="AB194" i="2"/>
  <c r="AA168" i="2"/>
  <c r="AB168" i="2"/>
  <c r="AA158" i="2"/>
  <c r="AB160" i="2"/>
  <c r="AB187" i="2"/>
  <c r="AA187" i="2"/>
  <c r="AA180" i="2"/>
  <c r="AB180" i="2"/>
  <c r="AA184" i="2"/>
  <c r="AB184" i="2"/>
  <c r="AA159" i="2"/>
  <c r="AA164" i="2"/>
  <c r="AB164" i="2"/>
  <c r="AA174" i="2"/>
  <c r="AA189" i="2"/>
  <c r="AA188" i="2"/>
  <c r="AB188" i="2"/>
  <c r="AB176" i="2"/>
  <c r="AB195" i="2"/>
  <c r="AA195" i="2"/>
  <c r="AA165" i="2"/>
  <c r="AB165" i="2"/>
  <c r="AA166" i="2"/>
  <c r="AB166" i="2"/>
  <c r="AA191" i="2"/>
  <c r="AA155" i="2"/>
  <c r="AB155" i="2"/>
  <c r="AA156" i="2"/>
  <c r="AB156" i="2"/>
  <c r="AB192" i="2"/>
  <c r="AA177" i="2"/>
  <c r="AB177" i="2"/>
  <c r="AA152" i="2"/>
  <c r="AB152" i="2"/>
  <c r="AB171" i="2"/>
  <c r="AA171" i="2"/>
  <c r="AA181" i="2"/>
  <c r="AB181" i="2"/>
  <c r="AA172" i="2"/>
  <c r="AB172" i="2"/>
  <c r="AB182" i="2"/>
  <c r="AA182" i="2"/>
  <c r="AB169" i="2"/>
  <c r="AA161" i="2"/>
  <c r="AB161" i="2"/>
  <c r="AB153" i="2"/>
  <c r="AB12" i="2"/>
</calcChain>
</file>

<file path=xl/sharedStrings.xml><?xml version="1.0" encoding="utf-8"?>
<sst xmlns="http://schemas.openxmlformats.org/spreadsheetml/2006/main" count="639" uniqueCount="115">
  <si>
    <t>V</t>
  </si>
  <si>
    <t>bccU</t>
  </si>
  <si>
    <t>neg100</t>
  </si>
  <si>
    <t>neg500</t>
  </si>
  <si>
    <t>Ef</t>
  </si>
  <si>
    <t>running average</t>
  </si>
  <si>
    <t>10x10x10</t>
  </si>
  <si>
    <t>8x8x8</t>
  </si>
  <si>
    <t>6x6x6</t>
  </si>
  <si>
    <t>stdev</t>
  </si>
  <si>
    <t>stderr</t>
  </si>
  <si>
    <t>plus stdev</t>
  </si>
  <si>
    <t>neg stdev</t>
  </si>
  <si>
    <t>E</t>
  </si>
  <si>
    <t>E/at</t>
  </si>
  <si>
    <t>after 200</t>
  </si>
  <si>
    <t>after 500</t>
  </si>
  <si>
    <t>bccMo</t>
  </si>
  <si>
    <t>del 200-500</t>
  </si>
  <si>
    <t>2stderr</t>
  </si>
  <si>
    <t>after 100</t>
  </si>
  <si>
    <t>del100-500</t>
  </si>
  <si>
    <t>del300-500</t>
  </si>
  <si>
    <t>after 300</t>
  </si>
  <si>
    <t>int0</t>
  </si>
  <si>
    <t>int100</t>
  </si>
  <si>
    <t>int500</t>
  </si>
  <si>
    <t>int1000</t>
  </si>
  <si>
    <t>intneg100</t>
  </si>
  <si>
    <t>neg1000</t>
  </si>
  <si>
    <t>intneg1000</t>
  </si>
  <si>
    <t>intneg500</t>
  </si>
  <si>
    <t>pos10000</t>
  </si>
  <si>
    <t>intpos10000</t>
  </si>
  <si>
    <t>neg10000</t>
  </si>
  <si>
    <t>intneg10000</t>
  </si>
  <si>
    <t>int5000</t>
  </si>
  <si>
    <t>neg5000</t>
  </si>
  <si>
    <t>intneg5000</t>
  </si>
  <si>
    <t>int15000</t>
  </si>
  <si>
    <t>neg15000</t>
  </si>
  <si>
    <t>intneg15000</t>
  </si>
  <si>
    <t>neg30000</t>
  </si>
  <si>
    <t>intneg30000</t>
  </si>
  <si>
    <t>int30000</t>
  </si>
  <si>
    <t>Should look at</t>
  </si>
  <si>
    <t>This takes me from -1 Gpa to +1 Gpa</t>
  </si>
  <si>
    <t>20 simulations</t>
  </si>
  <si>
    <t>20 sims</t>
  </si>
  <si>
    <t>bulk</t>
  </si>
  <si>
    <t>int</t>
  </si>
  <si>
    <t>P</t>
  </si>
  <si>
    <t>NU</t>
  </si>
  <si>
    <t>Nmo</t>
  </si>
  <si>
    <t>int2500</t>
  </si>
  <si>
    <t>int7500</t>
  </si>
  <si>
    <t>intneg2500</t>
  </si>
  <si>
    <t>intneg7500</t>
  </si>
  <si>
    <t>int10000</t>
  </si>
  <si>
    <t>vac0</t>
  </si>
  <si>
    <t>vac2500</t>
  </si>
  <si>
    <t>vac5000</t>
  </si>
  <si>
    <t>vac7500</t>
  </si>
  <si>
    <t>vac10000</t>
  </si>
  <si>
    <t>vacneg2500</t>
  </si>
  <si>
    <t>vacneg5000</t>
  </si>
  <si>
    <t>vacneg7500</t>
  </si>
  <si>
    <t>vacneg10000</t>
  </si>
  <si>
    <t>Al NPT</t>
  </si>
  <si>
    <t>int ne 10000</t>
  </si>
  <si>
    <t>vac neg10000</t>
  </si>
  <si>
    <t>NPT</t>
  </si>
  <si>
    <t>vac15000</t>
  </si>
  <si>
    <t>vacneg15000</t>
  </si>
  <si>
    <t xml:space="preserve"> </t>
  </si>
  <si>
    <t>vac</t>
  </si>
  <si>
    <t>intneg20000</t>
  </si>
  <si>
    <t>int20000</t>
  </si>
  <si>
    <t>vac20000</t>
  </si>
  <si>
    <t>vacneg20000</t>
  </si>
  <si>
    <t>vac20000 NVT 1</t>
  </si>
  <si>
    <t>all n a single file</t>
  </si>
  <si>
    <t>relax20</t>
  </si>
  <si>
    <t>bulk20</t>
  </si>
  <si>
    <t>int20</t>
  </si>
  <si>
    <t>vac20</t>
  </si>
  <si>
    <t>relaxneg20</t>
  </si>
  <si>
    <t>bulkneg20</t>
  </si>
  <si>
    <t>intneg20</t>
  </si>
  <si>
    <t>vacneg20</t>
  </si>
  <si>
    <t>N U</t>
  </si>
  <si>
    <t>N Mo</t>
  </si>
  <si>
    <t>a0</t>
  </si>
  <si>
    <t>runningaverage</t>
  </si>
  <si>
    <t>50 sims</t>
  </si>
  <si>
    <t>20 longer</t>
  </si>
  <si>
    <t>E no defects</t>
  </si>
  <si>
    <t>Vac</t>
  </si>
  <si>
    <t>Int</t>
  </si>
  <si>
    <t>NVT</t>
  </si>
  <si>
    <t>all NVT</t>
  </si>
  <si>
    <t>bccU EAM</t>
  </si>
  <si>
    <t>bccMo EAM</t>
  </si>
  <si>
    <t>vac-10000</t>
  </si>
  <si>
    <t>vac-20000</t>
  </si>
  <si>
    <t>int-10000</t>
  </si>
  <si>
    <t>int-20000</t>
  </si>
  <si>
    <t>Ef vac</t>
  </si>
  <si>
    <t>Ef int</t>
  </si>
  <si>
    <t>bccU ADP</t>
  </si>
  <si>
    <t>bccMo ADP</t>
  </si>
  <si>
    <t>vacancy</t>
  </si>
  <si>
    <t>MoFS</t>
  </si>
  <si>
    <t>EAM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</si>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</sst>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scoping!$ED$16:$ED$30</c:f>
              <c:numCache>
                <c:formatCode>General</c:formatCode>
                <c:ptCount val="15"/>
                <c:pt idx="0">
                  <c:v>-30000</c:v>
                </c:pt>
                <c:pt idx="1">
                  <c:v>-15000</c:v>
                </c:pt>
                <c:pt idx="2">
                  <c:v>-10000</c:v>
                </c:pt>
                <c:pt idx="3">
                  <c:v>-5000</c:v>
                </c:pt>
                <c:pt idx="4">
                  <c:v>-1000</c:v>
                </c:pt>
                <c:pt idx="5">
                  <c:v>-500</c:v>
                </c:pt>
                <c:pt idx="6">
                  <c:v>-100</c:v>
                </c:pt>
                <c:pt idx="7">
                  <c:v>0</c:v>
                </c:pt>
                <c:pt idx="8">
                  <c:v>100</c:v>
                </c:pt>
                <c:pt idx="9">
                  <c:v>500</c:v>
                </c:pt>
                <c:pt idx="10">
                  <c:v>1000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30000</c:v>
                </c:pt>
              </c:numCache>
            </c:numRef>
          </c:xVal>
          <c:yVal>
            <c:numRef>
              <c:f>scoping!$EE$16:$EE$30</c:f>
              <c:numCache>
                <c:formatCode>General</c:formatCode>
                <c:ptCount val="15"/>
                <c:pt idx="0">
                  <c:v>0.84607421874989086</c:v>
                </c:pt>
                <c:pt idx="1">
                  <c:v>1.0238300781256839</c:v>
                </c:pt>
                <c:pt idx="2">
                  <c:v>0.99694726562574942</c:v>
                </c:pt>
                <c:pt idx="3">
                  <c:v>1.0544931640624782</c:v>
                </c:pt>
                <c:pt idx="4">
                  <c:v>1.0492656249998618</c:v>
                </c:pt>
                <c:pt idx="5">
                  <c:v>1.2483466796866196</c:v>
                </c:pt>
                <c:pt idx="6">
                  <c:v>1.0724345703129075</c:v>
                </c:pt>
                <c:pt idx="7">
                  <c:v>1.1124072265638461</c:v>
                </c:pt>
                <c:pt idx="8">
                  <c:v>1.2125507812497744</c:v>
                </c:pt>
                <c:pt idx="9">
                  <c:v>1.1765234375006912</c:v>
                </c:pt>
                <c:pt idx="10">
                  <c:v>1.1126005859377983</c:v>
                </c:pt>
                <c:pt idx="11">
                  <c:v>1.1497988281253129</c:v>
                </c:pt>
                <c:pt idx="12">
                  <c:v>1.2936718749997453</c:v>
                </c:pt>
                <c:pt idx="13">
                  <c:v>1.1267822265617724</c:v>
                </c:pt>
                <c:pt idx="14">
                  <c:v>1.2867587890614232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AB4C-9E2B-7F7ADFA7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7807"/>
        <c:axId val="50805279"/>
      </c:scatterChart>
      <c:valAx>
        <c:axId val="506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279"/>
        <c:crosses val="autoZero"/>
        <c:crossBetween val="midCat"/>
      </c:valAx>
      <c:valAx>
        <c:axId val="508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NVT!$N$5</c:f>
              <c:strCache>
                <c:ptCount val="1"/>
                <c:pt idx="0">
                  <c:v>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NVT!$M$6:$M$18</c:f>
              <c:numCache>
                <c:formatCode>General</c:formatCode>
                <c:ptCount val="13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-2500</c:v>
                </c:pt>
                <c:pt idx="8">
                  <c:v>-5000</c:v>
                </c:pt>
                <c:pt idx="9">
                  <c:v>-7500</c:v>
                </c:pt>
                <c:pt idx="10">
                  <c:v>-10000</c:v>
                </c:pt>
                <c:pt idx="11">
                  <c:v>-15000</c:v>
                </c:pt>
                <c:pt idx="12">
                  <c:v>-20000</c:v>
                </c:pt>
              </c:numCache>
            </c:numRef>
          </c:xVal>
          <c:yVal>
            <c:numRef>
              <c:f>NVT!$N$6:$N$18</c:f>
              <c:numCache>
                <c:formatCode>General</c:formatCode>
                <c:ptCount val="13"/>
                <c:pt idx="0">
                  <c:v>1.1454570312498618</c:v>
                </c:pt>
                <c:pt idx="1">
                  <c:v>1.1352177734379438</c:v>
                </c:pt>
                <c:pt idx="2">
                  <c:v>1.0802622070305006</c:v>
                </c:pt>
                <c:pt idx="3">
                  <c:v>1.1797714843751237</c:v>
                </c:pt>
                <c:pt idx="4">
                  <c:v>1.2231093749996944</c:v>
                </c:pt>
                <c:pt idx="5">
                  <c:v>1.2388803710937282</c:v>
                </c:pt>
                <c:pt idx="6">
                  <c:v>1.2531113281256694</c:v>
                </c:pt>
                <c:pt idx="7">
                  <c:v>1.13458251953125</c:v>
                </c:pt>
                <c:pt idx="8">
                  <c:v>1.0410000000001673</c:v>
                </c:pt>
                <c:pt idx="9">
                  <c:v>1.0903227539065483</c:v>
                </c:pt>
                <c:pt idx="10">
                  <c:v>1.0547147409488389</c:v>
                </c:pt>
                <c:pt idx="11">
                  <c:v>1.0543203124998399</c:v>
                </c:pt>
                <c:pt idx="12">
                  <c:v>0.97798974609349898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2-6D48-97CD-0F3EFF66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7231"/>
        <c:axId val="198410031"/>
      </c:scatterChart>
      <c:valAx>
        <c:axId val="19839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0031"/>
        <c:crosses val="autoZero"/>
        <c:crossBetween val="midCat"/>
      </c:valAx>
      <c:valAx>
        <c:axId val="1984100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Interstitial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97231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921697287839019E-2"/>
                  <c:y val="-9.5332458442694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NVT'!$Y$5:$Y$9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'new NVT'!$Z$5:$Z$9</c:f>
              <c:numCache>
                <c:formatCode>General</c:formatCode>
                <c:ptCount val="5"/>
                <c:pt idx="0">
                  <c:v>2.818251541934842</c:v>
                </c:pt>
                <c:pt idx="1">
                  <c:v>2.8003735351558134</c:v>
                </c:pt>
                <c:pt idx="2">
                  <c:v>2.8151958007811118</c:v>
                </c:pt>
                <c:pt idx="3">
                  <c:v>2.8940932617188082</c:v>
                </c:pt>
                <c:pt idx="4">
                  <c:v>2.8773172286191766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3745-8E7B-199EF3EADD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314523184601925E-2"/>
                  <c:y val="9.5301472732575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NVT'!$Y$13:$Y$17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'new NVT'!$Z$13:$Z$17</c:f>
              <c:numCache>
                <c:formatCode>General</c:formatCode>
                <c:ptCount val="5"/>
                <c:pt idx="0">
                  <c:v>5.6620209960938155</c:v>
                </c:pt>
                <c:pt idx="1">
                  <c:v>5.7716279296873836</c:v>
                </c:pt>
                <c:pt idx="2">
                  <c:v>5.9043530273429496</c:v>
                </c:pt>
                <c:pt idx="3">
                  <c:v>5.5048964843745125</c:v>
                </c:pt>
                <c:pt idx="4">
                  <c:v>5.3152612304693321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A-3745-8E7B-199EF3EA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4080"/>
        <c:axId val="634045760"/>
      </c:scatterChart>
      <c:valAx>
        <c:axId val="6340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5760"/>
        <c:crosses val="autoZero"/>
        <c:crossBetween val="midCat"/>
      </c:valAx>
      <c:valAx>
        <c:axId val="634045760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299212598425198E-3"/>
                  <c:y val="6.4416375036453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NVT'!$L$6:$L$10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'new NVT'!$M$6:$M$10</c:f>
              <c:numCache>
                <c:formatCode>General</c:formatCode>
                <c:ptCount val="5"/>
                <c:pt idx="0">
                  <c:v>2.6981255139808127</c:v>
                </c:pt>
                <c:pt idx="1">
                  <c:v>2.8439072265623508</c:v>
                </c:pt>
                <c:pt idx="2">
                  <c:v>2.9558984374998545</c:v>
                </c:pt>
                <c:pt idx="3">
                  <c:v>2.7152780633277871</c:v>
                </c:pt>
                <c:pt idx="4">
                  <c:v>2.6602703536232184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D-D04B-B4D0-411D38A7BB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34120734908138E-3"/>
                  <c:y val="7.569116360454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NVT'!$L$14:$L$18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'new NVT'!$M$14:$M$18</c:f>
              <c:numCache>
                <c:formatCode>General</c:formatCode>
                <c:ptCount val="5"/>
                <c:pt idx="0">
                  <c:v>1.1394663085939101</c:v>
                </c:pt>
                <c:pt idx="1">
                  <c:v>1.161573730469172</c:v>
                </c:pt>
                <c:pt idx="2">
                  <c:v>1.2174578536150875</c:v>
                </c:pt>
                <c:pt idx="3">
                  <c:v>1.0814868164061409</c:v>
                </c:pt>
                <c:pt idx="4">
                  <c:v>0.98396998355201504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D-D04B-B4D0-411D38A7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4080"/>
        <c:axId val="634045760"/>
      </c:scatterChart>
      <c:valAx>
        <c:axId val="6340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5760"/>
        <c:crosses val="autoZero"/>
        <c:crossBetween val="midCat"/>
      </c:valAx>
      <c:valAx>
        <c:axId val="634045760"/>
        <c:scaling>
          <c:orientation val="minMax"/>
          <c:max val="3.25"/>
          <c:min val="0.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umo_adp_nvt!$L$6:$L$10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umo_adp_nvt!$M$6:$M$10</c:f>
              <c:numCache>
                <c:formatCode>General</c:formatCode>
                <c:ptCount val="5"/>
                <c:pt idx="0">
                  <c:v>2.6170754522963762</c:v>
                </c:pt>
                <c:pt idx="1">
                  <c:v>2.3775219726558134</c:v>
                </c:pt>
                <c:pt idx="2">
                  <c:v>2.2842695312501746</c:v>
                </c:pt>
                <c:pt idx="3">
                  <c:v>2.73419189453125</c:v>
                </c:pt>
                <c:pt idx="4">
                  <c:v>2.9332943050949325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A-3D49-89E9-CB603B147D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umo_adp_nvt!$L$14:$L$18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umo_adp_nvt!$M$14:$M$18</c:f>
              <c:numCache>
                <c:formatCode>General</c:formatCode>
                <c:ptCount val="5"/>
                <c:pt idx="0">
                  <c:v>0.98404348272742936</c:v>
                </c:pt>
                <c:pt idx="1">
                  <c:v>0.92301757812492724</c:v>
                </c:pt>
                <c:pt idx="2">
                  <c:v>0.96633056640621362</c:v>
                </c:pt>
                <c:pt idx="3">
                  <c:v>0.7713378906246362</c:v>
                </c:pt>
                <c:pt idx="4">
                  <c:v>0.78296777343712165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A-3D49-89E9-CB603B14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44352"/>
        <c:axId val="644005840"/>
      </c:scatterChart>
      <c:valAx>
        <c:axId val="6879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5840"/>
        <c:crosses val="autoZero"/>
        <c:crossBetween val="midCat"/>
      </c:valAx>
      <c:valAx>
        <c:axId val="64400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umo_adp_nvt!$Y$6:$Y$10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umo_adp_nvt!$Z$6:$Z$10</c:f>
              <c:numCache>
                <c:formatCode>General</c:formatCode>
                <c:ptCount val="5"/>
                <c:pt idx="0">
                  <c:v>3.0431757812502838</c:v>
                </c:pt>
                <c:pt idx="1">
                  <c:v>2.9162381784553872</c:v>
                </c:pt>
                <c:pt idx="2">
                  <c:v>2.9873513826041744</c:v>
                </c:pt>
                <c:pt idx="3">
                  <c:v>3.1824429481948755</c:v>
                </c:pt>
                <c:pt idx="4">
                  <c:v>3.099208813050609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A-FE48-B79B-A1A450E258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umo_adp_nvt!$Y$14:$Y$18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umo_adp_nvt!$Z$14:$Z$18</c:f>
              <c:numCache>
                <c:formatCode>General</c:formatCode>
                <c:ptCount val="5"/>
                <c:pt idx="0">
                  <c:v>5.1838129882808062</c:v>
                </c:pt>
                <c:pt idx="1">
                  <c:v>5.3999536132814683</c:v>
                </c:pt>
                <c:pt idx="2">
                  <c:v>5.5359575195307116</c:v>
                </c:pt>
                <c:pt idx="3">
                  <c:v>5.0436752929681461</c:v>
                </c:pt>
                <c:pt idx="4">
                  <c:v>4.7864155273437063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FE48-B79B-A1A450E2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44352"/>
        <c:axId val="644005840"/>
      </c:scatterChart>
      <c:valAx>
        <c:axId val="6879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5840"/>
        <c:crosses val="autoZero"/>
        <c:crossBetween val="midCat"/>
      </c:valAx>
      <c:valAx>
        <c:axId val="64400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mo_FS_potential!$H$27:$H$31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-10000</c:v>
                </c:pt>
                <c:pt idx="4">
                  <c:v>-20000</c:v>
                </c:pt>
              </c:numCache>
            </c:numRef>
          </c:xVal>
          <c:yVal>
            <c:numRef>
              <c:f>mo_FS_potential!$I$27:$I$31</c:f>
              <c:numCache>
                <c:formatCode>General</c:formatCode>
                <c:ptCount val="5"/>
                <c:pt idx="0">
                  <c:v>2.5642910156248035</c:v>
                </c:pt>
                <c:pt idx="1">
                  <c:v>2.5163559570310099</c:v>
                </c:pt>
                <c:pt idx="2">
                  <c:v>2.6185756835930079</c:v>
                </c:pt>
                <c:pt idx="3">
                  <c:v>2.5819064555898876</c:v>
                </c:pt>
                <c:pt idx="4">
                  <c:v>2.6004550781253783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1-5248-8A34-783AA085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92"/>
        <c:axId val="88364672"/>
      </c:scatterChart>
      <c:valAx>
        <c:axId val="883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4672"/>
        <c:crosses val="autoZero"/>
        <c:crossBetween val="midCat"/>
      </c:valAx>
      <c:valAx>
        <c:axId val="88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mo_FS_potential!$H$27:$H$31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-10000</c:v>
                </c:pt>
                <c:pt idx="4">
                  <c:v>-20000</c:v>
                </c:pt>
              </c:numCache>
            </c:numRef>
          </c:xVal>
          <c:yVal>
            <c:numRef>
              <c:f>mo_FS_potential!$J$27:$J$31</c:f>
              <c:numCache>
                <c:formatCode>General</c:formatCode>
                <c:ptCount val="5"/>
                <c:pt idx="0">
                  <c:v>7.0817587890633149</c:v>
                </c:pt>
                <c:pt idx="1">
                  <c:v>6.9666416015625146</c:v>
                </c:pt>
                <c:pt idx="2">
                  <c:v>6.9804370117180952</c:v>
                </c:pt>
                <c:pt idx="3">
                  <c:v>6.9364775390622526</c:v>
                </c:pt>
                <c:pt idx="4">
                  <c:v>7.0415024414060099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1-9A49-A461-DCC0BDA6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92"/>
        <c:axId val="88364672"/>
      </c:scatterChart>
      <c:valAx>
        <c:axId val="883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4672"/>
        <c:crosses val="autoZero"/>
        <c:crossBetween val="midCat"/>
      </c:valAx>
      <c:valAx>
        <c:axId val="88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mo_FS_potential!$H$59:$H$63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-10000</c:v>
                </c:pt>
                <c:pt idx="4">
                  <c:v>-20000</c:v>
                </c:pt>
              </c:numCache>
            </c:numRef>
          </c:xVal>
          <c:yVal>
            <c:numRef>
              <c:f>mo_FS_potential!$I$59:$I$63</c:f>
              <c:numCache>
                <c:formatCode>General</c:formatCode>
                <c:ptCount val="5"/>
                <c:pt idx="0">
                  <c:v>2.7936360677085759</c:v>
                </c:pt>
                <c:pt idx="1">
                  <c:v>2.7027744140623327</c:v>
                </c:pt>
                <c:pt idx="2">
                  <c:v>2.6545419921876601</c:v>
                </c:pt>
                <c:pt idx="3">
                  <c:v>2.7709101562504657</c:v>
                </c:pt>
                <c:pt idx="4">
                  <c:v>2.7718482730251708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9-7642-AE5D-862C88AD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92"/>
        <c:axId val="88364672"/>
      </c:scatterChart>
      <c:valAx>
        <c:axId val="883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64672"/>
        <c:crosses val="autoZero"/>
        <c:crossBetween val="midCat"/>
      </c:valAx>
      <c:valAx>
        <c:axId val="88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62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mo_FS_potential!$H$59:$H$63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-10000</c:v>
                </c:pt>
                <c:pt idx="4">
                  <c:v>-20000</c:v>
                </c:pt>
              </c:numCache>
            </c:numRef>
          </c:xVal>
          <c:yVal>
            <c:numRef>
              <c:f>mo_FS_potential!$J$59:$J$63</c:f>
              <c:numCache>
                <c:formatCode>General</c:formatCode>
                <c:ptCount val="5"/>
                <c:pt idx="0">
                  <c:v>5.8242643229168607</c:v>
                </c:pt>
                <c:pt idx="1">
                  <c:v>6.0414756944383043</c:v>
                </c:pt>
                <c:pt idx="2">
                  <c:v>6.2352788628495546</c:v>
                </c:pt>
                <c:pt idx="3">
                  <c:v>5.5759385850715262</c:v>
                </c:pt>
                <c:pt idx="4">
                  <c:v>5.325777899053719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AC4C-8E66-EA2AC9AD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2992"/>
        <c:axId val="88364672"/>
      </c:scatterChart>
      <c:valAx>
        <c:axId val="883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64672"/>
        <c:crosses val="autoZero"/>
        <c:crossBetween val="midCat"/>
      </c:valAx>
      <c:valAx>
        <c:axId val="883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62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Summary!$C$21:$C$25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Summary!$D$21:$D$25</c:f>
              <c:numCache>
                <c:formatCode>General</c:formatCode>
                <c:ptCount val="5"/>
                <c:pt idx="0">
                  <c:v>1</c:v>
                </c:pt>
                <c:pt idx="1">
                  <c:v>1.0540307379423768</c:v>
                </c:pt>
                <c:pt idx="2">
                  <c:v>1.0955377806493234</c:v>
                </c:pt>
                <c:pt idx="3">
                  <c:v>1.0063572095731261</c:v>
                </c:pt>
                <c:pt idx="4">
                  <c:v>0.98596982973496183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F-4C42-B1E6-F33FA27FB534}"/>
            </c:ext>
          </c:extLst>
        </c:ser>
        <c:ser>
          <c:idx val="1"/>
          <c:order val="1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Summary!$C$21:$C$25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Summary!$E$21:$E$25</c:f>
              <c:numCache>
                <c:formatCode>General</c:formatCode>
                <c:ptCount val="5"/>
                <c:pt idx="0">
                  <c:v>1</c:v>
                </c:pt>
                <c:pt idx="1">
                  <c:v>0.90846519941549086</c:v>
                </c:pt>
                <c:pt idx="2">
                  <c:v>0.8728328903340643</c:v>
                </c:pt>
                <c:pt idx="3">
                  <c:v>1.0447508848597045</c:v>
                </c:pt>
                <c:pt idx="4">
                  <c:v>1.1208290928414339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F-4C42-B1E6-F33FA27F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2272"/>
        <c:axId val="654275584"/>
      </c:scatterChart>
      <c:valAx>
        <c:axId val="6538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5584"/>
        <c:crosses val="autoZero"/>
        <c:crossBetween val="midCat"/>
      </c:valAx>
      <c:valAx>
        <c:axId val="6542755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Sheet5!$C$4:$C$204</c:f>
              <c:numCache>
                <c:formatCode>General</c:formatCode>
                <c:ptCount val="2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</c:numCache>
            </c:numRef>
          </c:xVal>
          <c:yVal>
            <c:numRef>
              <c:f>Sheet5!$E$4:$E$204</c:f>
              <c:numCache>
                <c:formatCode>General</c:formatCode>
                <c:ptCount val="201"/>
                <c:pt idx="0">
                  <c:v>-4097.6372000000001</c:v>
                </c:pt>
                <c:pt idx="1">
                  <c:v>-4080.3721999999998</c:v>
                </c:pt>
                <c:pt idx="2">
                  <c:v>-4086.2716</c:v>
                </c:pt>
                <c:pt idx="3">
                  <c:v>-4082.1342</c:v>
                </c:pt>
                <c:pt idx="4">
                  <c:v>-4089.0527000000002</c:v>
                </c:pt>
                <c:pt idx="5">
                  <c:v>-4083.9731999999999</c:v>
                </c:pt>
                <c:pt idx="6">
                  <c:v>-4088.7757000000001</c:v>
                </c:pt>
                <c:pt idx="7">
                  <c:v>-4084.9569999999999</c:v>
                </c:pt>
                <c:pt idx="8">
                  <c:v>-4088.7406000000001</c:v>
                </c:pt>
                <c:pt idx="9">
                  <c:v>-4088.5223000000001</c:v>
                </c:pt>
                <c:pt idx="10">
                  <c:v>-4094.0201000000002</c:v>
                </c:pt>
                <c:pt idx="11">
                  <c:v>-4089.1666</c:v>
                </c:pt>
                <c:pt idx="12">
                  <c:v>-4087.2993999999999</c:v>
                </c:pt>
                <c:pt idx="13">
                  <c:v>-4084.6952999999999</c:v>
                </c:pt>
                <c:pt idx="14">
                  <c:v>-4094.6392000000001</c:v>
                </c:pt>
                <c:pt idx="15">
                  <c:v>-4087.7219</c:v>
                </c:pt>
                <c:pt idx="16">
                  <c:v>-4091.5005000000001</c:v>
                </c:pt>
                <c:pt idx="17">
                  <c:v>-4091.2229000000002</c:v>
                </c:pt>
                <c:pt idx="18">
                  <c:v>-4081.2689</c:v>
                </c:pt>
                <c:pt idx="19">
                  <c:v>-4094.1639</c:v>
                </c:pt>
                <c:pt idx="20">
                  <c:v>-4091.9243000000001</c:v>
                </c:pt>
                <c:pt idx="21">
                  <c:v>-4096.6683000000003</c:v>
                </c:pt>
                <c:pt idx="22">
                  <c:v>-4089.3735000000001</c:v>
                </c:pt>
                <c:pt idx="23">
                  <c:v>-4088.7694999999999</c:v>
                </c:pt>
                <c:pt idx="24">
                  <c:v>-4082.2487000000001</c:v>
                </c:pt>
                <c:pt idx="25">
                  <c:v>-4090.6343000000002</c:v>
                </c:pt>
                <c:pt idx="26">
                  <c:v>-4093.7574</c:v>
                </c:pt>
                <c:pt idx="27">
                  <c:v>-4094.3092999999999</c:v>
                </c:pt>
                <c:pt idx="28">
                  <c:v>-4086.2352999999998</c:v>
                </c:pt>
                <c:pt idx="29">
                  <c:v>-4084.3696</c:v>
                </c:pt>
                <c:pt idx="30">
                  <c:v>-4088.9805999999999</c:v>
                </c:pt>
                <c:pt idx="31">
                  <c:v>-4088.5753</c:v>
                </c:pt>
                <c:pt idx="32">
                  <c:v>-4088.7003</c:v>
                </c:pt>
                <c:pt idx="33">
                  <c:v>-4088.5435000000002</c:v>
                </c:pt>
                <c:pt idx="34">
                  <c:v>-4088.9540999999999</c:v>
                </c:pt>
                <c:pt idx="35">
                  <c:v>-4084.8024999999998</c:v>
                </c:pt>
                <c:pt idx="36">
                  <c:v>-4090.7781</c:v>
                </c:pt>
                <c:pt idx="37">
                  <c:v>-4089.7116999999998</c:v>
                </c:pt>
                <c:pt idx="38">
                  <c:v>-4090.2094999999999</c:v>
                </c:pt>
                <c:pt idx="39">
                  <c:v>-4087.2750000000001</c:v>
                </c:pt>
                <c:pt idx="40">
                  <c:v>-4087.9097000000002</c:v>
                </c:pt>
                <c:pt idx="41">
                  <c:v>-4096.6554999999998</c:v>
                </c:pt>
                <c:pt idx="42">
                  <c:v>-4085.7624000000001</c:v>
                </c:pt>
                <c:pt idx="43">
                  <c:v>-4089.8820000000001</c:v>
                </c:pt>
                <c:pt idx="44">
                  <c:v>-4089.3647000000001</c:v>
                </c:pt>
                <c:pt idx="45">
                  <c:v>-4089.2541999999999</c:v>
                </c:pt>
                <c:pt idx="46">
                  <c:v>-4097.3148000000001</c:v>
                </c:pt>
                <c:pt idx="47">
                  <c:v>-4088.3859000000002</c:v>
                </c:pt>
                <c:pt idx="48">
                  <c:v>-4092.2577000000001</c:v>
                </c:pt>
                <c:pt idx="49">
                  <c:v>-4093.2950000000001</c:v>
                </c:pt>
                <c:pt idx="50">
                  <c:v>-4087.5711999999999</c:v>
                </c:pt>
                <c:pt idx="51">
                  <c:v>-4079.4452000000001</c:v>
                </c:pt>
                <c:pt idx="52">
                  <c:v>-4094.8343</c:v>
                </c:pt>
                <c:pt idx="53">
                  <c:v>-4088.8184000000001</c:v>
                </c:pt>
                <c:pt idx="54">
                  <c:v>-4095.5693000000001</c:v>
                </c:pt>
                <c:pt idx="55">
                  <c:v>-4085.2896999999998</c:v>
                </c:pt>
                <c:pt idx="56">
                  <c:v>-4096.4215999999997</c:v>
                </c:pt>
                <c:pt idx="57">
                  <c:v>-4090.7154999999998</c:v>
                </c:pt>
                <c:pt idx="58">
                  <c:v>-4090.1745000000001</c:v>
                </c:pt>
                <c:pt idx="59">
                  <c:v>-4078.4848999999999</c:v>
                </c:pt>
                <c:pt idx="60">
                  <c:v>-4085.2365</c:v>
                </c:pt>
                <c:pt idx="61">
                  <c:v>-4088.5450000000001</c:v>
                </c:pt>
                <c:pt idx="62">
                  <c:v>-4088.4104000000002</c:v>
                </c:pt>
                <c:pt idx="63">
                  <c:v>-4089.2565</c:v>
                </c:pt>
                <c:pt idx="64">
                  <c:v>-4095.0082000000002</c:v>
                </c:pt>
                <c:pt idx="65">
                  <c:v>-4089.4551999999999</c:v>
                </c:pt>
                <c:pt idx="66">
                  <c:v>-4083.9173999999998</c:v>
                </c:pt>
                <c:pt idx="67">
                  <c:v>-4085.1306</c:v>
                </c:pt>
                <c:pt idx="68">
                  <c:v>-4094.1352999999999</c:v>
                </c:pt>
                <c:pt idx="69">
                  <c:v>-4086.4112</c:v>
                </c:pt>
                <c:pt idx="70">
                  <c:v>-4084.7202000000002</c:v>
                </c:pt>
                <c:pt idx="71">
                  <c:v>-4091.5562</c:v>
                </c:pt>
                <c:pt idx="72">
                  <c:v>-4089.7435999999998</c:v>
                </c:pt>
                <c:pt idx="73">
                  <c:v>-4089.0281</c:v>
                </c:pt>
                <c:pt idx="74">
                  <c:v>-4091.5234999999998</c:v>
                </c:pt>
                <c:pt idx="75">
                  <c:v>-4090.9079999999999</c:v>
                </c:pt>
                <c:pt idx="76">
                  <c:v>-4094.8955999999998</c:v>
                </c:pt>
                <c:pt idx="77">
                  <c:v>-4098.3383999999996</c:v>
                </c:pt>
                <c:pt idx="78">
                  <c:v>-4091.8802000000001</c:v>
                </c:pt>
                <c:pt idx="79">
                  <c:v>-4086.7779999999998</c:v>
                </c:pt>
                <c:pt idx="80">
                  <c:v>-4093.0120999999999</c:v>
                </c:pt>
                <c:pt idx="81">
                  <c:v>-4094.7170000000001</c:v>
                </c:pt>
                <c:pt idx="82">
                  <c:v>-4089.8146999999999</c:v>
                </c:pt>
                <c:pt idx="83">
                  <c:v>-4092.7325000000001</c:v>
                </c:pt>
                <c:pt idx="84">
                  <c:v>-4090.6374999999998</c:v>
                </c:pt>
                <c:pt idx="85">
                  <c:v>-4082.6649000000002</c:v>
                </c:pt>
                <c:pt idx="86">
                  <c:v>-4088.0567000000001</c:v>
                </c:pt>
                <c:pt idx="87">
                  <c:v>-4083.82</c:v>
                </c:pt>
                <c:pt idx="88">
                  <c:v>-4087.4933999999998</c:v>
                </c:pt>
                <c:pt idx="89">
                  <c:v>-4081.1916000000001</c:v>
                </c:pt>
                <c:pt idx="90">
                  <c:v>-4086.9011999999998</c:v>
                </c:pt>
                <c:pt idx="91">
                  <c:v>-4084.4016999999999</c:v>
                </c:pt>
                <c:pt idx="92">
                  <c:v>-4089.4031</c:v>
                </c:pt>
                <c:pt idx="93">
                  <c:v>-4088.6689999999999</c:v>
                </c:pt>
                <c:pt idx="94">
                  <c:v>-4089.6794</c:v>
                </c:pt>
                <c:pt idx="95">
                  <c:v>-4094.7538</c:v>
                </c:pt>
                <c:pt idx="96">
                  <c:v>-4085.6158</c:v>
                </c:pt>
                <c:pt idx="97">
                  <c:v>-4094.5279</c:v>
                </c:pt>
                <c:pt idx="98">
                  <c:v>-4090.1205</c:v>
                </c:pt>
                <c:pt idx="99">
                  <c:v>-4096.2767000000003</c:v>
                </c:pt>
                <c:pt idx="100">
                  <c:v>-4083.7201</c:v>
                </c:pt>
                <c:pt idx="101">
                  <c:v>-4089.3645000000001</c:v>
                </c:pt>
                <c:pt idx="102">
                  <c:v>-4096.7136</c:v>
                </c:pt>
                <c:pt idx="103">
                  <c:v>-4094.1921000000002</c:v>
                </c:pt>
                <c:pt idx="104">
                  <c:v>-4090.2743999999998</c:v>
                </c:pt>
                <c:pt idx="105">
                  <c:v>-4085.0169999999998</c:v>
                </c:pt>
                <c:pt idx="106">
                  <c:v>-4086.1125999999999</c:v>
                </c:pt>
                <c:pt idx="107">
                  <c:v>-4087.5740999999998</c:v>
                </c:pt>
                <c:pt idx="108">
                  <c:v>-4091.1538</c:v>
                </c:pt>
                <c:pt idx="109">
                  <c:v>-4087.3672999999999</c:v>
                </c:pt>
                <c:pt idx="110">
                  <c:v>-4088.2431999999999</c:v>
                </c:pt>
                <c:pt idx="111">
                  <c:v>-4090.2368000000001</c:v>
                </c:pt>
                <c:pt idx="112">
                  <c:v>-4084.5747000000001</c:v>
                </c:pt>
                <c:pt idx="113">
                  <c:v>-4083.4258</c:v>
                </c:pt>
                <c:pt idx="114">
                  <c:v>-4093.1725999999999</c:v>
                </c:pt>
                <c:pt idx="115">
                  <c:v>-4088.0239999999999</c:v>
                </c:pt>
                <c:pt idx="116">
                  <c:v>-4086.4803000000002</c:v>
                </c:pt>
                <c:pt idx="117">
                  <c:v>-4085.8676</c:v>
                </c:pt>
                <c:pt idx="118">
                  <c:v>-4093.7662</c:v>
                </c:pt>
                <c:pt idx="119">
                  <c:v>-4085.6514999999999</c:v>
                </c:pt>
                <c:pt idx="120">
                  <c:v>-4095.223</c:v>
                </c:pt>
                <c:pt idx="121">
                  <c:v>-4092.8512999999998</c:v>
                </c:pt>
                <c:pt idx="122">
                  <c:v>-4095.09</c:v>
                </c:pt>
                <c:pt idx="123">
                  <c:v>-4092.4924999999998</c:v>
                </c:pt>
                <c:pt idx="124">
                  <c:v>-4092.0108</c:v>
                </c:pt>
                <c:pt idx="125">
                  <c:v>-4084.3418000000001</c:v>
                </c:pt>
                <c:pt idx="126">
                  <c:v>-4096.2293</c:v>
                </c:pt>
                <c:pt idx="127">
                  <c:v>-4091.6637000000001</c:v>
                </c:pt>
                <c:pt idx="128">
                  <c:v>-4096.0038999999997</c:v>
                </c:pt>
                <c:pt idx="129">
                  <c:v>-4080.0513999999998</c:v>
                </c:pt>
                <c:pt idx="130">
                  <c:v>-4087.2483000000002</c:v>
                </c:pt>
                <c:pt idx="131">
                  <c:v>-4085.8793000000001</c:v>
                </c:pt>
                <c:pt idx="132">
                  <c:v>-4082.4802</c:v>
                </c:pt>
                <c:pt idx="133">
                  <c:v>-4095.2853</c:v>
                </c:pt>
                <c:pt idx="134">
                  <c:v>-4094.0012999999999</c:v>
                </c:pt>
                <c:pt idx="135">
                  <c:v>-4087.2424000000001</c:v>
                </c:pt>
                <c:pt idx="136">
                  <c:v>-4086.4533999999999</c:v>
                </c:pt>
                <c:pt idx="137">
                  <c:v>-4092.4430000000002</c:v>
                </c:pt>
                <c:pt idx="138">
                  <c:v>-4088.7489</c:v>
                </c:pt>
                <c:pt idx="139">
                  <c:v>-4084.1873000000001</c:v>
                </c:pt>
                <c:pt idx="140">
                  <c:v>-4087.1563999999998</c:v>
                </c:pt>
                <c:pt idx="141">
                  <c:v>-4088.7204000000002</c:v>
                </c:pt>
                <c:pt idx="142">
                  <c:v>-4094.9650999999999</c:v>
                </c:pt>
                <c:pt idx="143">
                  <c:v>-4088.7276000000002</c:v>
                </c:pt>
                <c:pt idx="144">
                  <c:v>-4083.6404000000002</c:v>
                </c:pt>
                <c:pt idx="145">
                  <c:v>-4083.3692000000001</c:v>
                </c:pt>
                <c:pt idx="146">
                  <c:v>-4086.4618999999998</c:v>
                </c:pt>
                <c:pt idx="147">
                  <c:v>-4089.8654999999999</c:v>
                </c:pt>
                <c:pt idx="148">
                  <c:v>-4085.6797000000001</c:v>
                </c:pt>
                <c:pt idx="149">
                  <c:v>-4083.2085000000002</c:v>
                </c:pt>
                <c:pt idx="150">
                  <c:v>-4085.259</c:v>
                </c:pt>
                <c:pt idx="151">
                  <c:v>-4086.0185999999999</c:v>
                </c:pt>
                <c:pt idx="152">
                  <c:v>-4090.9591999999998</c:v>
                </c:pt>
                <c:pt idx="153">
                  <c:v>-4087.7716</c:v>
                </c:pt>
                <c:pt idx="154">
                  <c:v>-4086.7096999999999</c:v>
                </c:pt>
                <c:pt idx="155">
                  <c:v>-4093.1747</c:v>
                </c:pt>
                <c:pt idx="156">
                  <c:v>-4087.1275000000001</c:v>
                </c:pt>
                <c:pt idx="157">
                  <c:v>-4090.5862999999999</c:v>
                </c:pt>
                <c:pt idx="158">
                  <c:v>-4093.0225999999998</c:v>
                </c:pt>
                <c:pt idx="159">
                  <c:v>-4092.9263000000001</c:v>
                </c:pt>
                <c:pt idx="160">
                  <c:v>-4088.5232000000001</c:v>
                </c:pt>
                <c:pt idx="161">
                  <c:v>-4088.4385000000002</c:v>
                </c:pt>
                <c:pt idx="162">
                  <c:v>-4096.6805999999997</c:v>
                </c:pt>
                <c:pt idx="163">
                  <c:v>-4087.7883999999999</c:v>
                </c:pt>
                <c:pt idx="164">
                  <c:v>-4091.1313</c:v>
                </c:pt>
                <c:pt idx="165">
                  <c:v>-4089.1208000000001</c:v>
                </c:pt>
                <c:pt idx="166">
                  <c:v>-4103.5781999999999</c:v>
                </c:pt>
                <c:pt idx="167">
                  <c:v>-4092.4776999999999</c:v>
                </c:pt>
                <c:pt idx="168">
                  <c:v>-4091.8018999999999</c:v>
                </c:pt>
                <c:pt idx="169">
                  <c:v>-4087.3588</c:v>
                </c:pt>
                <c:pt idx="170">
                  <c:v>-4090.3537000000001</c:v>
                </c:pt>
                <c:pt idx="171">
                  <c:v>-4087.2977000000001</c:v>
                </c:pt>
                <c:pt idx="172">
                  <c:v>-4083.4929000000002</c:v>
                </c:pt>
                <c:pt idx="173">
                  <c:v>-4091.6851999999999</c:v>
                </c:pt>
                <c:pt idx="174">
                  <c:v>-4098.0671000000002</c:v>
                </c:pt>
                <c:pt idx="175">
                  <c:v>-4084.2930000000001</c:v>
                </c:pt>
                <c:pt idx="176">
                  <c:v>-4101.6053000000002</c:v>
                </c:pt>
                <c:pt idx="177">
                  <c:v>-4087.6131</c:v>
                </c:pt>
                <c:pt idx="178">
                  <c:v>-4085.0191</c:v>
                </c:pt>
                <c:pt idx="179">
                  <c:v>-4084.0468999999998</c:v>
                </c:pt>
                <c:pt idx="180">
                  <c:v>-4090.2806999999998</c:v>
                </c:pt>
                <c:pt idx="181">
                  <c:v>-4091.6963000000001</c:v>
                </c:pt>
                <c:pt idx="182">
                  <c:v>-4087.0734000000002</c:v>
                </c:pt>
                <c:pt idx="183">
                  <c:v>-4092.2345999999998</c:v>
                </c:pt>
                <c:pt idx="184">
                  <c:v>-4084.0929000000001</c:v>
                </c:pt>
                <c:pt idx="185">
                  <c:v>-4091.2664</c:v>
                </c:pt>
                <c:pt idx="186">
                  <c:v>-4089.4371000000001</c:v>
                </c:pt>
                <c:pt idx="187">
                  <c:v>-4085.8748999999998</c:v>
                </c:pt>
                <c:pt idx="188">
                  <c:v>-4092.49</c:v>
                </c:pt>
                <c:pt idx="189">
                  <c:v>-4088.6001000000001</c:v>
                </c:pt>
                <c:pt idx="190">
                  <c:v>-4092.9690000000001</c:v>
                </c:pt>
                <c:pt idx="191">
                  <c:v>-4093.14</c:v>
                </c:pt>
                <c:pt idx="192">
                  <c:v>-4095.1822000000002</c:v>
                </c:pt>
                <c:pt idx="193">
                  <c:v>-4095.1587</c:v>
                </c:pt>
                <c:pt idx="194">
                  <c:v>-4085.6338999999998</c:v>
                </c:pt>
                <c:pt idx="195">
                  <c:v>-4092.6795000000002</c:v>
                </c:pt>
                <c:pt idx="196">
                  <c:v>-4087.4578000000001</c:v>
                </c:pt>
                <c:pt idx="197">
                  <c:v>-4082.2932999999998</c:v>
                </c:pt>
                <c:pt idx="198">
                  <c:v>-4097.2803000000004</c:v>
                </c:pt>
                <c:pt idx="199">
                  <c:v>-4088.2370999999998</c:v>
                </c:pt>
                <c:pt idx="200">
                  <c:v>-4095.3959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A-8D41-A344-A44ECA77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0399"/>
        <c:axId val="534993904"/>
      </c:scatterChart>
      <c:valAx>
        <c:axId val="488703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3904"/>
        <c:crosses val="autoZero"/>
        <c:crossBetween val="midCat"/>
      </c:valAx>
      <c:valAx>
        <c:axId val="5349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Interstitial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Summary!$C$21:$C$25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Summary!$I$21:$I$25</c:f>
              <c:numCache>
                <c:formatCode>General</c:formatCode>
                <c:ptCount val="5"/>
                <c:pt idx="0">
                  <c:v>1</c:v>
                </c:pt>
                <c:pt idx="1">
                  <c:v>1.0194015581755482</c:v>
                </c:pt>
                <c:pt idx="2">
                  <c:v>1.0684456788524255</c:v>
                </c:pt>
                <c:pt idx="3">
                  <c:v>0.94911697542043583</c:v>
                </c:pt>
                <c:pt idx="4">
                  <c:v>0.86353582912532456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B-7D4E-8FCA-7D6C0A11931D}"/>
            </c:ext>
          </c:extLst>
        </c:ser>
        <c:ser>
          <c:idx val="1"/>
          <c:order val="1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Summary!$C$21:$C$25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Summary!$J$21:$J$25</c:f>
              <c:numCache>
                <c:formatCode>General</c:formatCode>
                <c:ptCount val="5"/>
                <c:pt idx="0">
                  <c:v>1</c:v>
                </c:pt>
                <c:pt idx="1">
                  <c:v>0.93798454471406145</c:v>
                </c:pt>
                <c:pt idx="2">
                  <c:v>0.98199986420099883</c:v>
                </c:pt>
                <c:pt idx="3">
                  <c:v>0.78384533220702146</c:v>
                </c:pt>
                <c:pt idx="4">
                  <c:v>0.79566379654992969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B-7D4E-8FCA-7D6C0A11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2272"/>
        <c:axId val="654275584"/>
      </c:scatterChart>
      <c:valAx>
        <c:axId val="6538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5584"/>
        <c:crosses val="autoZero"/>
        <c:crossBetween val="midCat"/>
      </c:valAx>
      <c:valAx>
        <c:axId val="6542755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Summary!$C$9:$C$13</c:f>
              <c:numCache>
                <c:formatCode>General</c:formatCode>
                <c:ptCount val="5"/>
                <c:pt idx="0">
                  <c:v>1</c:v>
                </c:pt>
                <c:pt idx="1">
                  <c:v>0.9674754866260119</c:v>
                </c:pt>
                <c:pt idx="2">
                  <c:v>0.95021038096955668</c:v>
                </c:pt>
                <c:pt idx="3">
                  <c:v>0.99186511381321385</c:v>
                </c:pt>
                <c:pt idx="4">
                  <c:v>0.99220091874698768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E-5B43-BDD2-7CABE8E97AE9}"/>
            </c:ext>
          </c:extLst>
        </c:ser>
        <c:ser>
          <c:idx val="1"/>
          <c:order val="1"/>
          <c:tx>
            <c:v>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Summary!$D$9:$D$13</c:f>
              <c:numCache>
                <c:formatCode>General</c:formatCode>
                <c:ptCount val="5"/>
                <c:pt idx="0">
                  <c:v>1</c:v>
                </c:pt>
                <c:pt idx="1">
                  <c:v>0.99365634808922887</c:v>
                </c:pt>
                <c:pt idx="2">
                  <c:v>0.9989157315774474</c:v>
                </c:pt>
                <c:pt idx="3">
                  <c:v>1.0269109121934155</c:v>
                </c:pt>
                <c:pt idx="4">
                  <c:v>1.020958273527204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E-5B43-BDD2-7CABE8E97AE9}"/>
            </c:ext>
          </c:extLst>
        </c:ser>
        <c:ser>
          <c:idx val="2"/>
          <c:order val="2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Summary!$E$9:$E$13</c:f>
              <c:numCache>
                <c:formatCode>General</c:formatCode>
                <c:ptCount val="5"/>
                <c:pt idx="0">
                  <c:v>1</c:v>
                </c:pt>
                <c:pt idx="1">
                  <c:v>0.95828778489333788</c:v>
                </c:pt>
                <c:pt idx="2">
                  <c:v>0.98165587443549718</c:v>
                </c:pt>
                <c:pt idx="3">
                  <c:v>1.0457637602805101</c:v>
                </c:pt>
                <c:pt idx="4">
                  <c:v>1.0184126832717182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E-5B43-BDD2-7CABE8E97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2272"/>
        <c:axId val="654275584"/>
      </c:scatterChart>
      <c:valAx>
        <c:axId val="6538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5584"/>
        <c:crosses val="autoZero"/>
        <c:crossBetween val="midCat"/>
      </c:valAx>
      <c:valAx>
        <c:axId val="6542755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Interstitial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Summary!$H$9:$H$13</c:f>
              <c:numCache>
                <c:formatCode>General</c:formatCode>
                <c:ptCount val="5"/>
                <c:pt idx="0">
                  <c:v>1</c:v>
                </c:pt>
                <c:pt idx="1">
                  <c:v>0.9674754866260119</c:v>
                </c:pt>
                <c:pt idx="2">
                  <c:v>0.95021038096955668</c:v>
                </c:pt>
                <c:pt idx="3">
                  <c:v>0.99186511381321385</c:v>
                </c:pt>
                <c:pt idx="4">
                  <c:v>0.99220091874698768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8-5B43-A52D-3B254BE0CCB6}"/>
            </c:ext>
          </c:extLst>
        </c:ser>
        <c:ser>
          <c:idx val="1"/>
          <c:order val="1"/>
          <c:tx>
            <c:v>EAM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Summary!$I$9:$I$13</c:f>
              <c:numCache>
                <c:formatCode>General</c:formatCode>
                <c:ptCount val="5"/>
                <c:pt idx="0">
                  <c:v>1</c:v>
                </c:pt>
                <c:pt idx="1">
                  <c:v>1.0193582704248509</c:v>
                </c:pt>
                <c:pt idx="2">
                  <c:v>1.0427995642220891</c:v>
                </c:pt>
                <c:pt idx="3">
                  <c:v>0.97224939437213287</c:v>
                </c:pt>
                <c:pt idx="4">
                  <c:v>0.93875689160041786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8-5B43-A52D-3B254BE0CCB6}"/>
            </c:ext>
          </c:extLst>
        </c:ser>
        <c:ser>
          <c:idx val="2"/>
          <c:order val="2"/>
          <c:tx>
            <c:v>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</c:numCache>
            </c:numRef>
          </c:xVal>
          <c:yVal>
            <c:numRef>
              <c:f>Summary!$J$9:$J$13</c:f>
              <c:numCache>
                <c:formatCode>General</c:formatCode>
                <c:ptCount val="5"/>
                <c:pt idx="0">
                  <c:v>1</c:v>
                </c:pt>
                <c:pt idx="1">
                  <c:v>1.0416952975520717</c:v>
                </c:pt>
                <c:pt idx="2">
                  <c:v>1.067931565441502</c:v>
                </c:pt>
                <c:pt idx="3">
                  <c:v>0.97296629032924731</c:v>
                </c:pt>
                <c:pt idx="4">
                  <c:v>0.92333877363332595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8-5B43-A52D-3B254BE0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92272"/>
        <c:axId val="654275584"/>
      </c:scatterChart>
      <c:valAx>
        <c:axId val="6538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5584"/>
        <c:crosses val="autoZero"/>
        <c:crossBetween val="midCat"/>
      </c:valAx>
      <c:valAx>
        <c:axId val="6542755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convergence'!$J$9:$J$508</c:f>
              <c:numCache>
                <c:formatCode>General</c:formatCode>
                <c:ptCount val="500"/>
                <c:pt idx="0">
                  <c:v>-8924.4500000000007</c:v>
                </c:pt>
                <c:pt idx="1">
                  <c:v>-8925.18</c:v>
                </c:pt>
                <c:pt idx="2">
                  <c:v>-8925.4333333333343</c:v>
                </c:pt>
                <c:pt idx="3">
                  <c:v>-8926.3650000000016</c:v>
                </c:pt>
                <c:pt idx="4">
                  <c:v>-8925.8700000000008</c:v>
                </c:pt>
                <c:pt idx="5">
                  <c:v>-8926.0766666666677</c:v>
                </c:pt>
                <c:pt idx="6">
                  <c:v>-8926.3157142857144</c:v>
                </c:pt>
                <c:pt idx="7">
                  <c:v>-8926.36</c:v>
                </c:pt>
                <c:pt idx="8">
                  <c:v>-8926.514444444445</c:v>
                </c:pt>
                <c:pt idx="9">
                  <c:v>-8926.255000000001</c:v>
                </c:pt>
                <c:pt idx="10">
                  <c:v>-8926.2327272727271</c:v>
                </c:pt>
                <c:pt idx="11">
                  <c:v>-8926.3233333333337</c:v>
                </c:pt>
                <c:pt idx="12">
                  <c:v>-8926.4146153846159</c:v>
                </c:pt>
                <c:pt idx="13">
                  <c:v>-8926.2228571428568</c:v>
                </c:pt>
                <c:pt idx="14">
                  <c:v>-8926.0873333333329</c:v>
                </c:pt>
                <c:pt idx="15">
                  <c:v>-8926.2325000000001</c:v>
                </c:pt>
                <c:pt idx="16">
                  <c:v>-8926.2547058823548</c:v>
                </c:pt>
                <c:pt idx="17">
                  <c:v>-8926.2444444444463</c:v>
                </c:pt>
                <c:pt idx="18">
                  <c:v>-8926.3626315789479</c:v>
                </c:pt>
                <c:pt idx="19">
                  <c:v>-8926.3025000000016</c:v>
                </c:pt>
                <c:pt idx="20">
                  <c:v>-8926.2938095238096</c:v>
                </c:pt>
                <c:pt idx="21">
                  <c:v>-8926.3109090909111</c:v>
                </c:pt>
                <c:pt idx="22">
                  <c:v>-8926.260000000002</c:v>
                </c:pt>
                <c:pt idx="23">
                  <c:v>-8926.2866666666687</c:v>
                </c:pt>
                <c:pt idx="24">
                  <c:v>-8926.3480000000018</c:v>
                </c:pt>
                <c:pt idx="25">
                  <c:v>-8926.3426923076931</c:v>
                </c:pt>
                <c:pt idx="26">
                  <c:v>-8926.3622222222239</c:v>
                </c:pt>
                <c:pt idx="27">
                  <c:v>-8926.3867857142868</c:v>
                </c:pt>
                <c:pt idx="28">
                  <c:v>-8926.4082758620698</c:v>
                </c:pt>
                <c:pt idx="29">
                  <c:v>-8926.3843333333334</c:v>
                </c:pt>
                <c:pt idx="30">
                  <c:v>-8926.4648387096786</c:v>
                </c:pt>
                <c:pt idx="31">
                  <c:v>-8926.4756250000009</c:v>
                </c:pt>
                <c:pt idx="32">
                  <c:v>-8926.4863636363643</c:v>
                </c:pt>
                <c:pt idx="33">
                  <c:v>-8926.4267647058841</c:v>
                </c:pt>
                <c:pt idx="34">
                  <c:v>-8926.3837142857155</c:v>
                </c:pt>
                <c:pt idx="35">
                  <c:v>-8926.3766666666688</c:v>
                </c:pt>
                <c:pt idx="36">
                  <c:v>-8926.374864864867</c:v>
                </c:pt>
                <c:pt idx="37">
                  <c:v>-8926.3315789473691</c:v>
                </c:pt>
                <c:pt idx="38">
                  <c:v>-8926.3235897435916</c:v>
                </c:pt>
                <c:pt idx="39">
                  <c:v>-8926.3012500000004</c:v>
                </c:pt>
                <c:pt idx="40">
                  <c:v>-8926.2563414634169</c:v>
                </c:pt>
                <c:pt idx="41">
                  <c:v>-8926.356428571431</c:v>
                </c:pt>
                <c:pt idx="42">
                  <c:v>-8926.3020930232578</c:v>
                </c:pt>
                <c:pt idx="43">
                  <c:v>-8926.3209090909113</c:v>
                </c:pt>
                <c:pt idx="44">
                  <c:v>-8926.2224444444473</c:v>
                </c:pt>
                <c:pt idx="45">
                  <c:v>-8926.2139130434807</c:v>
                </c:pt>
                <c:pt idx="46">
                  <c:v>-8926.2063829787257</c:v>
                </c:pt>
                <c:pt idx="47">
                  <c:v>-8926.2393750000028</c:v>
                </c:pt>
                <c:pt idx="48">
                  <c:v>-8926.222244897961</c:v>
                </c:pt>
                <c:pt idx="49">
                  <c:v>-8926.2028000000028</c:v>
                </c:pt>
                <c:pt idx="50">
                  <c:v>-8926.189411764708</c:v>
                </c:pt>
                <c:pt idx="51">
                  <c:v>-8926.220000000003</c:v>
                </c:pt>
                <c:pt idx="52">
                  <c:v>-8926.2126415094372</c:v>
                </c:pt>
                <c:pt idx="53">
                  <c:v>-8926.1996296296329</c:v>
                </c:pt>
                <c:pt idx="54">
                  <c:v>-8926.1683636363668</c:v>
                </c:pt>
                <c:pt idx="55">
                  <c:v>-8926.123214285717</c:v>
                </c:pt>
                <c:pt idx="56">
                  <c:v>-8926.0836842105291</c:v>
                </c:pt>
                <c:pt idx="57">
                  <c:v>-8926.0818965517265</c:v>
                </c:pt>
                <c:pt idx="58">
                  <c:v>-8926.0579661016982</c:v>
                </c:pt>
                <c:pt idx="59">
                  <c:v>-8926.0648333333356</c:v>
                </c:pt>
                <c:pt idx="60">
                  <c:v>-8926.0870491803307</c:v>
                </c:pt>
                <c:pt idx="61">
                  <c:v>-8926.0940322580682</c:v>
                </c:pt>
                <c:pt idx="62">
                  <c:v>-8926.082222222225</c:v>
                </c:pt>
                <c:pt idx="63">
                  <c:v>-8926.0823437500021</c:v>
                </c:pt>
                <c:pt idx="64">
                  <c:v>-8926.0632307692322</c:v>
                </c:pt>
                <c:pt idx="65">
                  <c:v>-8926.0775757575775</c:v>
                </c:pt>
                <c:pt idx="66">
                  <c:v>-8926.039552238808</c:v>
                </c:pt>
                <c:pt idx="67">
                  <c:v>-8926.0460294117656</c:v>
                </c:pt>
                <c:pt idx="68">
                  <c:v>-8925.9826086956546</c:v>
                </c:pt>
                <c:pt idx="69">
                  <c:v>-8925.9457142857173</c:v>
                </c:pt>
                <c:pt idx="70">
                  <c:v>-8925.9650704225369</c:v>
                </c:pt>
                <c:pt idx="71">
                  <c:v>-8925.9672222222234</c:v>
                </c:pt>
                <c:pt idx="72">
                  <c:v>-8925.9524657534275</c:v>
                </c:pt>
                <c:pt idx="73">
                  <c:v>-8925.929594594596</c:v>
                </c:pt>
                <c:pt idx="74">
                  <c:v>-8925.9136000000017</c:v>
                </c:pt>
                <c:pt idx="75">
                  <c:v>-8925.9298684210553</c:v>
                </c:pt>
                <c:pt idx="76">
                  <c:v>-8925.9380519480546</c:v>
                </c:pt>
                <c:pt idx="77">
                  <c:v>-8925.9733333333352</c:v>
                </c:pt>
                <c:pt idx="78">
                  <c:v>-8925.9327848101293</c:v>
                </c:pt>
                <c:pt idx="79">
                  <c:v>-8925.9547500000008</c:v>
                </c:pt>
                <c:pt idx="80">
                  <c:v>-8925.999012345681</c:v>
                </c:pt>
                <c:pt idx="81">
                  <c:v>-8925.9859756097594</c:v>
                </c:pt>
                <c:pt idx="82">
                  <c:v>-8926.0019277108458</c:v>
                </c:pt>
                <c:pt idx="83">
                  <c:v>-8926.0117857142886</c:v>
                </c:pt>
                <c:pt idx="84">
                  <c:v>-8926.069411764709</c:v>
                </c:pt>
                <c:pt idx="85">
                  <c:v>-8926.0858139534903</c:v>
                </c:pt>
                <c:pt idx="86">
                  <c:v>-8926.0878160919565</c:v>
                </c:pt>
                <c:pt idx="87">
                  <c:v>-8926.0830681818206</c:v>
                </c:pt>
                <c:pt idx="88">
                  <c:v>-8926.0643820224759</c:v>
                </c:pt>
                <c:pt idx="89">
                  <c:v>-8926.0953333333364</c:v>
                </c:pt>
                <c:pt idx="90">
                  <c:v>-8926.1123076923104</c:v>
                </c:pt>
                <c:pt idx="91">
                  <c:v>-8926.0968478260893</c:v>
                </c:pt>
                <c:pt idx="92">
                  <c:v>-8926.0834408602168</c:v>
                </c:pt>
                <c:pt idx="93">
                  <c:v>-8926.0588297872364</c:v>
                </c:pt>
                <c:pt idx="94">
                  <c:v>-8926.0658947368447</c:v>
                </c:pt>
                <c:pt idx="95">
                  <c:v>-8926.0783333333366</c:v>
                </c:pt>
                <c:pt idx="96">
                  <c:v>-8926.0740206185601</c:v>
                </c:pt>
                <c:pt idx="97">
                  <c:v>-8926.0876530612277</c:v>
                </c:pt>
                <c:pt idx="98">
                  <c:v>-8926.0722222222266</c:v>
                </c:pt>
                <c:pt idx="99">
                  <c:v>-8926.1146000000044</c:v>
                </c:pt>
                <c:pt idx="100">
                  <c:v>-8926.1140594059452</c:v>
                </c:pt>
                <c:pt idx="101">
                  <c:v>-8926.1090196078476</c:v>
                </c:pt>
                <c:pt idx="102">
                  <c:v>-8926.1055339805862</c:v>
                </c:pt>
                <c:pt idx="103">
                  <c:v>-8926.1205769230819</c:v>
                </c:pt>
                <c:pt idx="104">
                  <c:v>-8926.1080000000056</c:v>
                </c:pt>
                <c:pt idx="105">
                  <c:v>-8926.1085849056653</c:v>
                </c:pt>
                <c:pt idx="106">
                  <c:v>-8926.0910280373882</c:v>
                </c:pt>
                <c:pt idx="107">
                  <c:v>-8926.0968518518566</c:v>
                </c:pt>
                <c:pt idx="108">
                  <c:v>-8926.1218348623897</c:v>
                </c:pt>
                <c:pt idx="109">
                  <c:v>-8926.0986363636403</c:v>
                </c:pt>
                <c:pt idx="110">
                  <c:v>-8926.0936936936978</c:v>
                </c:pt>
                <c:pt idx="111">
                  <c:v>-8926.0981250000041</c:v>
                </c:pt>
                <c:pt idx="112">
                  <c:v>-8926.0823893805355</c:v>
                </c:pt>
                <c:pt idx="113">
                  <c:v>-8926.096052631583</c:v>
                </c:pt>
                <c:pt idx="114">
                  <c:v>-8926.0931304347869</c:v>
                </c:pt>
                <c:pt idx="115">
                  <c:v>-8926.0902586206939</c:v>
                </c:pt>
                <c:pt idx="116">
                  <c:v>-8926.1019658119694</c:v>
                </c:pt>
                <c:pt idx="117">
                  <c:v>-8926.0928813559367</c:v>
                </c:pt>
                <c:pt idx="118">
                  <c:v>-8926.0998319327755</c:v>
                </c:pt>
                <c:pt idx="119">
                  <c:v>-8926.0983333333352</c:v>
                </c:pt>
                <c:pt idx="120">
                  <c:v>-8926.0904132231426</c:v>
                </c:pt>
                <c:pt idx="121">
                  <c:v>-8926.0827868852466</c:v>
                </c:pt>
                <c:pt idx="122">
                  <c:v>-8926.0855284552854</c:v>
                </c:pt>
                <c:pt idx="123">
                  <c:v>-8926.09685483871</c:v>
                </c:pt>
                <c:pt idx="124">
                  <c:v>-8926.1035199999988</c:v>
                </c:pt>
                <c:pt idx="125">
                  <c:v>-8926.0775396825393</c:v>
                </c:pt>
                <c:pt idx="126">
                  <c:v>-8926.1062204724403</c:v>
                </c:pt>
                <c:pt idx="127">
                  <c:v>-8926.1032812499998</c:v>
                </c:pt>
                <c:pt idx="128">
                  <c:v>-8926.0782945736428</c:v>
                </c:pt>
                <c:pt idx="129">
                  <c:v>-8926.0709230769226</c:v>
                </c:pt>
                <c:pt idx="130">
                  <c:v>-8926.0725954198479</c:v>
                </c:pt>
                <c:pt idx="131">
                  <c:v>-8926.0526515151505</c:v>
                </c:pt>
                <c:pt idx="132">
                  <c:v>-8926.0214285714283</c:v>
                </c:pt>
                <c:pt idx="133">
                  <c:v>-8926.0147014925369</c:v>
                </c:pt>
                <c:pt idx="134">
                  <c:v>-8925.9925925925927</c:v>
                </c:pt>
                <c:pt idx="135">
                  <c:v>-8925.9873529411761</c:v>
                </c:pt>
                <c:pt idx="136">
                  <c:v>-8925.990583941606</c:v>
                </c:pt>
                <c:pt idx="137">
                  <c:v>-8925.9774637681148</c:v>
                </c:pt>
                <c:pt idx="138">
                  <c:v>-8925.9716546762575</c:v>
                </c:pt>
                <c:pt idx="139">
                  <c:v>-8925.9907857142844</c:v>
                </c:pt>
                <c:pt idx="140">
                  <c:v>-8926.0144680851045</c:v>
                </c:pt>
                <c:pt idx="141">
                  <c:v>-8926.0331690140829</c:v>
                </c:pt>
                <c:pt idx="142">
                  <c:v>-8926.015734265733</c:v>
                </c:pt>
                <c:pt idx="143">
                  <c:v>-8925.9945833333313</c:v>
                </c:pt>
                <c:pt idx="144">
                  <c:v>-8925.9959999999974</c:v>
                </c:pt>
                <c:pt idx="145">
                  <c:v>-8926.001506849314</c:v>
                </c:pt>
                <c:pt idx="146">
                  <c:v>-8925.9946258503387</c:v>
                </c:pt>
                <c:pt idx="147">
                  <c:v>-8926.0061486486466</c:v>
                </c:pt>
                <c:pt idx="148">
                  <c:v>-8926.0325503355671</c:v>
                </c:pt>
                <c:pt idx="149">
                  <c:v>-8926.022666666664</c:v>
                </c:pt>
                <c:pt idx="150">
                  <c:v>-8926.0337748344355</c:v>
                </c:pt>
                <c:pt idx="151">
                  <c:v>-8926.0278289473645</c:v>
                </c:pt>
                <c:pt idx="152">
                  <c:v>-8926.0418300653564</c:v>
                </c:pt>
                <c:pt idx="153">
                  <c:v>-8926.0457142857103</c:v>
                </c:pt>
                <c:pt idx="154">
                  <c:v>-8926.0492903225768</c:v>
                </c:pt>
                <c:pt idx="155">
                  <c:v>-8926.0509615384581</c:v>
                </c:pt>
                <c:pt idx="156">
                  <c:v>-8926.0544585987227</c:v>
                </c:pt>
                <c:pt idx="157">
                  <c:v>-8926.0421518987314</c:v>
                </c:pt>
                <c:pt idx="158">
                  <c:v>-8926.0443396226383</c:v>
                </c:pt>
                <c:pt idx="159">
                  <c:v>-8926.0478124999972</c:v>
                </c:pt>
                <c:pt idx="160">
                  <c:v>-8926.0331055900606</c:v>
                </c:pt>
                <c:pt idx="161">
                  <c:v>-8926.0332716049361</c:v>
                </c:pt>
                <c:pt idx="162">
                  <c:v>-8926.0278527607334</c:v>
                </c:pt>
                <c:pt idx="163">
                  <c:v>-8926.0240853658506</c:v>
                </c:pt>
                <c:pt idx="164">
                  <c:v>-8926.007999999998</c:v>
                </c:pt>
                <c:pt idx="165">
                  <c:v>-8925.9986144578288</c:v>
                </c:pt>
                <c:pt idx="166">
                  <c:v>-8925.9907784431107</c:v>
                </c:pt>
                <c:pt idx="167">
                  <c:v>-8926.0010119047583</c:v>
                </c:pt>
                <c:pt idx="168">
                  <c:v>-8926.0004142011803</c:v>
                </c:pt>
                <c:pt idx="169">
                  <c:v>-8926.0295294117604</c:v>
                </c:pt>
                <c:pt idx="170">
                  <c:v>-8926.0128070175397</c:v>
                </c:pt>
                <c:pt idx="171">
                  <c:v>-8926.0068604651115</c:v>
                </c:pt>
                <c:pt idx="172">
                  <c:v>-8926.0151445086649</c:v>
                </c:pt>
                <c:pt idx="173">
                  <c:v>-8926.0015517241318</c:v>
                </c:pt>
                <c:pt idx="174">
                  <c:v>-8925.9930857142808</c:v>
                </c:pt>
                <c:pt idx="175">
                  <c:v>-8926.0199431818128</c:v>
                </c:pt>
                <c:pt idx="176">
                  <c:v>-8926.0288700564925</c:v>
                </c:pt>
                <c:pt idx="177">
                  <c:v>-8926.0225280898831</c:v>
                </c:pt>
                <c:pt idx="178">
                  <c:v>-8926.0201117318393</c:v>
                </c:pt>
                <c:pt idx="179">
                  <c:v>-8926.0346111111066</c:v>
                </c:pt>
                <c:pt idx="180">
                  <c:v>-8926.0451381215407</c:v>
                </c:pt>
                <c:pt idx="181">
                  <c:v>-8926.0466483516429</c:v>
                </c:pt>
                <c:pt idx="182">
                  <c:v>-8926.0580874316875</c:v>
                </c:pt>
                <c:pt idx="183">
                  <c:v>-8926.0629347826034</c:v>
                </c:pt>
                <c:pt idx="184">
                  <c:v>-8926.0517297297247</c:v>
                </c:pt>
                <c:pt idx="185">
                  <c:v>-8926.0588709677359</c:v>
                </c:pt>
                <c:pt idx="186">
                  <c:v>-8926.0706417112233</c:v>
                </c:pt>
                <c:pt idx="187">
                  <c:v>-8926.0656914893552</c:v>
                </c:pt>
                <c:pt idx="188">
                  <c:v>-8926.076719576713</c:v>
                </c:pt>
                <c:pt idx="189">
                  <c:v>-8926.0753157894669</c:v>
                </c:pt>
                <c:pt idx="190">
                  <c:v>-8926.0966492146526</c:v>
                </c:pt>
                <c:pt idx="191">
                  <c:v>-8926.1115624999929</c:v>
                </c:pt>
                <c:pt idx="192">
                  <c:v>-8926.0995854922203</c:v>
                </c:pt>
                <c:pt idx="193">
                  <c:v>-8926.1072680412308</c:v>
                </c:pt>
                <c:pt idx="194">
                  <c:v>-8926.1099487179417</c:v>
                </c:pt>
                <c:pt idx="195">
                  <c:v>-8926.1104081632584</c:v>
                </c:pt>
                <c:pt idx="196">
                  <c:v>-8926.1167005076077</c:v>
                </c:pt>
                <c:pt idx="197">
                  <c:v>-8926.1121717171645</c:v>
                </c:pt>
                <c:pt idx="198">
                  <c:v>-8926.117989949742</c:v>
                </c:pt>
                <c:pt idx="199">
                  <c:v>-8926.1166499999927</c:v>
                </c:pt>
                <c:pt idx="200">
                  <c:v>-8926.1377114427796</c:v>
                </c:pt>
                <c:pt idx="201">
                  <c:v>-8926.1383663366269</c:v>
                </c:pt>
                <c:pt idx="202">
                  <c:v>-8926.1473399014722</c:v>
                </c:pt>
                <c:pt idx="203">
                  <c:v>-8926.1389705882284</c:v>
                </c:pt>
                <c:pt idx="204">
                  <c:v>-8926.1166829268241</c:v>
                </c:pt>
                <c:pt idx="205">
                  <c:v>-8926.1139320388284</c:v>
                </c:pt>
                <c:pt idx="206">
                  <c:v>-8926.1177777777721</c:v>
                </c:pt>
                <c:pt idx="207">
                  <c:v>-8926.1246153846096</c:v>
                </c:pt>
                <c:pt idx="208">
                  <c:v>-8926.1137320574107</c:v>
                </c:pt>
                <c:pt idx="209">
                  <c:v>-8926.1178095238047</c:v>
                </c:pt>
                <c:pt idx="210">
                  <c:v>-8926.1279146919369</c:v>
                </c:pt>
                <c:pt idx="211">
                  <c:v>-8926.1309905660328</c:v>
                </c:pt>
                <c:pt idx="212">
                  <c:v>-8926.1191549295727</c:v>
                </c:pt>
                <c:pt idx="213">
                  <c:v>-8926.1203738317708</c:v>
                </c:pt>
                <c:pt idx="214">
                  <c:v>-8926.1375813953437</c:v>
                </c:pt>
                <c:pt idx="215">
                  <c:v>-8926.1309722222177</c:v>
                </c:pt>
                <c:pt idx="216">
                  <c:v>-8926.1179723502246</c:v>
                </c:pt>
                <c:pt idx="217">
                  <c:v>-8926.1132110091694</c:v>
                </c:pt>
                <c:pt idx="218">
                  <c:v>-8926.1176712328725</c:v>
                </c:pt>
                <c:pt idx="219">
                  <c:v>-8926.1193636363587</c:v>
                </c:pt>
                <c:pt idx="220">
                  <c:v>-8926.1206787330266</c:v>
                </c:pt>
                <c:pt idx="221">
                  <c:v>-8926.1149999999961</c:v>
                </c:pt>
                <c:pt idx="222">
                  <c:v>-8926.1128251121027</c:v>
                </c:pt>
                <c:pt idx="223">
                  <c:v>-8926.1138392857101</c:v>
                </c:pt>
                <c:pt idx="224">
                  <c:v>-8926.1124444444413</c:v>
                </c:pt>
                <c:pt idx="225">
                  <c:v>-8926.1148230088456</c:v>
                </c:pt>
                <c:pt idx="226">
                  <c:v>-8926.1161233480125</c:v>
                </c:pt>
                <c:pt idx="227">
                  <c:v>-8926.1154385964855</c:v>
                </c:pt>
                <c:pt idx="228">
                  <c:v>-8926.1208296943187</c:v>
                </c:pt>
                <c:pt idx="229">
                  <c:v>-8926.1023478260831</c:v>
                </c:pt>
                <c:pt idx="230">
                  <c:v>-8926.1017316017278</c:v>
                </c:pt>
                <c:pt idx="231">
                  <c:v>-8926.0993965517209</c:v>
                </c:pt>
                <c:pt idx="232">
                  <c:v>-8926.1130901287524</c:v>
                </c:pt>
                <c:pt idx="233">
                  <c:v>-8926.1045299145262</c:v>
                </c:pt>
                <c:pt idx="234">
                  <c:v>-8926.1034893616998</c:v>
                </c:pt>
                <c:pt idx="235">
                  <c:v>-8926.0935593220311</c:v>
                </c:pt>
                <c:pt idx="236">
                  <c:v>-8926.0980590717263</c:v>
                </c:pt>
                <c:pt idx="237">
                  <c:v>-8926.1008823529392</c:v>
                </c:pt>
                <c:pt idx="238">
                  <c:v>-8926.1036401673609</c:v>
                </c:pt>
                <c:pt idx="239">
                  <c:v>-8926.113791666663</c:v>
                </c:pt>
                <c:pt idx="240">
                  <c:v>-8926.1189211618221</c:v>
                </c:pt>
                <c:pt idx="241">
                  <c:v>-8926.1190909090874</c:v>
                </c:pt>
                <c:pt idx="242">
                  <c:v>-8926.1286831275702</c:v>
                </c:pt>
                <c:pt idx="243">
                  <c:v>-8926.1257377049169</c:v>
                </c:pt>
                <c:pt idx="244">
                  <c:v>-8926.1276734693874</c:v>
                </c:pt>
                <c:pt idx="245">
                  <c:v>-8926.1260569105689</c:v>
                </c:pt>
                <c:pt idx="246">
                  <c:v>-8926.1270445344126</c:v>
                </c:pt>
                <c:pt idx="247">
                  <c:v>-8926.123991935483</c:v>
                </c:pt>
                <c:pt idx="248">
                  <c:v>-8926.1163453815261</c:v>
                </c:pt>
                <c:pt idx="249">
                  <c:v>-8926.1231200000002</c:v>
                </c:pt>
                <c:pt idx="250">
                  <c:v>-8926.1187250996027</c:v>
                </c:pt>
                <c:pt idx="251">
                  <c:v>-8926.1299206349213</c:v>
                </c:pt>
                <c:pt idx="252">
                  <c:v>-8926.1193280632433</c:v>
                </c:pt>
                <c:pt idx="253">
                  <c:v>-8926.113897637797</c:v>
                </c:pt>
                <c:pt idx="254">
                  <c:v>-8926.1176470588252</c:v>
                </c:pt>
                <c:pt idx="255">
                  <c:v>-8926.109492187501</c:v>
                </c:pt>
                <c:pt idx="256">
                  <c:v>-8926.1222178988337</c:v>
                </c:pt>
                <c:pt idx="257">
                  <c:v>-8926.1126744186058</c:v>
                </c:pt>
                <c:pt idx="258">
                  <c:v>-8926.1255984555992</c:v>
                </c:pt>
                <c:pt idx="259">
                  <c:v>-8926.1316923076938</c:v>
                </c:pt>
                <c:pt idx="260">
                  <c:v>-8926.1303065134107</c:v>
                </c:pt>
                <c:pt idx="261">
                  <c:v>-8926.125725190841</c:v>
                </c:pt>
                <c:pt idx="262">
                  <c:v>-8926.133612167303</c:v>
                </c:pt>
                <c:pt idx="263">
                  <c:v>-8926.1270454545465</c:v>
                </c:pt>
                <c:pt idx="264">
                  <c:v>-8926.134188679247</c:v>
                </c:pt>
                <c:pt idx="265">
                  <c:v>-8926.1377067669182</c:v>
                </c:pt>
                <c:pt idx="266">
                  <c:v>-8926.1231835205999</c:v>
                </c:pt>
                <c:pt idx="267">
                  <c:v>-8926.1164925373141</c:v>
                </c:pt>
                <c:pt idx="268">
                  <c:v>-8926.1192565055771</c:v>
                </c:pt>
                <c:pt idx="269">
                  <c:v>-8926.1098148148139</c:v>
                </c:pt>
                <c:pt idx="270">
                  <c:v>-8926.1031734317348</c:v>
                </c:pt>
                <c:pt idx="271">
                  <c:v>-8926.1088970588244</c:v>
                </c:pt>
                <c:pt idx="272">
                  <c:v>-8926.1063003663003</c:v>
                </c:pt>
                <c:pt idx="273">
                  <c:v>-8926.1122262773715</c:v>
                </c:pt>
                <c:pt idx="274">
                  <c:v>-8926.1170909090924</c:v>
                </c:pt>
                <c:pt idx="275">
                  <c:v>-8926.1216666666678</c:v>
                </c:pt>
                <c:pt idx="276">
                  <c:v>-8926.1285198555961</c:v>
                </c:pt>
                <c:pt idx="277">
                  <c:v>-8926.1292446043171</c:v>
                </c:pt>
                <c:pt idx="278">
                  <c:v>-8926.1316845878137</c:v>
                </c:pt>
                <c:pt idx="279">
                  <c:v>-8926.1452500000014</c:v>
                </c:pt>
                <c:pt idx="280">
                  <c:v>-8926.1671886121021</c:v>
                </c:pt>
                <c:pt idx="281">
                  <c:v>-8926.1715602836884</c:v>
                </c:pt>
                <c:pt idx="282">
                  <c:v>-8926.1775971731458</c:v>
                </c:pt>
                <c:pt idx="283">
                  <c:v>-8926.1800352112696</c:v>
                </c:pt>
                <c:pt idx="284">
                  <c:v>-8926.1878947368423</c:v>
                </c:pt>
                <c:pt idx="285">
                  <c:v>-8926.1924825174829</c:v>
                </c:pt>
                <c:pt idx="286">
                  <c:v>-8926.1986411149828</c:v>
                </c:pt>
                <c:pt idx="287">
                  <c:v>-8926.2038888888892</c:v>
                </c:pt>
                <c:pt idx="288">
                  <c:v>-8926.1978546712817</c:v>
                </c:pt>
                <c:pt idx="289">
                  <c:v>-8926.1992068965519</c:v>
                </c:pt>
                <c:pt idx="290">
                  <c:v>-8926.1974914089351</c:v>
                </c:pt>
                <c:pt idx="291">
                  <c:v>-8926.1988356164384</c:v>
                </c:pt>
                <c:pt idx="292">
                  <c:v>-8926.1953242320815</c:v>
                </c:pt>
                <c:pt idx="293">
                  <c:v>-8926.1978231292524</c:v>
                </c:pt>
                <c:pt idx="294">
                  <c:v>-8926.1995254237299</c:v>
                </c:pt>
                <c:pt idx="295">
                  <c:v>-8926.1965202702722</c:v>
                </c:pt>
                <c:pt idx="296">
                  <c:v>-8926.1913804713822</c:v>
                </c:pt>
                <c:pt idx="297">
                  <c:v>-8926.1922483221497</c:v>
                </c:pt>
                <c:pt idx="298">
                  <c:v>-8926.1907692307705</c:v>
                </c:pt>
                <c:pt idx="299">
                  <c:v>-8926.1971000000012</c:v>
                </c:pt>
                <c:pt idx="300">
                  <c:v>-8926.1970764119615</c:v>
                </c:pt>
                <c:pt idx="301">
                  <c:v>-8926.2033443708606</c:v>
                </c:pt>
                <c:pt idx="302">
                  <c:v>-8926.212145214522</c:v>
                </c:pt>
                <c:pt idx="303">
                  <c:v>-8926.2135855263168</c:v>
                </c:pt>
                <c:pt idx="304">
                  <c:v>-8926.2186229508206</c:v>
                </c:pt>
                <c:pt idx="305">
                  <c:v>-8926.2283333333344</c:v>
                </c:pt>
                <c:pt idx="306">
                  <c:v>-8926.238599348535</c:v>
                </c:pt>
                <c:pt idx="307">
                  <c:v>-8926.2347402597388</c:v>
                </c:pt>
                <c:pt idx="308">
                  <c:v>-8926.2355663430426</c:v>
                </c:pt>
                <c:pt idx="309">
                  <c:v>-8926.2328709677422</c:v>
                </c:pt>
                <c:pt idx="310">
                  <c:v>-8926.2390032154344</c:v>
                </c:pt>
                <c:pt idx="311">
                  <c:v>-8926.2367948717947</c:v>
                </c:pt>
                <c:pt idx="312">
                  <c:v>-8926.230766773162</c:v>
                </c:pt>
                <c:pt idx="313">
                  <c:v>-8926.2337579617833</c:v>
                </c:pt>
                <c:pt idx="314">
                  <c:v>-8926.2286349206352</c:v>
                </c:pt>
                <c:pt idx="315">
                  <c:v>-8926.230981012659</c:v>
                </c:pt>
                <c:pt idx="316">
                  <c:v>-8926.2356151419572</c:v>
                </c:pt>
                <c:pt idx="317">
                  <c:v>-8926.2332389937128</c:v>
                </c:pt>
                <c:pt idx="318">
                  <c:v>-8926.2267711598761</c:v>
                </c:pt>
                <c:pt idx="319">
                  <c:v>-8926.2381562500013</c:v>
                </c:pt>
                <c:pt idx="320">
                  <c:v>-8926.2311214953279</c:v>
                </c:pt>
                <c:pt idx="321">
                  <c:v>-8926.2222981366485</c:v>
                </c:pt>
                <c:pt idx="322">
                  <c:v>-8926.2209597523233</c:v>
                </c:pt>
                <c:pt idx="323">
                  <c:v>-8926.2211111111137</c:v>
                </c:pt>
                <c:pt idx="324">
                  <c:v>-8926.2186769230793</c:v>
                </c:pt>
                <c:pt idx="325">
                  <c:v>-8926.2165337423339</c:v>
                </c:pt>
                <c:pt idx="326">
                  <c:v>-8926.222110091745</c:v>
                </c:pt>
                <c:pt idx="327">
                  <c:v>-8926.222012195125</c:v>
                </c:pt>
                <c:pt idx="328">
                  <c:v>-8926.2211246200641</c:v>
                </c:pt>
                <c:pt idx="329">
                  <c:v>-8926.2141818181844</c:v>
                </c:pt>
                <c:pt idx="330">
                  <c:v>-8926.223746223568</c:v>
                </c:pt>
                <c:pt idx="331">
                  <c:v>-8926.2159939759058</c:v>
                </c:pt>
                <c:pt idx="332">
                  <c:v>-8926.2157957957988</c:v>
                </c:pt>
                <c:pt idx="333">
                  <c:v>-8926.2198203592834</c:v>
                </c:pt>
                <c:pt idx="334">
                  <c:v>-8926.2179402985093</c:v>
                </c:pt>
                <c:pt idx="335">
                  <c:v>-8926.2088988095256</c:v>
                </c:pt>
                <c:pt idx="336">
                  <c:v>-8926.2027893175091</c:v>
                </c:pt>
                <c:pt idx="337">
                  <c:v>-8926.2033136094688</c:v>
                </c:pt>
                <c:pt idx="338">
                  <c:v>-8926.2068141592936</c:v>
                </c:pt>
                <c:pt idx="339">
                  <c:v>-8926.2032941176494</c:v>
                </c:pt>
                <c:pt idx="340">
                  <c:v>-8926.1941348973633</c:v>
                </c:pt>
                <c:pt idx="341">
                  <c:v>-8926.1911403508784</c:v>
                </c:pt>
                <c:pt idx="342">
                  <c:v>-8926.1986005830913</c:v>
                </c:pt>
                <c:pt idx="343">
                  <c:v>-8926.2051162790722</c:v>
                </c:pt>
                <c:pt idx="344">
                  <c:v>-8926.2015362318853</c:v>
                </c:pt>
                <c:pt idx="345">
                  <c:v>-8926.2030635838164</c:v>
                </c:pt>
                <c:pt idx="346">
                  <c:v>-8926.2001152737776</c:v>
                </c:pt>
                <c:pt idx="347">
                  <c:v>-8926.2010057471289</c:v>
                </c:pt>
                <c:pt idx="348">
                  <c:v>-8926.1951575931253</c:v>
                </c:pt>
                <c:pt idx="349">
                  <c:v>-8926.2018000000025</c:v>
                </c:pt>
                <c:pt idx="350">
                  <c:v>-8926.1979487179506</c:v>
                </c:pt>
                <c:pt idx="351">
                  <c:v>-8926.1930681818212</c:v>
                </c:pt>
                <c:pt idx="352">
                  <c:v>-8926.1960906515596</c:v>
                </c:pt>
                <c:pt idx="353">
                  <c:v>-8926.2033333333347</c:v>
                </c:pt>
                <c:pt idx="354">
                  <c:v>-8926.2114647887338</c:v>
                </c:pt>
                <c:pt idx="355">
                  <c:v>-8926.2103089887642</c:v>
                </c:pt>
                <c:pt idx="356">
                  <c:v>-8926.2071148459381</c:v>
                </c:pt>
                <c:pt idx="357">
                  <c:v>-8926.2089944134077</c:v>
                </c:pt>
                <c:pt idx="358">
                  <c:v>-8926.2075487465172</c:v>
                </c:pt>
                <c:pt idx="359">
                  <c:v>-8926.2030277777776</c:v>
                </c:pt>
                <c:pt idx="360">
                  <c:v>-8926.2020498614966</c:v>
                </c:pt>
                <c:pt idx="361">
                  <c:v>-8926.2015745856352</c:v>
                </c:pt>
                <c:pt idx="362">
                  <c:v>-8926.1958677685943</c:v>
                </c:pt>
                <c:pt idx="363">
                  <c:v>-8926.1907417582406</c:v>
                </c:pt>
                <c:pt idx="364">
                  <c:v>-8926.1923561643816</c:v>
                </c:pt>
                <c:pt idx="365">
                  <c:v>-8926.2035245901625</c:v>
                </c:pt>
                <c:pt idx="366">
                  <c:v>-8926.2017166212518</c:v>
                </c:pt>
                <c:pt idx="367">
                  <c:v>-8926.2051086956508</c:v>
                </c:pt>
                <c:pt idx="368">
                  <c:v>-8926.2094308943069</c:v>
                </c:pt>
                <c:pt idx="369">
                  <c:v>-8926.2125405405386</c:v>
                </c:pt>
                <c:pt idx="370">
                  <c:v>-8926.2038005390823</c:v>
                </c:pt>
                <c:pt idx="371">
                  <c:v>-8926.2018817204298</c:v>
                </c:pt>
                <c:pt idx="372">
                  <c:v>-8926.2053619302933</c:v>
                </c:pt>
                <c:pt idx="373">
                  <c:v>-8926.200374331549</c:v>
                </c:pt>
                <c:pt idx="374">
                  <c:v>-8926.1909599999981</c:v>
                </c:pt>
                <c:pt idx="375">
                  <c:v>-8926.1906117021263</c:v>
                </c:pt>
                <c:pt idx="376">
                  <c:v>-8926.1865251989366</c:v>
                </c:pt>
                <c:pt idx="377">
                  <c:v>-8926.1825661375642</c:v>
                </c:pt>
                <c:pt idx="378">
                  <c:v>-8926.1793931398406</c:v>
                </c:pt>
                <c:pt idx="379">
                  <c:v>-8926.1764999999978</c:v>
                </c:pt>
                <c:pt idx="380">
                  <c:v>-8926.1706561679784</c:v>
                </c:pt>
                <c:pt idx="381">
                  <c:v>-8926.1704188481672</c:v>
                </c:pt>
                <c:pt idx="382">
                  <c:v>-8926.172193211487</c:v>
                </c:pt>
                <c:pt idx="383">
                  <c:v>-8926.178593749999</c:v>
                </c:pt>
                <c:pt idx="384">
                  <c:v>-8926.1847532467509</c:v>
                </c:pt>
                <c:pt idx="385">
                  <c:v>-8926.1857772020721</c:v>
                </c:pt>
                <c:pt idx="386">
                  <c:v>-8926.1943927648572</c:v>
                </c:pt>
                <c:pt idx="387">
                  <c:v>-8926.1934278350491</c:v>
                </c:pt>
                <c:pt idx="388">
                  <c:v>-8926.1924935732641</c:v>
                </c:pt>
                <c:pt idx="389">
                  <c:v>-8926.1923333333307</c:v>
                </c:pt>
                <c:pt idx="390">
                  <c:v>-8926.2029411764688</c:v>
                </c:pt>
                <c:pt idx="391">
                  <c:v>-8926.1988010204059</c:v>
                </c:pt>
                <c:pt idx="392">
                  <c:v>-8926.1966157760799</c:v>
                </c:pt>
                <c:pt idx="393">
                  <c:v>-8926.2011167512665</c:v>
                </c:pt>
                <c:pt idx="394">
                  <c:v>-8926.2047594936703</c:v>
                </c:pt>
                <c:pt idx="395">
                  <c:v>-8926.2015656565636</c:v>
                </c:pt>
                <c:pt idx="396">
                  <c:v>-8926.2040806045334</c:v>
                </c:pt>
                <c:pt idx="397">
                  <c:v>-8926.2067085427116</c:v>
                </c:pt>
                <c:pt idx="398">
                  <c:v>-8926.2067418546358</c:v>
                </c:pt>
                <c:pt idx="399">
                  <c:v>-8926.2086749999999</c:v>
                </c:pt>
                <c:pt idx="400">
                  <c:v>-8926.1988528678303</c:v>
                </c:pt>
                <c:pt idx="401">
                  <c:v>-8926.1883830845763</c:v>
                </c:pt>
                <c:pt idx="402">
                  <c:v>-8926.1855831265511</c:v>
                </c:pt>
                <c:pt idx="403">
                  <c:v>-8926.1867079207932</c:v>
                </c:pt>
                <c:pt idx="404">
                  <c:v>-8926.186938271605</c:v>
                </c:pt>
                <c:pt idx="405">
                  <c:v>-8926.1789408866989</c:v>
                </c:pt>
                <c:pt idx="406">
                  <c:v>-8926.1787223587216</c:v>
                </c:pt>
                <c:pt idx="407">
                  <c:v>-8926.1757598039221</c:v>
                </c:pt>
                <c:pt idx="408">
                  <c:v>-8926.174767726161</c:v>
                </c:pt>
                <c:pt idx="409">
                  <c:v>-8926.1699268292687</c:v>
                </c:pt>
                <c:pt idx="410">
                  <c:v>-8926.1645012165445</c:v>
                </c:pt>
                <c:pt idx="411">
                  <c:v>-8926.1595631067958</c:v>
                </c:pt>
                <c:pt idx="412">
                  <c:v>-8926.1606053268752</c:v>
                </c:pt>
                <c:pt idx="413">
                  <c:v>-8926.1568357487922</c:v>
                </c:pt>
                <c:pt idx="414">
                  <c:v>-8926.1640240963843</c:v>
                </c:pt>
                <c:pt idx="415">
                  <c:v>-8926.1560096153844</c:v>
                </c:pt>
                <c:pt idx="416">
                  <c:v>-8926.1563549160674</c:v>
                </c:pt>
                <c:pt idx="417">
                  <c:v>-8926.1578229665065</c:v>
                </c:pt>
                <c:pt idx="418">
                  <c:v>-8926.1547971360378</c:v>
                </c:pt>
                <c:pt idx="419">
                  <c:v>-8926.1595476190469</c:v>
                </c:pt>
                <c:pt idx="420">
                  <c:v>-8926.161947743467</c:v>
                </c:pt>
                <c:pt idx="421">
                  <c:v>-8926.1628672985771</c:v>
                </c:pt>
                <c:pt idx="422">
                  <c:v>-8926.1549881796673</c:v>
                </c:pt>
                <c:pt idx="423">
                  <c:v>-8926.1528066037718</c:v>
                </c:pt>
                <c:pt idx="424">
                  <c:v>-8926.1541411764701</c:v>
                </c:pt>
                <c:pt idx="425">
                  <c:v>-8926.1549061032856</c:v>
                </c:pt>
                <c:pt idx="426">
                  <c:v>-8926.1587119437936</c:v>
                </c:pt>
                <c:pt idx="427">
                  <c:v>-8926.1667757009327</c:v>
                </c:pt>
                <c:pt idx="428">
                  <c:v>-8926.164172494171</c:v>
                </c:pt>
                <c:pt idx="429">
                  <c:v>-8926.1685813953463</c:v>
                </c:pt>
                <c:pt idx="430">
                  <c:v>-8926.1683294663562</c:v>
                </c:pt>
                <c:pt idx="431">
                  <c:v>-8926.1720833333311</c:v>
                </c:pt>
                <c:pt idx="432">
                  <c:v>-8926.1764203233233</c:v>
                </c:pt>
                <c:pt idx="433">
                  <c:v>-8926.1718202764969</c:v>
                </c:pt>
                <c:pt idx="434">
                  <c:v>-8926.1769885057456</c:v>
                </c:pt>
                <c:pt idx="435">
                  <c:v>-8926.1743348623841</c:v>
                </c:pt>
                <c:pt idx="436">
                  <c:v>-8926.1748054919899</c:v>
                </c:pt>
                <c:pt idx="437">
                  <c:v>-8926.1748858447463</c:v>
                </c:pt>
                <c:pt idx="438">
                  <c:v>-8926.1715717539846</c:v>
                </c:pt>
                <c:pt idx="439">
                  <c:v>-8926.1703181818175</c:v>
                </c:pt>
                <c:pt idx="440">
                  <c:v>-8926.1751247165521</c:v>
                </c:pt>
                <c:pt idx="441">
                  <c:v>-8926.1805429864235</c:v>
                </c:pt>
                <c:pt idx="442">
                  <c:v>-8926.1789616252809</c:v>
                </c:pt>
                <c:pt idx="443">
                  <c:v>-8926.1733783783766</c:v>
                </c:pt>
                <c:pt idx="444">
                  <c:v>-8926.176606741572</c:v>
                </c:pt>
                <c:pt idx="445">
                  <c:v>-8926.1819730941679</c:v>
                </c:pt>
                <c:pt idx="446">
                  <c:v>-8926.1805145413855</c:v>
                </c:pt>
                <c:pt idx="447">
                  <c:v>-8926.1781919642835</c:v>
                </c:pt>
                <c:pt idx="448">
                  <c:v>-8926.1804899777271</c:v>
                </c:pt>
                <c:pt idx="449">
                  <c:v>-8926.1812222222197</c:v>
                </c:pt>
                <c:pt idx="450">
                  <c:v>-8926.1874279379135</c:v>
                </c:pt>
                <c:pt idx="451">
                  <c:v>-8926.184535398228</c:v>
                </c:pt>
                <c:pt idx="452">
                  <c:v>-8926.1832450331094</c:v>
                </c:pt>
                <c:pt idx="453">
                  <c:v>-8926.1810572687191</c:v>
                </c:pt>
                <c:pt idx="454">
                  <c:v>-8926.1809890109853</c:v>
                </c:pt>
                <c:pt idx="455">
                  <c:v>-8926.1787938596462</c:v>
                </c:pt>
                <c:pt idx="456">
                  <c:v>-8926.1740919037165</c:v>
                </c:pt>
                <c:pt idx="457">
                  <c:v>-8926.1667903930102</c:v>
                </c:pt>
                <c:pt idx="458">
                  <c:v>-8926.1649237472739</c:v>
                </c:pt>
                <c:pt idx="459">
                  <c:v>-8926.1645652173884</c:v>
                </c:pt>
                <c:pt idx="460">
                  <c:v>-8926.1727331887178</c:v>
                </c:pt>
                <c:pt idx="461">
                  <c:v>-8926.1681818181787</c:v>
                </c:pt>
                <c:pt idx="462">
                  <c:v>-8926.1666738660879</c:v>
                </c:pt>
                <c:pt idx="463">
                  <c:v>-8926.1620689655138</c:v>
                </c:pt>
                <c:pt idx="464">
                  <c:v>-8926.1607311827938</c:v>
                </c:pt>
                <c:pt idx="465">
                  <c:v>-8926.1694635193107</c:v>
                </c:pt>
                <c:pt idx="466">
                  <c:v>-8926.171456102782</c:v>
                </c:pt>
                <c:pt idx="467">
                  <c:v>-8926.1720512820502</c:v>
                </c:pt>
                <c:pt idx="468">
                  <c:v>-8926.1742430703616</c:v>
                </c:pt>
                <c:pt idx="469">
                  <c:v>-8926.1739999999991</c:v>
                </c:pt>
                <c:pt idx="470">
                  <c:v>-8926.1752441613571</c:v>
                </c:pt>
                <c:pt idx="471">
                  <c:v>-8926.1784322033873</c:v>
                </c:pt>
                <c:pt idx="472">
                  <c:v>-8926.179852008454</c:v>
                </c:pt>
                <c:pt idx="473">
                  <c:v>-8926.1806962025294</c:v>
                </c:pt>
                <c:pt idx="474">
                  <c:v>-8926.1793684210497</c:v>
                </c:pt>
                <c:pt idx="475">
                  <c:v>-8926.1805042016767</c:v>
                </c:pt>
                <c:pt idx="476">
                  <c:v>-8926.1794339622593</c:v>
                </c:pt>
                <c:pt idx="477">
                  <c:v>-8926.1726778242646</c:v>
                </c:pt>
                <c:pt idx="478">
                  <c:v>-8926.1733194154458</c:v>
                </c:pt>
                <c:pt idx="479">
                  <c:v>-8926.1748958333301</c:v>
                </c:pt>
                <c:pt idx="480">
                  <c:v>-8926.1764656964624</c:v>
                </c:pt>
                <c:pt idx="481">
                  <c:v>-8926.1752282157631</c:v>
                </c:pt>
                <c:pt idx="482">
                  <c:v>-8926.1755486542406</c:v>
                </c:pt>
                <c:pt idx="483">
                  <c:v>-8926.1771487603273</c:v>
                </c:pt>
                <c:pt idx="484">
                  <c:v>-8926.1829278350488</c:v>
                </c:pt>
                <c:pt idx="485">
                  <c:v>-8926.1799588477352</c:v>
                </c:pt>
                <c:pt idx="486">
                  <c:v>-8926.1813757700183</c:v>
                </c:pt>
                <c:pt idx="487">
                  <c:v>-8926.183176229506</c:v>
                </c:pt>
                <c:pt idx="488">
                  <c:v>-8926.1852556237191</c:v>
                </c:pt>
                <c:pt idx="489">
                  <c:v>-8926.1863673469379</c:v>
                </c:pt>
                <c:pt idx="490">
                  <c:v>-8926.1945621181258</c:v>
                </c:pt>
                <c:pt idx="491">
                  <c:v>-8926.1992276422752</c:v>
                </c:pt>
                <c:pt idx="492">
                  <c:v>-8926.1965720081116</c:v>
                </c:pt>
                <c:pt idx="493">
                  <c:v>-8926.1931983805662</c:v>
                </c:pt>
                <c:pt idx="494">
                  <c:v>-8926.18797979798</c:v>
                </c:pt>
                <c:pt idx="495">
                  <c:v>-8926.1837701612894</c:v>
                </c:pt>
                <c:pt idx="496">
                  <c:v>-8926.1834205231371</c:v>
                </c:pt>
                <c:pt idx="497">
                  <c:v>-8926.1783935742951</c:v>
                </c:pt>
                <c:pt idx="498">
                  <c:v>-8926.1733867735438</c:v>
                </c:pt>
                <c:pt idx="499">
                  <c:v>-8926.1806599999964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8-8749-9D48-5C3BA357AA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convergence'!$M$9:$M$508</c:f>
              <c:numCache>
                <c:formatCode>General</c:formatCode>
                <c:ptCount val="500"/>
                <c:pt idx="0">
                  <c:v>-8924.4500000000007</c:v>
                </c:pt>
                <c:pt idx="1">
                  <c:v>-8924.6638120497337</c:v>
                </c:pt>
                <c:pt idx="2">
                  <c:v>-8924.9227744529198</c:v>
                </c:pt>
                <c:pt idx="3">
                  <c:v>-8925.5742474575873</c:v>
                </c:pt>
                <c:pt idx="4">
                  <c:v>-8925.1477923505754</c:v>
                </c:pt>
                <c:pt idx="5">
                  <c:v>-8925.3833303285337</c:v>
                </c:pt>
                <c:pt idx="6">
                  <c:v>-8925.6217089117217</c:v>
                </c:pt>
                <c:pt idx="7">
                  <c:v>-8925.6727357495529</c:v>
                </c:pt>
                <c:pt idx="8">
                  <c:v>-8925.8236848695724</c:v>
                </c:pt>
                <c:pt idx="9">
                  <c:v>-8925.5906904216245</c:v>
                </c:pt>
                <c:pt idx="10">
                  <c:v>-8925.5936981850737</c:v>
                </c:pt>
                <c:pt idx="11">
                  <c:v>-8925.7026849392114</c:v>
                </c:pt>
                <c:pt idx="12">
                  <c:v>-8925.8064614541836</c:v>
                </c:pt>
                <c:pt idx="13">
                  <c:v>-8925.6350822156164</c:v>
                </c:pt>
                <c:pt idx="14">
                  <c:v>-8925.5205005385233</c:v>
                </c:pt>
                <c:pt idx="15">
                  <c:v>-8925.6819865392645</c:v>
                </c:pt>
                <c:pt idx="16">
                  <c:v>-8925.7186642728702</c:v>
                </c:pt>
                <c:pt idx="17">
                  <c:v>-8925.722060919119</c:v>
                </c:pt>
                <c:pt idx="18">
                  <c:v>-8925.8498038795424</c:v>
                </c:pt>
                <c:pt idx="19">
                  <c:v>-8925.8004833680207</c:v>
                </c:pt>
                <c:pt idx="20">
                  <c:v>-8925.8021777150443</c:v>
                </c:pt>
                <c:pt idx="21">
                  <c:v>-8925.8287208218098</c:v>
                </c:pt>
                <c:pt idx="22">
                  <c:v>-8925.7876519983965</c:v>
                </c:pt>
                <c:pt idx="23">
                  <c:v>-8925.8231777702058</c:v>
                </c:pt>
                <c:pt idx="24">
                  <c:v>-8925.891787861292</c:v>
                </c:pt>
                <c:pt idx="25">
                  <c:v>-8925.8935668925242</c:v>
                </c:pt>
                <c:pt idx="26">
                  <c:v>-8925.9195266694442</c:v>
                </c:pt>
                <c:pt idx="27">
                  <c:v>-8925.9498107455765</c:v>
                </c:pt>
                <c:pt idx="28">
                  <c:v>-8925.9764205295705</c:v>
                </c:pt>
                <c:pt idx="29">
                  <c:v>-8925.9579297567616</c:v>
                </c:pt>
                <c:pt idx="30">
                  <c:v>-8926.0421050053319</c:v>
                </c:pt>
                <c:pt idx="31">
                  <c:v>-8926.0563264737248</c:v>
                </c:pt>
                <c:pt idx="32">
                  <c:v>-8926.0702800943818</c:v>
                </c:pt>
                <c:pt idx="33">
                  <c:v>-8926.0150464767576</c:v>
                </c:pt>
                <c:pt idx="34">
                  <c:v>-8925.9768842064768</c:v>
                </c:pt>
                <c:pt idx="35">
                  <c:v>-8925.9746519720884</c:v>
                </c:pt>
                <c:pt idx="36">
                  <c:v>-8925.9775272851966</c:v>
                </c:pt>
                <c:pt idx="37">
                  <c:v>-8925.9391735091831</c:v>
                </c:pt>
                <c:pt idx="38">
                  <c:v>-8925.9359977390559</c:v>
                </c:pt>
                <c:pt idx="39">
                  <c:v>-8925.9184362890537</c:v>
                </c:pt>
                <c:pt idx="40">
                  <c:v>-8925.8783021584313</c:v>
                </c:pt>
                <c:pt idx="41">
                  <c:v>-8925.9824483118555</c:v>
                </c:pt>
                <c:pt idx="42">
                  <c:v>-8925.9324035350619</c:v>
                </c:pt>
                <c:pt idx="43">
                  <c:v>-8925.9552667841963</c:v>
                </c:pt>
                <c:pt idx="44">
                  <c:v>-8925.8609798436628</c:v>
                </c:pt>
                <c:pt idx="45">
                  <c:v>-8925.8564807604889</c:v>
                </c:pt>
                <c:pt idx="46">
                  <c:v>-8925.8528428055834</c:v>
                </c:pt>
                <c:pt idx="47">
                  <c:v>-8925.8896121041362</c:v>
                </c:pt>
                <c:pt idx="48">
                  <c:v>-8925.8761435606375</c:v>
                </c:pt>
                <c:pt idx="49">
                  <c:v>-8925.8602301288829</c:v>
                </c:pt>
                <c:pt idx="50">
                  <c:v>-8925.850243191202</c:v>
                </c:pt>
                <c:pt idx="51">
                  <c:v>-8925.8841718044696</c:v>
                </c:pt>
                <c:pt idx="52">
                  <c:v>-8925.8800526423711</c:v>
                </c:pt>
                <c:pt idx="53">
                  <c:v>-8925.8701734040587</c:v>
                </c:pt>
                <c:pt idx="54">
                  <c:v>-8925.8418804230168</c:v>
                </c:pt>
                <c:pt idx="55">
                  <c:v>-8925.7994284557408</c:v>
                </c:pt>
                <c:pt idx="56">
                  <c:v>-8925.7622728914957</c:v>
                </c:pt>
                <c:pt idx="57">
                  <c:v>-8925.762797930849</c:v>
                </c:pt>
                <c:pt idx="58">
                  <c:v>-8925.7409442553435</c:v>
                </c:pt>
                <c:pt idx="59">
                  <c:v>-8925.749909417349</c:v>
                </c:pt>
                <c:pt idx="60">
                  <c:v>-8925.7743455113959</c:v>
                </c:pt>
                <c:pt idx="61">
                  <c:v>-8925.783548017369</c:v>
                </c:pt>
                <c:pt idx="62">
                  <c:v>-8925.7738387341415</c:v>
                </c:pt>
                <c:pt idx="63">
                  <c:v>-8925.7760216119314</c:v>
                </c:pt>
                <c:pt idx="64">
                  <c:v>-8925.7588032577023</c:v>
                </c:pt>
                <c:pt idx="65">
                  <c:v>-8925.775106235842</c:v>
                </c:pt>
                <c:pt idx="66">
                  <c:v>-8925.7387365667346</c:v>
                </c:pt>
                <c:pt idx="67">
                  <c:v>-8925.7468953321113</c:v>
                </c:pt>
                <c:pt idx="68">
                  <c:v>-8925.684570718131</c:v>
                </c:pt>
                <c:pt idx="69">
                  <c:v>-8925.6483697254898</c:v>
                </c:pt>
                <c:pt idx="70">
                  <c:v>-8925.6686572730996</c:v>
                </c:pt>
                <c:pt idx="71">
                  <c:v>-8925.6717722448684</c:v>
                </c:pt>
                <c:pt idx="72">
                  <c:v>-8925.6578324165821</c:v>
                </c:pt>
                <c:pt idx="73">
                  <c:v>-8925.6355393222893</c:v>
                </c:pt>
                <c:pt idx="74">
                  <c:v>-8925.6199608743154</c:v>
                </c:pt>
                <c:pt idx="75">
                  <c:v>-8925.6368595652875</c:v>
                </c:pt>
                <c:pt idx="76">
                  <c:v>-8925.6457781322952</c:v>
                </c:pt>
                <c:pt idx="77">
                  <c:v>-8925.6821358237776</c:v>
                </c:pt>
                <c:pt idx="78">
                  <c:v>-8925.6422865300574</c:v>
                </c:pt>
                <c:pt idx="79">
                  <c:v>-8925.6651703983898</c:v>
                </c:pt>
                <c:pt idx="80">
                  <c:v>-8925.7106990465436</c:v>
                </c:pt>
                <c:pt idx="81">
                  <c:v>-8925.6988248362959</c:v>
                </c:pt>
                <c:pt idx="82">
                  <c:v>-8925.7160388030788</c:v>
                </c:pt>
                <c:pt idx="83">
                  <c:v>-8925.7272056723777</c:v>
                </c:pt>
                <c:pt idx="84">
                  <c:v>-8925.7863905890645</c:v>
                </c:pt>
                <c:pt idx="85">
                  <c:v>-8925.8043759542561</c:v>
                </c:pt>
                <c:pt idx="86">
                  <c:v>-8925.807940252671</c:v>
                </c:pt>
                <c:pt idx="87">
                  <c:v>-8925.8047165041753</c:v>
                </c:pt>
                <c:pt idx="88">
                  <c:v>-8925.7874733861063</c:v>
                </c:pt>
                <c:pt idx="89">
                  <c:v>-8925.8199300893812</c:v>
                </c:pt>
                <c:pt idx="90">
                  <c:v>-8925.8384148577134</c:v>
                </c:pt>
                <c:pt idx="91">
                  <c:v>-8925.8244150043811</c:v>
                </c:pt>
                <c:pt idx="92">
                  <c:v>-8925.8124153173703</c:v>
                </c:pt>
                <c:pt idx="93">
                  <c:v>-8925.7891180778297</c:v>
                </c:pt>
                <c:pt idx="94">
                  <c:v>-8925.7975009178117</c:v>
                </c:pt>
                <c:pt idx="95">
                  <c:v>-8925.8112730759731</c:v>
                </c:pt>
                <c:pt idx="96">
                  <c:v>-8925.808263175697</c:v>
                </c:pt>
                <c:pt idx="97">
                  <c:v>-8925.8232118724627</c:v>
                </c:pt>
                <c:pt idx="98">
                  <c:v>-8925.809041475437</c:v>
                </c:pt>
                <c:pt idx="99">
                  <c:v>-8925.8527386817914</c:v>
                </c:pt>
                <c:pt idx="100">
                  <c:v>-8925.8534973296973</c:v>
                </c:pt>
                <c:pt idx="101">
                  <c:v>-8925.8497321424547</c:v>
                </c:pt>
                <c:pt idx="102">
                  <c:v>-8925.8474983116012</c:v>
                </c:pt>
                <c:pt idx="103">
                  <c:v>-8925.8637900862759</c:v>
                </c:pt>
                <c:pt idx="104">
                  <c:v>-8925.8524322276098</c:v>
                </c:pt>
                <c:pt idx="105">
                  <c:v>-8925.8542196708222</c:v>
                </c:pt>
                <c:pt idx="106">
                  <c:v>-8925.8378231930656</c:v>
                </c:pt>
                <c:pt idx="107">
                  <c:v>-8925.8448012027766</c:v>
                </c:pt>
                <c:pt idx="108">
                  <c:v>-8925.8709490132824</c:v>
                </c:pt>
                <c:pt idx="109">
                  <c:v>-8925.848875940992</c:v>
                </c:pt>
                <c:pt idx="110">
                  <c:v>-8925.8450362820713</c:v>
                </c:pt>
                <c:pt idx="111">
                  <c:v>-8925.8505627198592</c:v>
                </c:pt>
                <c:pt idx="112">
                  <c:v>-8925.835881595247</c:v>
                </c:pt>
                <c:pt idx="113">
                  <c:v>-8925.8506090197734</c:v>
                </c:pt>
                <c:pt idx="114">
                  <c:v>-8925.8487330381085</c:v>
                </c:pt>
                <c:pt idx="115">
                  <c:v>-8925.8468897187013</c:v>
                </c:pt>
                <c:pt idx="116">
                  <c:v>-8925.8596286890861</c:v>
                </c:pt>
                <c:pt idx="117">
                  <c:v>-8925.8515510374928</c:v>
                </c:pt>
                <c:pt idx="118">
                  <c:v>-8925.8595052728015</c:v>
                </c:pt>
                <c:pt idx="119">
                  <c:v>-8925.8589960804584</c:v>
                </c:pt>
                <c:pt idx="120">
                  <c:v>-8925.8520423855698</c:v>
                </c:pt>
                <c:pt idx="121">
                  <c:v>-8925.8453584826129</c:v>
                </c:pt>
                <c:pt idx="122">
                  <c:v>-8925.8490360464384</c:v>
                </c:pt>
                <c:pt idx="123">
                  <c:v>-8925.8613036018578</c:v>
                </c:pt>
                <c:pt idx="124">
                  <c:v>-8925.8689061423374</c:v>
                </c:pt>
                <c:pt idx="125">
                  <c:v>-8925.8438152538183</c:v>
                </c:pt>
                <c:pt idx="126">
                  <c:v>-8925.8734142505728</c:v>
                </c:pt>
                <c:pt idx="127">
                  <c:v>-8925.8713798337722</c:v>
                </c:pt>
                <c:pt idx="128">
                  <c:v>-8925.8472534145312</c:v>
                </c:pt>
                <c:pt idx="129">
                  <c:v>-8925.8407188070032</c:v>
                </c:pt>
                <c:pt idx="130">
                  <c:v>-8925.8432223376167</c:v>
                </c:pt>
                <c:pt idx="131">
                  <c:v>-8925.8240561115381</c:v>
                </c:pt>
                <c:pt idx="132">
                  <c:v>-8925.7935078579849</c:v>
                </c:pt>
                <c:pt idx="133">
                  <c:v>-8925.7874257017611</c:v>
                </c:pt>
                <c:pt idx="134">
                  <c:v>-8925.7658672928083</c:v>
                </c:pt>
                <c:pt idx="135">
                  <c:v>-8925.7611523438591</c:v>
                </c:pt>
                <c:pt idx="136">
                  <c:v>-8925.7649204228492</c:v>
                </c:pt>
                <c:pt idx="137">
                  <c:v>-8925.7522755412083</c:v>
                </c:pt>
                <c:pt idx="138">
                  <c:v>-8925.7469130882073</c:v>
                </c:pt>
                <c:pt idx="139">
                  <c:v>-8925.7665766808695</c:v>
                </c:pt>
                <c:pt idx="140">
                  <c:v>-8925.7908786192893</c:v>
                </c:pt>
                <c:pt idx="141">
                  <c:v>-8925.810251972629</c:v>
                </c:pt>
                <c:pt idx="142">
                  <c:v>-8925.7934312534417</c:v>
                </c:pt>
                <c:pt idx="143">
                  <c:v>-8925.7728139737574</c:v>
                </c:pt>
                <c:pt idx="144">
                  <c:v>-8925.7747669567834</c:v>
                </c:pt>
                <c:pt idx="145">
                  <c:v>-8925.7808275727384</c:v>
                </c:pt>
                <c:pt idx="146">
                  <c:v>-8925.7744716518864</c:v>
                </c:pt>
                <c:pt idx="147">
                  <c:v>-8925.7865578245273</c:v>
                </c:pt>
                <c:pt idx="148">
                  <c:v>-8925.8135970250951</c:v>
                </c:pt>
                <c:pt idx="149">
                  <c:v>-8925.8043191676115</c:v>
                </c:pt>
                <c:pt idx="150">
                  <c:v>-8925.8160575471575</c:v>
                </c:pt>
                <c:pt idx="151">
                  <c:v>-8925.8107216505778</c:v>
                </c:pt>
                <c:pt idx="152">
                  <c:v>-8925.8253610380343</c:v>
                </c:pt>
                <c:pt idx="153">
                  <c:v>-8925.829886100084</c:v>
                </c:pt>
                <c:pt idx="154">
                  <c:v>-8925.834104353311</c:v>
                </c:pt>
                <c:pt idx="155">
                  <c:v>-8925.8364152342565</c:v>
                </c:pt>
                <c:pt idx="156">
                  <c:v>-8925.8405524704522</c:v>
                </c:pt>
                <c:pt idx="157">
                  <c:v>-8925.8288573154314</c:v>
                </c:pt>
                <c:pt idx="158">
                  <c:v>-8925.8316558240167</c:v>
                </c:pt>
                <c:pt idx="159">
                  <c:v>-8925.8357409212604</c:v>
                </c:pt>
                <c:pt idx="160">
                  <c:v>-8925.8216110080266</c:v>
                </c:pt>
                <c:pt idx="161">
                  <c:v>-8925.822349838978</c:v>
                </c:pt>
                <c:pt idx="162">
                  <c:v>-8925.8174869104751</c:v>
                </c:pt>
                <c:pt idx="163">
                  <c:v>-8925.8142621853731</c:v>
                </c:pt>
                <c:pt idx="164">
                  <c:v>-8925.798672670855</c:v>
                </c:pt>
                <c:pt idx="165">
                  <c:v>-8925.7897516836274</c:v>
                </c:pt>
                <c:pt idx="166">
                  <c:v>-8925.7823524532123</c:v>
                </c:pt>
                <c:pt idx="167">
                  <c:v>-8925.7930529229416</c:v>
                </c:pt>
                <c:pt idx="168">
                  <c:v>-8925.7929177770729</c:v>
                </c:pt>
                <c:pt idx="169">
                  <c:v>-8925.8225672539702</c:v>
                </c:pt>
                <c:pt idx="170">
                  <c:v>-8925.8063357310384</c:v>
                </c:pt>
                <c:pt idx="171">
                  <c:v>-8925.8008610582128</c:v>
                </c:pt>
                <c:pt idx="172">
                  <c:v>-8925.809635583144</c:v>
                </c:pt>
                <c:pt idx="173">
                  <c:v>-8925.7964940459424</c:v>
                </c:pt>
                <c:pt idx="174">
                  <c:v>-8925.7884519196923</c:v>
                </c:pt>
                <c:pt idx="175">
                  <c:v>-8925.8158021989348</c:v>
                </c:pt>
                <c:pt idx="176">
                  <c:v>-8925.825237491159</c:v>
                </c:pt>
                <c:pt idx="177">
                  <c:v>-8925.8193871079147</c:v>
                </c:pt>
                <c:pt idx="178">
                  <c:v>-8925.8174536659735</c:v>
                </c:pt>
                <c:pt idx="179">
                  <c:v>-8925.8324615386391</c:v>
                </c:pt>
                <c:pt idx="180">
                  <c:v>-8925.8435104739656</c:v>
                </c:pt>
                <c:pt idx="181">
                  <c:v>-8925.8455408328773</c:v>
                </c:pt>
                <c:pt idx="182">
                  <c:v>-8925.8575105443615</c:v>
                </c:pt>
                <c:pt idx="183">
                  <c:v>-8925.8628893751866</c:v>
                </c:pt>
                <c:pt idx="184">
                  <c:v>-8925.8521991311718</c:v>
                </c:pt>
                <c:pt idx="185">
                  <c:v>-8925.8598595096137</c:v>
                </c:pt>
                <c:pt idx="186">
                  <c:v>-8925.8721558987818</c:v>
                </c:pt>
                <c:pt idx="187">
                  <c:v>-8925.8677232376594</c:v>
                </c:pt>
                <c:pt idx="188">
                  <c:v>-8925.8792726733373</c:v>
                </c:pt>
                <c:pt idx="189">
                  <c:v>-8925.8783853303175</c:v>
                </c:pt>
                <c:pt idx="190">
                  <c:v>-8925.9002376694534</c:v>
                </c:pt>
                <c:pt idx="191">
                  <c:v>-8925.915663133268</c:v>
                </c:pt>
                <c:pt idx="192">
                  <c:v>-8925.904196887519</c:v>
                </c:pt>
                <c:pt idx="193">
                  <c:v>-8925.9123850187316</c:v>
                </c:pt>
                <c:pt idx="194">
                  <c:v>-8925.9155665906892</c:v>
                </c:pt>
                <c:pt idx="195">
                  <c:v>-8925.9165229367482</c:v>
                </c:pt>
                <c:pt idx="196">
                  <c:v>-8925.9233057676774</c:v>
                </c:pt>
                <c:pt idx="197">
                  <c:v>-8925.919265736331</c:v>
                </c:pt>
                <c:pt idx="198">
                  <c:v>-8925.9255664218181</c:v>
                </c:pt>
                <c:pt idx="199">
                  <c:v>-8925.9247059997906</c:v>
                </c:pt>
                <c:pt idx="200">
                  <c:v>-8925.9462274551406</c:v>
                </c:pt>
                <c:pt idx="201">
                  <c:v>-8925.9473384019766</c:v>
                </c:pt>
                <c:pt idx="202">
                  <c:v>-8925.9567544817401</c:v>
                </c:pt>
                <c:pt idx="203">
                  <c:v>-8925.9488342379445</c:v>
                </c:pt>
                <c:pt idx="204">
                  <c:v>-8925.9270090903774</c:v>
                </c:pt>
                <c:pt idx="205">
                  <c:v>-8925.9247185112399</c:v>
                </c:pt>
                <c:pt idx="206">
                  <c:v>-8925.9290195681697</c:v>
                </c:pt>
                <c:pt idx="207">
                  <c:v>-8925.9363053684629</c:v>
                </c:pt>
                <c:pt idx="208">
                  <c:v>-8925.9258725822529</c:v>
                </c:pt>
                <c:pt idx="209">
                  <c:v>-8925.9303956663061</c:v>
                </c:pt>
                <c:pt idx="210">
                  <c:v>-8925.9409372871687</c:v>
                </c:pt>
                <c:pt idx="211">
                  <c:v>-8925.9444442539552</c:v>
                </c:pt>
                <c:pt idx="212">
                  <c:v>-8925.9330443243452</c:v>
                </c:pt>
                <c:pt idx="213">
                  <c:v>-8925.9346952817687</c:v>
                </c:pt>
                <c:pt idx="214">
                  <c:v>-8925.952319332122</c:v>
                </c:pt>
                <c:pt idx="215">
                  <c:v>-8925.9461295275232</c:v>
                </c:pt>
                <c:pt idx="216">
                  <c:v>-8925.9335540786233</c:v>
                </c:pt>
                <c:pt idx="217">
                  <c:v>-8925.9292160688583</c:v>
                </c:pt>
                <c:pt idx="218">
                  <c:v>-8925.9340950458227</c:v>
                </c:pt>
                <c:pt idx="219">
                  <c:v>-8925.9362025961509</c:v>
                </c:pt>
                <c:pt idx="220">
                  <c:v>-8925.9379294004011</c:v>
                </c:pt>
                <c:pt idx="221">
                  <c:v>-8925.9326620312859</c:v>
                </c:pt>
                <c:pt idx="222">
                  <c:v>-8925.930896452599</c:v>
                </c:pt>
                <c:pt idx="223">
                  <c:v>-8925.9323168764622</c:v>
                </c:pt>
                <c:pt idx="224">
                  <c:v>-8925.9313259995924</c:v>
                </c:pt>
                <c:pt idx="225">
                  <c:v>-8925.9341050971198</c:v>
                </c:pt>
                <c:pt idx="226">
                  <c:v>-8925.9358028603419</c:v>
                </c:pt>
                <c:pt idx="227">
                  <c:v>-8925.9355131700158</c:v>
                </c:pt>
                <c:pt idx="228">
                  <c:v>-8925.9412944987198</c:v>
                </c:pt>
                <c:pt idx="229">
                  <c:v>-8925.9232050386909</c:v>
                </c:pt>
                <c:pt idx="230">
                  <c:v>-8925.9229786746473</c:v>
                </c:pt>
                <c:pt idx="231">
                  <c:v>-8925.9210309200153</c:v>
                </c:pt>
                <c:pt idx="232">
                  <c:v>-8925.9351075875111</c:v>
                </c:pt>
                <c:pt idx="233">
                  <c:v>-8925.9269295834292</c:v>
                </c:pt>
                <c:pt idx="234">
                  <c:v>-8925.9262688599811</c:v>
                </c:pt>
                <c:pt idx="235">
                  <c:v>-8925.9167155922132</c:v>
                </c:pt>
                <c:pt idx="236">
                  <c:v>-8925.921590294829</c:v>
                </c:pt>
                <c:pt idx="237">
                  <c:v>-8925.924786265854</c:v>
                </c:pt>
                <c:pt idx="238">
                  <c:v>-8925.9279143444128</c:v>
                </c:pt>
                <c:pt idx="239">
                  <c:v>-8925.9384319546643</c:v>
                </c:pt>
                <c:pt idx="240">
                  <c:v>-8925.9439234376823</c:v>
                </c:pt>
                <c:pt idx="241">
                  <c:v>-8925.9444528692438</c:v>
                </c:pt>
                <c:pt idx="242">
                  <c:v>-8925.9543974566459</c:v>
                </c:pt>
                <c:pt idx="243">
                  <c:v>-8925.9518040676685</c:v>
                </c:pt>
                <c:pt idx="244">
                  <c:v>-8925.9540885971546</c:v>
                </c:pt>
                <c:pt idx="245">
                  <c:v>-8925.9528196710908</c:v>
                </c:pt>
                <c:pt idx="246">
                  <c:v>-8925.9541522749332</c:v>
                </c:pt>
                <c:pt idx="247">
                  <c:v>-8925.9514442919317</c:v>
                </c:pt>
                <c:pt idx="248">
                  <c:v>-8925.9441435509871</c:v>
                </c:pt>
                <c:pt idx="249">
                  <c:v>-8925.9512591167113</c:v>
                </c:pt>
                <c:pt idx="250">
                  <c:v>-8925.9472050691857</c:v>
                </c:pt>
                <c:pt idx="251">
                  <c:v>-8925.9587336850891</c:v>
                </c:pt>
                <c:pt idx="252">
                  <c:v>-8925.9484777410507</c:v>
                </c:pt>
                <c:pt idx="253">
                  <c:v>-8925.9433837554498</c:v>
                </c:pt>
                <c:pt idx="254">
                  <c:v>-8925.9474664795489</c:v>
                </c:pt>
                <c:pt idx="255">
                  <c:v>-8925.9396450516651</c:v>
                </c:pt>
                <c:pt idx="256">
                  <c:v>-8925.9526983438227</c:v>
                </c:pt>
                <c:pt idx="257">
                  <c:v>-8925.943483814397</c:v>
                </c:pt>
                <c:pt idx="258">
                  <c:v>-8925.9567300035396</c:v>
                </c:pt>
                <c:pt idx="259">
                  <c:v>-8925.9631405636665</c:v>
                </c:pt>
                <c:pt idx="260">
                  <c:v>-8925.9620705944744</c:v>
                </c:pt>
                <c:pt idx="261">
                  <c:v>-8925.9578059461437</c:v>
                </c:pt>
                <c:pt idx="262">
                  <c:v>-8925.9660030403393</c:v>
                </c:pt>
                <c:pt idx="263">
                  <c:v>-8925.9597487850515</c:v>
                </c:pt>
                <c:pt idx="264">
                  <c:v>-8925.9671982988948</c:v>
                </c:pt>
                <c:pt idx="265">
                  <c:v>-8925.9710184117412</c:v>
                </c:pt>
                <c:pt idx="266">
                  <c:v>-8925.956804393014</c:v>
                </c:pt>
                <c:pt idx="267">
                  <c:v>-8925.9504233784755</c:v>
                </c:pt>
                <c:pt idx="268">
                  <c:v>-8925.9534947018001</c:v>
                </c:pt>
                <c:pt idx="269">
                  <c:v>-8925.9443609747177</c:v>
                </c:pt>
                <c:pt idx="270">
                  <c:v>-8925.9380262694867</c:v>
                </c:pt>
                <c:pt idx="271">
                  <c:v>-8925.9440545687612</c:v>
                </c:pt>
                <c:pt idx="272">
                  <c:v>-8925.9417610965065</c:v>
                </c:pt>
                <c:pt idx="273">
                  <c:v>-8925.9479878231323</c:v>
                </c:pt>
                <c:pt idx="274">
                  <c:v>-8925.9531504433726</c:v>
                </c:pt>
                <c:pt idx="275">
                  <c:v>-8925.9580209892592</c:v>
                </c:pt>
                <c:pt idx="276">
                  <c:v>-8925.9651641583187</c:v>
                </c:pt>
                <c:pt idx="277">
                  <c:v>-8925.9661769525483</c:v>
                </c:pt>
                <c:pt idx="278">
                  <c:v>-8925.96890204173</c:v>
                </c:pt>
                <c:pt idx="279">
                  <c:v>-8925.9827408209439</c:v>
                </c:pt>
                <c:pt idx="280">
                  <c:v>-8926.0049264204008</c:v>
                </c:pt>
                <c:pt idx="281">
                  <c:v>-8926.0095377901816</c:v>
                </c:pt>
                <c:pt idx="282">
                  <c:v>-8926.0158041626783</c:v>
                </c:pt>
                <c:pt idx="283">
                  <c:v>-8926.0184668677794</c:v>
                </c:pt>
                <c:pt idx="284">
                  <c:v>-8926.0265367588272</c:v>
                </c:pt>
                <c:pt idx="285">
                  <c:v>-8926.0313257898342</c:v>
                </c:pt>
                <c:pt idx="286">
                  <c:v>-8926.0376730850021</c:v>
                </c:pt>
                <c:pt idx="287">
                  <c:v>-8926.0430983261067</c:v>
                </c:pt>
                <c:pt idx="288">
                  <c:v>-8926.0372535216702</c:v>
                </c:pt>
                <c:pt idx="289">
                  <c:v>-8926.0387920229314</c:v>
                </c:pt>
                <c:pt idx="290">
                  <c:v>-8926.0372657273274</c:v>
                </c:pt>
                <c:pt idx="291">
                  <c:v>-8926.0387960363569</c:v>
                </c:pt>
                <c:pt idx="292">
                  <c:v>-8926.0354770006797</c:v>
                </c:pt>
                <c:pt idx="293">
                  <c:v>-8926.0381630052379</c:v>
                </c:pt>
                <c:pt idx="294">
                  <c:v>-8926.04004866373</c:v>
                </c:pt>
                <c:pt idx="295">
                  <c:v>-8926.0372321322993</c:v>
                </c:pt>
                <c:pt idx="296">
                  <c:v>-8926.0322896991856</c:v>
                </c:pt>
                <c:pt idx="297">
                  <c:v>-8926.0333527971761</c:v>
                </c:pt>
                <c:pt idx="298">
                  <c:v>-8926.0320709225762</c:v>
                </c:pt>
                <c:pt idx="299">
                  <c:v>-8926.0385870904684</c:v>
                </c:pt>
                <c:pt idx="300">
                  <c:v>-8926.0387484547373</c:v>
                </c:pt>
                <c:pt idx="301">
                  <c:v>-8926.0451890834829</c:v>
                </c:pt>
                <c:pt idx="302">
                  <c:v>-8926.0541443881593</c:v>
                </c:pt>
                <c:pt idx="303">
                  <c:v>-8926.055735939417</c:v>
                </c:pt>
                <c:pt idx="304">
                  <c:v>-8926.0609134967945</c:v>
                </c:pt>
                <c:pt idx="305">
                  <c:v>-8926.0707414839944</c:v>
                </c:pt>
                <c:pt idx="306">
                  <c:v>-8926.0810995614302</c:v>
                </c:pt>
                <c:pt idx="307">
                  <c:v>-8926.0773429465971</c:v>
                </c:pt>
                <c:pt idx="308">
                  <c:v>-8926.0782698215917</c:v>
                </c:pt>
                <c:pt idx="309">
                  <c:v>-8926.0756823360316</c:v>
                </c:pt>
                <c:pt idx="310">
                  <c:v>-8926.0819074435876</c:v>
                </c:pt>
                <c:pt idx="311">
                  <c:v>-8926.0797980280822</c:v>
                </c:pt>
                <c:pt idx="312">
                  <c:v>-8926.0738839132464</c:v>
                </c:pt>
                <c:pt idx="313">
                  <c:v>-8926.0769821787399</c:v>
                </c:pt>
                <c:pt idx="314">
                  <c:v>-8926.0719785563779</c:v>
                </c:pt>
                <c:pt idx="315">
                  <c:v>-8926.0744388039875</c:v>
                </c:pt>
                <c:pt idx="316">
                  <c:v>-8926.0791763281941</c:v>
                </c:pt>
                <c:pt idx="317">
                  <c:v>-8926.0769095420965</c:v>
                </c:pt>
                <c:pt idx="318">
                  <c:v>-8926.0705660280619</c:v>
                </c:pt>
                <c:pt idx="319">
                  <c:v>-8926.082049201952</c:v>
                </c:pt>
                <c:pt idx="320">
                  <c:v>-8926.0751293620306</c:v>
                </c:pt>
                <c:pt idx="321">
                  <c:v>-8926.066440241093</c:v>
                </c:pt>
                <c:pt idx="322">
                  <c:v>-8926.0652388035141</c:v>
                </c:pt>
                <c:pt idx="323">
                  <c:v>-8926.0655267203929</c:v>
                </c:pt>
                <c:pt idx="324">
                  <c:v>-8926.0632338841133</c:v>
                </c:pt>
                <c:pt idx="325">
                  <c:v>-8926.0612360914874</c:v>
                </c:pt>
                <c:pt idx="326">
                  <c:v>-8926.0669466541676</c:v>
                </c:pt>
                <c:pt idx="327">
                  <c:v>-8926.0669830957559</c:v>
                </c:pt>
                <c:pt idx="328">
                  <c:v>-8926.0662315503214</c:v>
                </c:pt>
                <c:pt idx="329">
                  <c:v>-8926.0594379188296</c:v>
                </c:pt>
                <c:pt idx="330">
                  <c:v>-8926.0691328582725</c:v>
                </c:pt>
                <c:pt idx="331">
                  <c:v>-8926.0615260584545</c:v>
                </c:pt>
                <c:pt idx="332">
                  <c:v>-8926.0614734802584</c:v>
                </c:pt>
                <c:pt idx="333">
                  <c:v>-8926.0656358955021</c:v>
                </c:pt>
                <c:pt idx="334">
                  <c:v>-8926.0638970832333</c:v>
                </c:pt>
                <c:pt idx="335">
                  <c:v>-8926.0550126455782</c:v>
                </c:pt>
                <c:pt idx="336">
                  <c:v>-8926.0490697186669</c:v>
                </c:pt>
                <c:pt idx="337">
                  <c:v>-8926.0497593222372</c:v>
                </c:pt>
                <c:pt idx="338">
                  <c:v>-8926.0534192106079</c:v>
                </c:pt>
                <c:pt idx="339">
                  <c:v>-8926.0500636754841</c:v>
                </c:pt>
                <c:pt idx="340">
                  <c:v>-8926.0410817792454</c:v>
                </c:pt>
                <c:pt idx="341">
                  <c:v>-8926.0382679657032</c:v>
                </c:pt>
                <c:pt idx="342">
                  <c:v>-8926.0458981937409</c:v>
                </c:pt>
                <c:pt idx="343">
                  <c:v>-8926.0525737067692</c:v>
                </c:pt>
                <c:pt idx="344">
                  <c:v>-8926.0491584740448</c:v>
                </c:pt>
                <c:pt idx="345">
                  <c:v>-8926.0508479293112</c:v>
                </c:pt>
                <c:pt idx="346">
                  <c:v>-8926.0480656013551</c:v>
                </c:pt>
                <c:pt idx="347">
                  <c:v>-8926.0491203133679</c:v>
                </c:pt>
                <c:pt idx="348">
                  <c:v>-8926.0434440196732</c:v>
                </c:pt>
                <c:pt idx="349">
                  <c:v>-8926.0502485806028</c:v>
                </c:pt>
                <c:pt idx="350">
                  <c:v>-8926.0465644112828</c:v>
                </c:pt>
                <c:pt idx="351">
                  <c:v>-8926.0418569097856</c:v>
                </c:pt>
                <c:pt idx="352">
                  <c:v>-8926.0450479699502</c:v>
                </c:pt>
                <c:pt idx="353">
                  <c:v>-8926.0524487384082</c:v>
                </c:pt>
                <c:pt idx="354">
                  <c:v>-8926.0607255290106</c:v>
                </c:pt>
                <c:pt idx="355">
                  <c:v>-8926.059716585738</c:v>
                </c:pt>
                <c:pt idx="356">
                  <c:v>-8926.0566738617872</c:v>
                </c:pt>
                <c:pt idx="357">
                  <c:v>-8926.0587016523186</c:v>
                </c:pt>
                <c:pt idx="358">
                  <c:v>-8926.0574060497147</c:v>
                </c:pt>
                <c:pt idx="359">
                  <c:v>-8926.0530413151664</c:v>
                </c:pt>
                <c:pt idx="360">
                  <c:v>-8926.0522205752204</c:v>
                </c:pt>
                <c:pt idx="361">
                  <c:v>-8926.0519027007995</c:v>
                </c:pt>
                <c:pt idx="362">
                  <c:v>-8926.0463602944092</c:v>
                </c:pt>
                <c:pt idx="363">
                  <c:v>-8926.041404343212</c:v>
                </c:pt>
                <c:pt idx="364">
                  <c:v>-8926.04318638927</c:v>
                </c:pt>
                <c:pt idx="365">
                  <c:v>-8926.0545077122006</c:v>
                </c:pt>
                <c:pt idx="366">
                  <c:v>-8926.0528546867754</c:v>
                </c:pt>
                <c:pt idx="367">
                  <c:v>-8926.0563966677619</c:v>
                </c:pt>
                <c:pt idx="368">
                  <c:v>-8926.0608622344625</c:v>
                </c:pt>
                <c:pt idx="369">
                  <c:v>-8926.0641103037269</c:v>
                </c:pt>
                <c:pt idx="370">
                  <c:v>-8926.0555209312297</c:v>
                </c:pt>
                <c:pt idx="371">
                  <c:v>-8926.0537548946722</c:v>
                </c:pt>
                <c:pt idx="372">
                  <c:v>-8926.0573828300421</c:v>
                </c:pt>
                <c:pt idx="373">
                  <c:v>-8926.0525491444751</c:v>
                </c:pt>
                <c:pt idx="374">
                  <c:v>-8926.0432994032581</c:v>
                </c:pt>
                <c:pt idx="375">
                  <c:v>-8926.0431155547503</c:v>
                </c:pt>
                <c:pt idx="376">
                  <c:v>-8926.0391972400157</c:v>
                </c:pt>
                <c:pt idx="377">
                  <c:v>-8926.0354096373485</c:v>
                </c:pt>
                <c:pt idx="378">
                  <c:v>-8926.0324103653147</c:v>
                </c:pt>
                <c:pt idx="379">
                  <c:v>-8926.0296927790132</c:v>
                </c:pt>
                <c:pt idx="380">
                  <c:v>-8926.0240283139537</c:v>
                </c:pt>
                <c:pt idx="381">
                  <c:v>-8926.0239698767109</c:v>
                </c:pt>
                <c:pt idx="382">
                  <c:v>-8926.0259212109104</c:v>
                </c:pt>
                <c:pt idx="383">
                  <c:v>-8926.0324930807783</c:v>
                </c:pt>
                <c:pt idx="384">
                  <c:v>-8926.0388178337962</c:v>
                </c:pt>
                <c:pt idx="385">
                  <c:v>-8926.0400055293794</c:v>
                </c:pt>
                <c:pt idx="386">
                  <c:v>-8926.0487754079932</c:v>
                </c:pt>
                <c:pt idx="387">
                  <c:v>-8926.0479653942039</c:v>
                </c:pt>
                <c:pt idx="388">
                  <c:v>-8926.0471865885211</c:v>
                </c:pt>
                <c:pt idx="389">
                  <c:v>-8926.0471815049586</c:v>
                </c:pt>
                <c:pt idx="390">
                  <c:v>-8926.0579318578093</c:v>
                </c:pt>
                <c:pt idx="391">
                  <c:v>-8926.053938812156</c:v>
                </c:pt>
                <c:pt idx="392">
                  <c:v>-8926.0519027616047</c:v>
                </c:pt>
                <c:pt idx="393">
                  <c:v>-8926.056547305001</c:v>
                </c:pt>
                <c:pt idx="394">
                  <c:v>-8926.0603287831855</c:v>
                </c:pt>
                <c:pt idx="395">
                  <c:v>-8926.0572772365085</c:v>
                </c:pt>
                <c:pt idx="396">
                  <c:v>-8926.0599310573616</c:v>
                </c:pt>
                <c:pt idx="397">
                  <c:v>-8926.0626942353647</c:v>
                </c:pt>
                <c:pt idx="398">
                  <c:v>-8926.0628624237415</c:v>
                </c:pt>
                <c:pt idx="399">
                  <c:v>-8926.0649276517179</c:v>
                </c:pt>
                <c:pt idx="400">
                  <c:v>-8926.0552491479575</c:v>
                </c:pt>
                <c:pt idx="401">
                  <c:v>-8926.0449333361266</c:v>
                </c:pt>
                <c:pt idx="402">
                  <c:v>-8926.0422894118619</c:v>
                </c:pt>
                <c:pt idx="403">
                  <c:v>-8926.0435687456247</c:v>
                </c:pt>
                <c:pt idx="404">
                  <c:v>-8926.0439529451851</c:v>
                </c:pt>
                <c:pt idx="405">
                  <c:v>-8926.0361155411447</c:v>
                </c:pt>
                <c:pt idx="406">
                  <c:v>-8926.0360566303134</c:v>
                </c:pt>
                <c:pt idx="407">
                  <c:v>-8926.0332553075859</c:v>
                </c:pt>
                <c:pt idx="408">
                  <c:v>-8926.0324246027212</c:v>
                </c:pt>
                <c:pt idx="409">
                  <c:v>-8926.0277476042502</c:v>
                </c:pt>
                <c:pt idx="410">
                  <c:v>-8926.0224882767652</c:v>
                </c:pt>
                <c:pt idx="411">
                  <c:v>-8926.0177181083072</c:v>
                </c:pt>
                <c:pt idx="412">
                  <c:v>-8926.0189272401276</c:v>
                </c:pt>
                <c:pt idx="413">
                  <c:v>-8926.0153254691941</c:v>
                </c:pt>
                <c:pt idx="414">
                  <c:v>-8926.0226780026551</c:v>
                </c:pt>
                <c:pt idx="415">
                  <c:v>-8926.0148304433606</c:v>
                </c:pt>
                <c:pt idx="416">
                  <c:v>-8926.0153419566559</c:v>
                </c:pt>
                <c:pt idx="417">
                  <c:v>-8926.0169751059166</c:v>
                </c:pt>
                <c:pt idx="418">
                  <c:v>-8926.0141148413149</c:v>
                </c:pt>
                <c:pt idx="419">
                  <c:v>-8926.0190286032357</c:v>
                </c:pt>
                <c:pt idx="420">
                  <c:v>-8926.0215904367815</c:v>
                </c:pt>
                <c:pt idx="421">
                  <c:v>-8926.0226707361544</c:v>
                </c:pt>
                <c:pt idx="422">
                  <c:v>-8926.0149548378868</c:v>
                </c:pt>
                <c:pt idx="423">
                  <c:v>-8926.0129365643843</c:v>
                </c:pt>
                <c:pt idx="424">
                  <c:v>-8926.0144334826782</c:v>
                </c:pt>
                <c:pt idx="425">
                  <c:v>-8926.0153599567966</c:v>
                </c:pt>
                <c:pt idx="426">
                  <c:v>-8926.0193254771166</c:v>
                </c:pt>
                <c:pt idx="427">
                  <c:v>-8926.0275448023531</c:v>
                </c:pt>
                <c:pt idx="428">
                  <c:v>-8926.0250979111752</c:v>
                </c:pt>
                <c:pt idx="429">
                  <c:v>-8926.0296604010073</c:v>
                </c:pt>
                <c:pt idx="430">
                  <c:v>-8926.0295616891144</c:v>
                </c:pt>
                <c:pt idx="431">
                  <c:v>-8926.033466167637</c:v>
                </c:pt>
                <c:pt idx="432">
                  <c:v>-8926.0379505710753</c:v>
                </c:pt>
                <c:pt idx="433">
                  <c:v>-8926.0335003287746</c:v>
                </c:pt>
                <c:pt idx="434">
                  <c:v>-8926.0388146583755</c:v>
                </c:pt>
                <c:pt idx="435">
                  <c:v>-8926.0363083619704</c:v>
                </c:pt>
                <c:pt idx="436">
                  <c:v>-8926.0369255792975</c:v>
                </c:pt>
                <c:pt idx="437">
                  <c:v>-8926.0371520074605</c:v>
                </c:pt>
                <c:pt idx="438">
                  <c:v>-8926.0339855048733</c:v>
                </c:pt>
                <c:pt idx="439">
                  <c:v>-8926.0328797462244</c:v>
                </c:pt>
                <c:pt idx="440">
                  <c:v>-8926.0378308202799</c:v>
                </c:pt>
                <c:pt idx="441">
                  <c:v>-8926.0433895753195</c:v>
                </c:pt>
                <c:pt idx="442">
                  <c:v>-8926.0419493732443</c:v>
                </c:pt>
                <c:pt idx="443">
                  <c:v>-8926.0365103892109</c:v>
                </c:pt>
                <c:pt idx="444">
                  <c:v>-8926.0398805898349</c:v>
                </c:pt>
                <c:pt idx="445">
                  <c:v>-8926.0453846963755</c:v>
                </c:pt>
                <c:pt idx="446">
                  <c:v>-8926.0440645238214</c:v>
                </c:pt>
                <c:pt idx="447">
                  <c:v>-8926.0418814833829</c:v>
                </c:pt>
                <c:pt idx="448">
                  <c:v>-8926.0443170635972</c:v>
                </c:pt>
                <c:pt idx="449">
                  <c:v>-8926.0451859557816</c:v>
                </c:pt>
                <c:pt idx="450">
                  <c:v>-8926.0515232606704</c:v>
                </c:pt>
                <c:pt idx="451">
                  <c:v>-8926.0487641798354</c:v>
                </c:pt>
                <c:pt idx="452">
                  <c:v>-8926.0476078415977</c:v>
                </c:pt>
                <c:pt idx="453">
                  <c:v>-8926.0455552620479</c:v>
                </c:pt>
                <c:pt idx="454">
                  <c:v>-8926.045621838708</c:v>
                </c:pt>
                <c:pt idx="455">
                  <c:v>-8926.0435625870268</c:v>
                </c:pt>
                <c:pt idx="456">
                  <c:v>-8926.0389989834366</c:v>
                </c:pt>
                <c:pt idx="457">
                  <c:v>-8926.0318391165802</c:v>
                </c:pt>
                <c:pt idx="458">
                  <c:v>-8926.0301144790919</c:v>
                </c:pt>
                <c:pt idx="459">
                  <c:v>-8926.0298976591403</c:v>
                </c:pt>
                <c:pt idx="460">
                  <c:v>-8926.0382030149049</c:v>
                </c:pt>
                <c:pt idx="461">
                  <c:v>-8926.0337908984475</c:v>
                </c:pt>
                <c:pt idx="462">
                  <c:v>-8926.0324224520082</c:v>
                </c:pt>
                <c:pt idx="463">
                  <c:v>-8926.0279584738328</c:v>
                </c:pt>
                <c:pt idx="464">
                  <c:v>-8926.0267616429282</c:v>
                </c:pt>
                <c:pt idx="465">
                  <c:v>-8926.0356309006584</c:v>
                </c:pt>
                <c:pt idx="466">
                  <c:v>-8926.0377590011085</c:v>
                </c:pt>
                <c:pt idx="467">
                  <c:v>-8926.0384889823454</c:v>
                </c:pt>
                <c:pt idx="468">
                  <c:v>-8926.0408139954779</c:v>
                </c:pt>
                <c:pt idx="469">
                  <c:v>-8926.0407038880421</c:v>
                </c:pt>
                <c:pt idx="470">
                  <c:v>-8926.0420799278836</c:v>
                </c:pt>
                <c:pt idx="471">
                  <c:v>-8926.0453975852233</c:v>
                </c:pt>
                <c:pt idx="472">
                  <c:v>-8926.0469457474701</c:v>
                </c:pt>
                <c:pt idx="473">
                  <c:v>-8926.047917393249</c:v>
                </c:pt>
                <c:pt idx="474">
                  <c:v>-8926.0467175429367</c:v>
                </c:pt>
                <c:pt idx="475">
                  <c:v>-8926.0479801751717</c:v>
                </c:pt>
                <c:pt idx="476">
                  <c:v>-8926.0470371009196</c:v>
                </c:pt>
                <c:pt idx="477">
                  <c:v>-8926.0404115771289</c:v>
                </c:pt>
                <c:pt idx="478">
                  <c:v>-8926.0411830689191</c:v>
                </c:pt>
                <c:pt idx="479">
                  <c:v>-8926.0428881723365</c:v>
                </c:pt>
                <c:pt idx="480">
                  <c:v>-8926.044585480322</c:v>
                </c:pt>
                <c:pt idx="481">
                  <c:v>-8926.0434757642925</c:v>
                </c:pt>
                <c:pt idx="482">
                  <c:v>-8926.0439234248406</c:v>
                </c:pt>
                <c:pt idx="483">
                  <c:v>-8926.0456494947648</c:v>
                </c:pt>
                <c:pt idx="484">
                  <c:v>-8926.0515506258853</c:v>
                </c:pt>
                <c:pt idx="485">
                  <c:v>-8926.0487052443259</c:v>
                </c:pt>
                <c:pt idx="486">
                  <c:v>-8926.0502445497204</c:v>
                </c:pt>
                <c:pt idx="487">
                  <c:v>-8926.0521658972702</c:v>
                </c:pt>
                <c:pt idx="488">
                  <c:v>-8926.0543644552217</c:v>
                </c:pt>
                <c:pt idx="489">
                  <c:v>-8926.0555942526626</c:v>
                </c:pt>
                <c:pt idx="490">
                  <c:v>-8926.0639005216708</c:v>
                </c:pt>
                <c:pt idx="491">
                  <c:v>-8926.0686732518443</c:v>
                </c:pt>
                <c:pt idx="492">
                  <c:v>-8926.0661269034899</c:v>
                </c:pt>
                <c:pt idx="493">
                  <c:v>-8926.0628650881517</c:v>
                </c:pt>
                <c:pt idx="494">
                  <c:v>-8926.0577619885189</c:v>
                </c:pt>
                <c:pt idx="495">
                  <c:v>-8926.0536704017395</c:v>
                </c:pt>
                <c:pt idx="496">
                  <c:v>-8926.0534387234402</c:v>
                </c:pt>
                <c:pt idx="497">
                  <c:v>-8926.0485324342753</c:v>
                </c:pt>
                <c:pt idx="498">
                  <c:v>-8926.043648566847</c:v>
                </c:pt>
                <c:pt idx="499">
                  <c:v>-8926.0510404780871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8-8749-9D48-5C3BA357AA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convergence'!$N$9:$N$508</c:f>
              <c:numCache>
                <c:formatCode>General</c:formatCode>
                <c:ptCount val="500"/>
                <c:pt idx="0">
                  <c:v>-8924.4500000000007</c:v>
                </c:pt>
                <c:pt idx="1">
                  <c:v>-8925.6961879502669</c:v>
                </c:pt>
                <c:pt idx="2">
                  <c:v>-8925.9438922137488</c:v>
                </c:pt>
                <c:pt idx="3">
                  <c:v>-8927.1557525424159</c:v>
                </c:pt>
                <c:pt idx="4">
                  <c:v>-8926.5922076494262</c:v>
                </c:pt>
                <c:pt idx="5">
                  <c:v>-8926.7700030048018</c:v>
                </c:pt>
                <c:pt idx="6">
                  <c:v>-8927.0097196597071</c:v>
                </c:pt>
                <c:pt idx="7">
                  <c:v>-8927.0472642504483</c:v>
                </c:pt>
                <c:pt idx="8">
                  <c:v>-8927.2052040193175</c:v>
                </c:pt>
                <c:pt idx="9">
                  <c:v>-8926.9193095783776</c:v>
                </c:pt>
                <c:pt idx="10">
                  <c:v>-8926.8717563603805</c:v>
                </c:pt>
                <c:pt idx="11">
                  <c:v>-8926.943981727456</c:v>
                </c:pt>
                <c:pt idx="12">
                  <c:v>-8927.0227693150482</c:v>
                </c:pt>
                <c:pt idx="13">
                  <c:v>-8926.8106320700972</c:v>
                </c:pt>
                <c:pt idx="14">
                  <c:v>-8926.6541661281426</c:v>
                </c:pt>
                <c:pt idx="15">
                  <c:v>-8926.7830134607357</c:v>
                </c:pt>
                <c:pt idx="16">
                  <c:v>-8926.7907474918393</c:v>
                </c:pt>
                <c:pt idx="17">
                  <c:v>-8926.7668279697737</c:v>
                </c:pt>
                <c:pt idx="18">
                  <c:v>-8926.8754592783534</c:v>
                </c:pt>
                <c:pt idx="19">
                  <c:v>-8926.8045166319826</c:v>
                </c:pt>
                <c:pt idx="20">
                  <c:v>-8926.7854413325749</c:v>
                </c:pt>
                <c:pt idx="21">
                  <c:v>-8926.7930973600123</c:v>
                </c:pt>
                <c:pt idx="22">
                  <c:v>-8926.7323480016075</c:v>
                </c:pt>
                <c:pt idx="23">
                  <c:v>-8926.7501555631316</c:v>
                </c:pt>
                <c:pt idx="24">
                  <c:v>-8926.8042121387116</c:v>
                </c:pt>
                <c:pt idx="25">
                  <c:v>-8926.7918177228621</c:v>
                </c:pt>
                <c:pt idx="26">
                  <c:v>-8926.8049177750036</c:v>
                </c:pt>
                <c:pt idx="27">
                  <c:v>-8926.8237606829971</c:v>
                </c:pt>
                <c:pt idx="28">
                  <c:v>-8926.840131194569</c:v>
                </c:pt>
                <c:pt idx="29">
                  <c:v>-8926.8107369099052</c:v>
                </c:pt>
                <c:pt idx="30">
                  <c:v>-8926.8875724140253</c:v>
                </c:pt>
                <c:pt idx="31">
                  <c:v>-8926.8949235262771</c:v>
                </c:pt>
                <c:pt idx="32">
                  <c:v>-8926.9024471783468</c:v>
                </c:pt>
                <c:pt idx="33">
                  <c:v>-8926.8384829350107</c:v>
                </c:pt>
                <c:pt idx="34">
                  <c:v>-8926.7905443649543</c:v>
                </c:pt>
                <c:pt idx="35">
                  <c:v>-8926.7786813612493</c:v>
                </c:pt>
                <c:pt idx="36">
                  <c:v>-8926.7722024445375</c:v>
                </c:pt>
                <c:pt idx="37">
                  <c:v>-8926.723984385555</c:v>
                </c:pt>
                <c:pt idx="38">
                  <c:v>-8926.7111817481273</c:v>
                </c:pt>
                <c:pt idx="39">
                  <c:v>-8926.6840637109472</c:v>
                </c:pt>
                <c:pt idx="40">
                  <c:v>-8926.6343807684025</c:v>
                </c:pt>
                <c:pt idx="41">
                  <c:v>-8926.7304088310066</c:v>
                </c:pt>
                <c:pt idx="42">
                  <c:v>-8926.6717825114538</c:v>
                </c:pt>
                <c:pt idx="43">
                  <c:v>-8926.6865513976263</c:v>
                </c:pt>
                <c:pt idx="44">
                  <c:v>-8926.5839090452318</c:v>
                </c:pt>
                <c:pt idx="45">
                  <c:v>-8926.5713453264725</c:v>
                </c:pt>
                <c:pt idx="46">
                  <c:v>-8926.5599231518681</c:v>
                </c:pt>
                <c:pt idx="47">
                  <c:v>-8926.5891378958695</c:v>
                </c:pt>
                <c:pt idx="48">
                  <c:v>-8926.5683462352845</c:v>
                </c:pt>
                <c:pt idx="49">
                  <c:v>-8926.5453698711226</c:v>
                </c:pt>
                <c:pt idx="50">
                  <c:v>-8926.5285803382139</c:v>
                </c:pt>
                <c:pt idx="51">
                  <c:v>-8926.5558281955364</c:v>
                </c:pt>
                <c:pt idx="52">
                  <c:v>-8926.5452303765032</c:v>
                </c:pt>
                <c:pt idx="53">
                  <c:v>-8926.5290858552071</c:v>
                </c:pt>
                <c:pt idx="54">
                  <c:v>-8926.4948468497169</c:v>
                </c:pt>
                <c:pt idx="55">
                  <c:v>-8926.4470001156933</c:v>
                </c:pt>
                <c:pt idx="56">
                  <c:v>-8926.4050955295625</c:v>
                </c:pt>
                <c:pt idx="57">
                  <c:v>-8926.4009951726039</c:v>
                </c:pt>
                <c:pt idx="58">
                  <c:v>-8926.3749879480529</c:v>
                </c:pt>
                <c:pt idx="59">
                  <c:v>-8926.3797572493222</c:v>
                </c:pt>
                <c:pt idx="60">
                  <c:v>-8926.3997528492655</c:v>
                </c:pt>
                <c:pt idx="61">
                  <c:v>-8926.4045164987674</c:v>
                </c:pt>
                <c:pt idx="62">
                  <c:v>-8926.3906057103086</c:v>
                </c:pt>
                <c:pt idx="63">
                  <c:v>-8926.3886658880729</c:v>
                </c:pt>
                <c:pt idx="64">
                  <c:v>-8926.367658280762</c:v>
                </c:pt>
                <c:pt idx="65">
                  <c:v>-8926.380045279313</c:v>
                </c:pt>
                <c:pt idx="66">
                  <c:v>-8926.3403679108815</c:v>
                </c:pt>
                <c:pt idx="67">
                  <c:v>-8926.34516349142</c:v>
                </c:pt>
                <c:pt idx="68">
                  <c:v>-8926.2806466731781</c:v>
                </c:pt>
                <c:pt idx="69">
                  <c:v>-8926.2430588459447</c:v>
                </c:pt>
                <c:pt idx="70">
                  <c:v>-8926.2614835719742</c:v>
                </c:pt>
                <c:pt idx="71">
                  <c:v>-8926.2626721995784</c:v>
                </c:pt>
                <c:pt idx="72">
                  <c:v>-8926.247099090273</c:v>
                </c:pt>
                <c:pt idx="73">
                  <c:v>-8926.2236498669026</c:v>
                </c:pt>
                <c:pt idx="74">
                  <c:v>-8926.2072391256879</c:v>
                </c:pt>
                <c:pt idx="75">
                  <c:v>-8926.2228772768231</c:v>
                </c:pt>
                <c:pt idx="76">
                  <c:v>-8926.2303257638141</c:v>
                </c:pt>
                <c:pt idx="77">
                  <c:v>-8926.2645308428928</c:v>
                </c:pt>
                <c:pt idx="78">
                  <c:v>-8926.2232830902012</c:v>
                </c:pt>
                <c:pt idx="79">
                  <c:v>-8926.2443296016118</c:v>
                </c:pt>
                <c:pt idx="80">
                  <c:v>-8926.2873256448183</c:v>
                </c:pt>
                <c:pt idx="81">
                  <c:v>-8926.2731263832229</c:v>
                </c:pt>
                <c:pt idx="82">
                  <c:v>-8926.2878166186129</c:v>
                </c:pt>
                <c:pt idx="83">
                  <c:v>-8926.2963657561995</c:v>
                </c:pt>
                <c:pt idx="84">
                  <c:v>-8926.3524329403535</c:v>
                </c:pt>
                <c:pt idx="85">
                  <c:v>-8926.3672519527245</c:v>
                </c:pt>
                <c:pt idx="86">
                  <c:v>-8926.367691931242</c:v>
                </c:pt>
                <c:pt idx="87">
                  <c:v>-8926.361419859466</c:v>
                </c:pt>
                <c:pt idx="88">
                  <c:v>-8926.3412906588455</c:v>
                </c:pt>
                <c:pt idx="89">
                  <c:v>-8926.3707365772916</c:v>
                </c:pt>
                <c:pt idx="90">
                  <c:v>-8926.3862005269075</c:v>
                </c:pt>
                <c:pt idx="91">
                  <c:v>-8926.3692806477975</c:v>
                </c:pt>
                <c:pt idx="92">
                  <c:v>-8926.3544664030633</c:v>
                </c:pt>
                <c:pt idx="93">
                  <c:v>-8926.3285414966431</c:v>
                </c:pt>
                <c:pt idx="94">
                  <c:v>-8926.3342885558777</c:v>
                </c:pt>
                <c:pt idx="95">
                  <c:v>-8926.3453935907</c:v>
                </c:pt>
                <c:pt idx="96">
                  <c:v>-8926.3397780614232</c:v>
                </c:pt>
                <c:pt idx="97">
                  <c:v>-8926.3520942499927</c:v>
                </c:pt>
                <c:pt idx="98">
                  <c:v>-8926.3354029690163</c:v>
                </c:pt>
                <c:pt idx="99">
                  <c:v>-8926.3764613182175</c:v>
                </c:pt>
                <c:pt idx="100">
                  <c:v>-8926.3746214821931</c:v>
                </c:pt>
                <c:pt idx="101">
                  <c:v>-8926.3683070732404</c:v>
                </c:pt>
                <c:pt idx="102">
                  <c:v>-8926.3635696495712</c:v>
                </c:pt>
                <c:pt idx="103">
                  <c:v>-8926.3773637598879</c:v>
                </c:pt>
                <c:pt idx="104">
                  <c:v>-8926.3635677724014</c:v>
                </c:pt>
                <c:pt idx="105">
                  <c:v>-8926.3629501405085</c:v>
                </c:pt>
                <c:pt idx="106">
                  <c:v>-8926.3442328817109</c:v>
                </c:pt>
                <c:pt idx="107">
                  <c:v>-8926.3489025009367</c:v>
                </c:pt>
                <c:pt idx="108">
                  <c:v>-8926.3727207114971</c:v>
                </c:pt>
                <c:pt idx="109">
                  <c:v>-8926.3483967862885</c:v>
                </c:pt>
                <c:pt idx="110">
                  <c:v>-8926.3423511053243</c:v>
                </c:pt>
                <c:pt idx="111">
                  <c:v>-8926.3456872801489</c:v>
                </c:pt>
                <c:pt idx="112">
                  <c:v>-8926.3288971658239</c:v>
                </c:pt>
                <c:pt idx="113">
                  <c:v>-8926.3414962433926</c:v>
                </c:pt>
                <c:pt idx="114">
                  <c:v>-8926.3375278314652</c:v>
                </c:pt>
                <c:pt idx="115">
                  <c:v>-8926.3336275226866</c:v>
                </c:pt>
                <c:pt idx="116">
                  <c:v>-8926.3443029348527</c:v>
                </c:pt>
                <c:pt idx="117">
                  <c:v>-8926.3342116743806</c:v>
                </c:pt>
                <c:pt idx="118">
                  <c:v>-8926.3401585927495</c:v>
                </c:pt>
                <c:pt idx="119">
                  <c:v>-8926.337670586212</c:v>
                </c:pt>
                <c:pt idx="120">
                  <c:v>-8926.3287840607154</c:v>
                </c:pt>
                <c:pt idx="121">
                  <c:v>-8926.3202152878803</c:v>
                </c:pt>
                <c:pt idx="122">
                  <c:v>-8926.3220208641324</c:v>
                </c:pt>
                <c:pt idx="123">
                  <c:v>-8926.3324060755622</c:v>
                </c:pt>
                <c:pt idx="124">
                  <c:v>-8926.3381338576601</c:v>
                </c:pt>
                <c:pt idx="125">
                  <c:v>-8926.3112641112602</c:v>
                </c:pt>
                <c:pt idx="126">
                  <c:v>-8926.3390266943079</c:v>
                </c:pt>
                <c:pt idx="127">
                  <c:v>-8926.3351826662274</c:v>
                </c:pt>
                <c:pt idx="128">
                  <c:v>-8926.3093357327543</c:v>
                </c:pt>
                <c:pt idx="129">
                  <c:v>-8926.3011273468419</c:v>
                </c:pt>
                <c:pt idx="130">
                  <c:v>-8926.301968502079</c:v>
                </c:pt>
                <c:pt idx="131">
                  <c:v>-8926.2812469187629</c:v>
                </c:pt>
                <c:pt idx="132">
                  <c:v>-8926.2493492848716</c:v>
                </c:pt>
                <c:pt idx="133">
                  <c:v>-8926.2419772833127</c:v>
                </c:pt>
                <c:pt idx="134">
                  <c:v>-8926.2193178923771</c:v>
                </c:pt>
                <c:pt idx="135">
                  <c:v>-8926.2135535384932</c:v>
                </c:pt>
                <c:pt idx="136">
                  <c:v>-8926.2162474603629</c:v>
                </c:pt>
                <c:pt idx="137">
                  <c:v>-8926.2026519950214</c:v>
                </c:pt>
                <c:pt idx="138">
                  <c:v>-8926.1963962643076</c:v>
                </c:pt>
                <c:pt idx="139">
                  <c:v>-8926.2149947476992</c:v>
                </c:pt>
                <c:pt idx="140">
                  <c:v>-8926.2380575509196</c:v>
                </c:pt>
                <c:pt idx="141">
                  <c:v>-8926.2560860555368</c:v>
                </c:pt>
                <c:pt idx="142">
                  <c:v>-8926.2380372780244</c:v>
                </c:pt>
                <c:pt idx="143">
                  <c:v>-8926.2163526929053</c:v>
                </c:pt>
                <c:pt idx="144">
                  <c:v>-8926.2172330432113</c:v>
                </c:pt>
                <c:pt idx="145">
                  <c:v>-8926.2221861258895</c:v>
                </c:pt>
                <c:pt idx="146">
                  <c:v>-8926.214780048791</c:v>
                </c:pt>
                <c:pt idx="147">
                  <c:v>-8926.2257394727658</c:v>
                </c:pt>
                <c:pt idx="148">
                  <c:v>-8926.2515036460391</c:v>
                </c:pt>
                <c:pt idx="149">
                  <c:v>-8926.2410141657165</c:v>
                </c:pt>
                <c:pt idx="150">
                  <c:v>-8926.2514921217135</c:v>
                </c:pt>
                <c:pt idx="151">
                  <c:v>-8926.2449362441512</c:v>
                </c:pt>
                <c:pt idx="152">
                  <c:v>-8926.2582990926785</c:v>
                </c:pt>
                <c:pt idx="153">
                  <c:v>-8926.2615424713367</c:v>
                </c:pt>
                <c:pt idx="154">
                  <c:v>-8926.2644762918426</c:v>
                </c:pt>
                <c:pt idx="155">
                  <c:v>-8926.2655078426596</c:v>
                </c:pt>
                <c:pt idx="156">
                  <c:v>-8926.2683647269932</c:v>
                </c:pt>
                <c:pt idx="157">
                  <c:v>-8926.2554464820314</c:v>
                </c:pt>
                <c:pt idx="158">
                  <c:v>-8926.2570234212599</c:v>
                </c:pt>
                <c:pt idx="159">
                  <c:v>-8926.2598840787341</c:v>
                </c:pt>
                <c:pt idx="160">
                  <c:v>-8926.2446001720946</c:v>
                </c:pt>
                <c:pt idx="161">
                  <c:v>-8926.2441933708942</c:v>
                </c:pt>
                <c:pt idx="162">
                  <c:v>-8926.2382186109917</c:v>
                </c:pt>
                <c:pt idx="163">
                  <c:v>-8926.2339085463282</c:v>
                </c:pt>
                <c:pt idx="164">
                  <c:v>-8926.217327329141</c:v>
                </c:pt>
                <c:pt idx="165">
                  <c:v>-8926.2074772320302</c:v>
                </c:pt>
                <c:pt idx="166">
                  <c:v>-8926.1992044330091</c:v>
                </c:pt>
                <c:pt idx="167">
                  <c:v>-8926.2089708865751</c:v>
                </c:pt>
                <c:pt idx="168">
                  <c:v>-8926.2079106252877</c:v>
                </c:pt>
                <c:pt idx="169">
                  <c:v>-8926.2364915695507</c:v>
                </c:pt>
                <c:pt idx="170">
                  <c:v>-8926.2192783040409</c:v>
                </c:pt>
                <c:pt idx="171">
                  <c:v>-8926.2128598720101</c:v>
                </c:pt>
                <c:pt idx="172">
                  <c:v>-8926.2206534341858</c:v>
                </c:pt>
                <c:pt idx="173">
                  <c:v>-8926.2066094023212</c:v>
                </c:pt>
                <c:pt idx="174">
                  <c:v>-8926.1977195088693</c:v>
                </c:pt>
                <c:pt idx="175">
                  <c:v>-8926.2240841646908</c:v>
                </c:pt>
                <c:pt idx="176">
                  <c:v>-8926.2325026218259</c:v>
                </c:pt>
                <c:pt idx="177">
                  <c:v>-8926.2256690718514</c:v>
                </c:pt>
                <c:pt idx="178">
                  <c:v>-8926.222769797705</c:v>
                </c:pt>
                <c:pt idx="179">
                  <c:v>-8926.2367606835742</c:v>
                </c:pt>
                <c:pt idx="180">
                  <c:v>-8926.2467657691159</c:v>
                </c:pt>
                <c:pt idx="181">
                  <c:v>-8926.2477558704086</c:v>
                </c:pt>
                <c:pt idx="182">
                  <c:v>-8926.2586643190134</c:v>
                </c:pt>
                <c:pt idx="183">
                  <c:v>-8926.2629801900202</c:v>
                </c:pt>
                <c:pt idx="184">
                  <c:v>-8926.2512603282776</c:v>
                </c:pt>
                <c:pt idx="185">
                  <c:v>-8926.257882425858</c:v>
                </c:pt>
                <c:pt idx="186">
                  <c:v>-8926.2691275236648</c:v>
                </c:pt>
                <c:pt idx="187">
                  <c:v>-8926.263659741051</c:v>
                </c:pt>
                <c:pt idx="188">
                  <c:v>-8926.2741664800888</c:v>
                </c:pt>
                <c:pt idx="189">
                  <c:v>-8926.2722462486163</c:v>
                </c:pt>
                <c:pt idx="190">
                  <c:v>-8926.2930607598519</c:v>
                </c:pt>
                <c:pt idx="191">
                  <c:v>-8926.3074618667179</c:v>
                </c:pt>
                <c:pt idx="192">
                  <c:v>-8926.2949740969216</c:v>
                </c:pt>
                <c:pt idx="193">
                  <c:v>-8926.30215106373</c:v>
                </c:pt>
                <c:pt idx="194">
                  <c:v>-8926.3043308451943</c:v>
                </c:pt>
                <c:pt idx="195">
                  <c:v>-8926.3042933897686</c:v>
                </c:pt>
                <c:pt idx="196">
                  <c:v>-8926.3100952475379</c:v>
                </c:pt>
                <c:pt idx="197">
                  <c:v>-8926.3050776979981</c:v>
                </c:pt>
                <c:pt idx="198">
                  <c:v>-8926.3104134776659</c:v>
                </c:pt>
                <c:pt idx="199">
                  <c:v>-8926.3085940001947</c:v>
                </c:pt>
                <c:pt idx="200">
                  <c:v>-8926.3291954304186</c:v>
                </c:pt>
                <c:pt idx="201">
                  <c:v>-8926.3293942712771</c:v>
                </c:pt>
                <c:pt idx="202">
                  <c:v>-8926.3379253212042</c:v>
                </c:pt>
                <c:pt idx="203">
                  <c:v>-8926.3291069385123</c:v>
                </c:pt>
                <c:pt idx="204">
                  <c:v>-8926.3063567632707</c:v>
                </c:pt>
                <c:pt idx="205">
                  <c:v>-8926.3031455664168</c:v>
                </c:pt>
                <c:pt idx="206">
                  <c:v>-8926.3065359873744</c:v>
                </c:pt>
                <c:pt idx="207">
                  <c:v>-8926.3129254007563</c:v>
                </c:pt>
                <c:pt idx="208">
                  <c:v>-8926.3015915325686</c:v>
                </c:pt>
                <c:pt idx="209">
                  <c:v>-8926.3052233813032</c:v>
                </c:pt>
                <c:pt idx="210">
                  <c:v>-8926.3148920967051</c:v>
                </c:pt>
                <c:pt idx="211">
                  <c:v>-8926.3175368781103</c:v>
                </c:pt>
                <c:pt idx="212">
                  <c:v>-8926.3052655348001</c:v>
                </c:pt>
                <c:pt idx="213">
                  <c:v>-8926.306052381773</c:v>
                </c:pt>
                <c:pt idx="214">
                  <c:v>-8926.3228434585653</c:v>
                </c:pt>
                <c:pt idx="215">
                  <c:v>-8926.3158149169121</c:v>
                </c:pt>
                <c:pt idx="216">
                  <c:v>-8926.3023906218259</c:v>
                </c:pt>
                <c:pt idx="217">
                  <c:v>-8926.2972059494805</c:v>
                </c:pt>
                <c:pt idx="218">
                  <c:v>-8926.3012474199222</c:v>
                </c:pt>
                <c:pt idx="219">
                  <c:v>-8926.3025246765665</c:v>
                </c:pt>
                <c:pt idx="220">
                  <c:v>-8926.303428065652</c:v>
                </c:pt>
                <c:pt idx="221">
                  <c:v>-8926.2973379687064</c:v>
                </c:pt>
                <c:pt idx="222">
                  <c:v>-8926.2947537716063</c:v>
                </c:pt>
                <c:pt idx="223">
                  <c:v>-8926.295361694958</c:v>
                </c:pt>
                <c:pt idx="224">
                  <c:v>-8926.2935628892901</c:v>
                </c:pt>
                <c:pt idx="225">
                  <c:v>-8926.2955409205715</c:v>
                </c:pt>
                <c:pt idx="226">
                  <c:v>-8926.296443835683</c:v>
                </c:pt>
                <c:pt idx="227">
                  <c:v>-8926.2953640229553</c:v>
                </c:pt>
                <c:pt idx="228">
                  <c:v>-8926.3003648899175</c:v>
                </c:pt>
                <c:pt idx="229">
                  <c:v>-8926.2814906134754</c:v>
                </c:pt>
                <c:pt idx="230">
                  <c:v>-8926.2804845288083</c:v>
                </c:pt>
                <c:pt idx="231">
                  <c:v>-8926.2777621834266</c:v>
                </c:pt>
                <c:pt idx="232">
                  <c:v>-8926.2910726699938</c:v>
                </c:pt>
                <c:pt idx="233">
                  <c:v>-8926.2821302456232</c:v>
                </c:pt>
                <c:pt idx="234">
                  <c:v>-8926.2807098634185</c:v>
                </c:pt>
                <c:pt idx="235">
                  <c:v>-8926.2704030518489</c:v>
                </c:pt>
                <c:pt idx="236">
                  <c:v>-8926.2745278486236</c:v>
                </c:pt>
                <c:pt idx="237">
                  <c:v>-8926.2769784400243</c:v>
                </c:pt>
                <c:pt idx="238">
                  <c:v>-8926.2793659903091</c:v>
                </c:pt>
                <c:pt idx="239">
                  <c:v>-8926.2891513786617</c:v>
                </c:pt>
                <c:pt idx="240">
                  <c:v>-8926.2939188859618</c:v>
                </c:pt>
                <c:pt idx="241">
                  <c:v>-8926.2937289489309</c:v>
                </c:pt>
                <c:pt idx="242">
                  <c:v>-8926.3029687984945</c:v>
                </c:pt>
                <c:pt idx="243">
                  <c:v>-8926.2996713421653</c:v>
                </c:pt>
                <c:pt idx="244">
                  <c:v>-8926.3012583416203</c:v>
                </c:pt>
                <c:pt idx="245">
                  <c:v>-8926.299294150047</c:v>
                </c:pt>
                <c:pt idx="246">
                  <c:v>-8926.2999367938919</c:v>
                </c:pt>
                <c:pt idx="247">
                  <c:v>-8926.2965395790343</c:v>
                </c:pt>
                <c:pt idx="248">
                  <c:v>-8926.2885472120652</c:v>
                </c:pt>
                <c:pt idx="249">
                  <c:v>-8926.2949808832891</c:v>
                </c:pt>
                <c:pt idx="250">
                  <c:v>-8926.2902451300197</c:v>
                </c:pt>
                <c:pt idx="251">
                  <c:v>-8926.3011075847535</c:v>
                </c:pt>
                <c:pt idx="252">
                  <c:v>-8926.2901783854359</c:v>
                </c:pt>
                <c:pt idx="253">
                  <c:v>-8926.2844115201442</c:v>
                </c:pt>
                <c:pt idx="254">
                  <c:v>-8926.2878276381016</c:v>
                </c:pt>
                <c:pt idx="255">
                  <c:v>-8926.2793393233369</c:v>
                </c:pt>
                <c:pt idx="256">
                  <c:v>-8926.2917374538447</c:v>
                </c:pt>
                <c:pt idx="257">
                  <c:v>-8926.2818650228146</c:v>
                </c:pt>
                <c:pt idx="258">
                  <c:v>-8926.2944669076587</c:v>
                </c:pt>
                <c:pt idx="259">
                  <c:v>-8926.3002440517212</c:v>
                </c:pt>
                <c:pt idx="260">
                  <c:v>-8926.2985424323469</c:v>
                </c:pt>
                <c:pt idx="261">
                  <c:v>-8926.2936444355382</c:v>
                </c:pt>
                <c:pt idx="262">
                  <c:v>-8926.3012212942667</c:v>
                </c:pt>
                <c:pt idx="263">
                  <c:v>-8926.2943421240416</c:v>
                </c:pt>
                <c:pt idx="264">
                  <c:v>-8926.3011790595992</c:v>
                </c:pt>
                <c:pt idx="265">
                  <c:v>-8926.3043951220952</c:v>
                </c:pt>
                <c:pt idx="266">
                  <c:v>-8926.2895626481859</c:v>
                </c:pt>
                <c:pt idx="267">
                  <c:v>-8926.2825616961527</c:v>
                </c:pt>
                <c:pt idx="268">
                  <c:v>-8926.2850183093542</c:v>
                </c:pt>
                <c:pt idx="269">
                  <c:v>-8926.2752686549102</c:v>
                </c:pt>
                <c:pt idx="270">
                  <c:v>-8926.2683205939829</c:v>
                </c:pt>
                <c:pt idx="271">
                  <c:v>-8926.2737395488875</c:v>
                </c:pt>
                <c:pt idx="272">
                  <c:v>-8926.270839636094</c:v>
                </c:pt>
                <c:pt idx="273">
                  <c:v>-8926.2764647316108</c:v>
                </c:pt>
                <c:pt idx="274">
                  <c:v>-8926.2810313748123</c:v>
                </c:pt>
                <c:pt idx="275">
                  <c:v>-8926.2853123440764</c:v>
                </c:pt>
                <c:pt idx="276">
                  <c:v>-8926.2918755528735</c:v>
                </c:pt>
                <c:pt idx="277">
                  <c:v>-8926.292312256086</c:v>
                </c:pt>
                <c:pt idx="278">
                  <c:v>-8926.2944671338973</c:v>
                </c:pt>
                <c:pt idx="279">
                  <c:v>-8926.3077591790588</c:v>
                </c:pt>
                <c:pt idx="280">
                  <c:v>-8926.3294508038034</c:v>
                </c:pt>
                <c:pt idx="281">
                  <c:v>-8926.3335827771953</c:v>
                </c:pt>
                <c:pt idx="282">
                  <c:v>-8926.3393901836134</c:v>
                </c:pt>
                <c:pt idx="283">
                  <c:v>-8926.3416035547598</c:v>
                </c:pt>
                <c:pt idx="284">
                  <c:v>-8926.3492527148574</c:v>
                </c:pt>
                <c:pt idx="285">
                  <c:v>-8926.3536392451315</c:v>
                </c:pt>
                <c:pt idx="286">
                  <c:v>-8926.3596091449635</c:v>
                </c:pt>
                <c:pt idx="287">
                  <c:v>-8926.3646794516717</c:v>
                </c:pt>
                <c:pt idx="288">
                  <c:v>-8926.3584558208931</c:v>
                </c:pt>
                <c:pt idx="289">
                  <c:v>-8926.3596217701725</c:v>
                </c:pt>
                <c:pt idx="290">
                  <c:v>-8926.3577170905428</c:v>
                </c:pt>
                <c:pt idx="291">
                  <c:v>-8926.3588751965199</c:v>
                </c:pt>
                <c:pt idx="292">
                  <c:v>-8926.3551714634832</c:v>
                </c:pt>
                <c:pt idx="293">
                  <c:v>-8926.3574832532668</c:v>
                </c:pt>
                <c:pt idx="294">
                  <c:v>-8926.3590021837299</c:v>
                </c:pt>
                <c:pt idx="295">
                  <c:v>-8926.3558084082451</c:v>
                </c:pt>
                <c:pt idx="296">
                  <c:v>-8926.3504712435788</c:v>
                </c:pt>
                <c:pt idx="297">
                  <c:v>-8926.3511438471232</c:v>
                </c:pt>
                <c:pt idx="298">
                  <c:v>-8926.3494675389647</c:v>
                </c:pt>
                <c:pt idx="299">
                  <c:v>-8926.3556129095341</c:v>
                </c:pt>
                <c:pt idx="300">
                  <c:v>-8926.3554043691856</c:v>
                </c:pt>
                <c:pt idx="301">
                  <c:v>-8926.3614996582382</c:v>
                </c:pt>
                <c:pt idx="302">
                  <c:v>-8926.3701460408847</c:v>
                </c:pt>
                <c:pt idx="303">
                  <c:v>-8926.3714351132166</c:v>
                </c:pt>
                <c:pt idx="304">
                  <c:v>-8926.3763324048468</c:v>
                </c:pt>
                <c:pt idx="305">
                  <c:v>-8926.3859251826743</c:v>
                </c:pt>
                <c:pt idx="306">
                  <c:v>-8926.3960991356398</c:v>
                </c:pt>
                <c:pt idx="307">
                  <c:v>-8926.3921375728805</c:v>
                </c:pt>
                <c:pt idx="308">
                  <c:v>-8926.3928628644935</c:v>
                </c:pt>
                <c:pt idx="309">
                  <c:v>-8926.3900595994528</c:v>
                </c:pt>
                <c:pt idx="310">
                  <c:v>-8926.3960989872812</c:v>
                </c:pt>
                <c:pt idx="311">
                  <c:v>-8926.3937917155072</c:v>
                </c:pt>
                <c:pt idx="312">
                  <c:v>-8926.3876496330777</c:v>
                </c:pt>
                <c:pt idx="313">
                  <c:v>-8926.3905337448268</c:v>
                </c:pt>
                <c:pt idx="314">
                  <c:v>-8926.3852912848924</c:v>
                </c:pt>
                <c:pt idx="315">
                  <c:v>-8926.3875232213304</c:v>
                </c:pt>
                <c:pt idx="316">
                  <c:v>-8926.3920539557203</c:v>
                </c:pt>
                <c:pt idx="317">
                  <c:v>-8926.3895684453291</c:v>
                </c:pt>
                <c:pt idx="318">
                  <c:v>-8926.3829762916903</c:v>
                </c:pt>
                <c:pt idx="319">
                  <c:v>-8926.3942632980506</c:v>
                </c:pt>
                <c:pt idx="320">
                  <c:v>-8926.3871136286252</c:v>
                </c:pt>
                <c:pt idx="321">
                  <c:v>-8926.3781560322041</c:v>
                </c:pt>
                <c:pt idx="322">
                  <c:v>-8926.3766807011325</c:v>
                </c:pt>
                <c:pt idx="323">
                  <c:v>-8926.3766955018345</c:v>
                </c:pt>
                <c:pt idx="324">
                  <c:v>-8926.3741199620454</c:v>
                </c:pt>
                <c:pt idx="325">
                  <c:v>-8926.3718313931804</c:v>
                </c:pt>
                <c:pt idx="326">
                  <c:v>-8926.3772735293223</c:v>
                </c:pt>
                <c:pt idx="327">
                  <c:v>-8926.3770412944941</c:v>
                </c:pt>
                <c:pt idx="328">
                  <c:v>-8926.3760176898068</c:v>
                </c:pt>
                <c:pt idx="329">
                  <c:v>-8926.3689257175392</c:v>
                </c:pt>
                <c:pt idx="330">
                  <c:v>-8926.3783595888635</c:v>
                </c:pt>
                <c:pt idx="331">
                  <c:v>-8926.3704618933571</c:v>
                </c:pt>
                <c:pt idx="332">
                  <c:v>-8926.3701181113393</c:v>
                </c:pt>
                <c:pt idx="333">
                  <c:v>-8926.3740048230648</c:v>
                </c:pt>
                <c:pt idx="334">
                  <c:v>-8926.3719835137854</c:v>
                </c:pt>
                <c:pt idx="335">
                  <c:v>-8926.362784973473</c:v>
                </c:pt>
                <c:pt idx="336">
                  <c:v>-8926.3565089163512</c:v>
                </c:pt>
                <c:pt idx="337">
                  <c:v>-8926.3568678967004</c:v>
                </c:pt>
                <c:pt idx="338">
                  <c:v>-8926.3602091079792</c:v>
                </c:pt>
                <c:pt idx="339">
                  <c:v>-8926.3565245598147</c:v>
                </c:pt>
                <c:pt idx="340">
                  <c:v>-8926.3471880154812</c:v>
                </c:pt>
                <c:pt idx="341">
                  <c:v>-8926.3440127360536</c:v>
                </c:pt>
                <c:pt idx="342">
                  <c:v>-8926.3513029724418</c:v>
                </c:pt>
                <c:pt idx="343">
                  <c:v>-8926.3576588513752</c:v>
                </c:pt>
                <c:pt idx="344">
                  <c:v>-8926.3539139897257</c:v>
                </c:pt>
                <c:pt idx="345">
                  <c:v>-8926.3552792383216</c:v>
                </c:pt>
                <c:pt idx="346">
                  <c:v>-8926.3521649462</c:v>
                </c:pt>
                <c:pt idx="347">
                  <c:v>-8926.3528911808899</c:v>
                </c:pt>
                <c:pt idx="348">
                  <c:v>-8926.3468711665773</c:v>
                </c:pt>
                <c:pt idx="349">
                  <c:v>-8926.3533514194023</c:v>
                </c:pt>
                <c:pt idx="350">
                  <c:v>-8926.3493330246183</c:v>
                </c:pt>
                <c:pt idx="351">
                  <c:v>-8926.3442794538569</c:v>
                </c:pt>
                <c:pt idx="352">
                  <c:v>-8926.347133333169</c:v>
                </c:pt>
                <c:pt idx="353">
                  <c:v>-8926.3542179282613</c:v>
                </c:pt>
                <c:pt idx="354">
                  <c:v>-8926.362204048457</c:v>
                </c:pt>
                <c:pt idx="355">
                  <c:v>-8926.3609013917903</c:v>
                </c:pt>
                <c:pt idx="356">
                  <c:v>-8926.357555830089</c:v>
                </c:pt>
                <c:pt idx="357">
                  <c:v>-8926.3592871744968</c:v>
                </c:pt>
                <c:pt idx="358">
                  <c:v>-8926.3576914433197</c:v>
                </c:pt>
                <c:pt idx="359">
                  <c:v>-8926.3530142403888</c:v>
                </c:pt>
                <c:pt idx="360">
                  <c:v>-8926.3518791477727</c:v>
                </c:pt>
                <c:pt idx="361">
                  <c:v>-8926.3512464704709</c:v>
                </c:pt>
                <c:pt idx="362">
                  <c:v>-8926.3453752427795</c:v>
                </c:pt>
                <c:pt idx="363">
                  <c:v>-8926.3400791732693</c:v>
                </c:pt>
                <c:pt idx="364">
                  <c:v>-8926.3415259394933</c:v>
                </c:pt>
                <c:pt idx="365">
                  <c:v>-8926.3525414681244</c:v>
                </c:pt>
                <c:pt idx="366">
                  <c:v>-8926.3505785557281</c:v>
                </c:pt>
                <c:pt idx="367">
                  <c:v>-8926.3538207235397</c:v>
                </c:pt>
                <c:pt idx="368">
                  <c:v>-8926.3579995541513</c:v>
                </c:pt>
                <c:pt idx="369">
                  <c:v>-8926.3609707773503</c:v>
                </c:pt>
                <c:pt idx="370">
                  <c:v>-8926.3520801469349</c:v>
                </c:pt>
                <c:pt idx="371">
                  <c:v>-8926.3500085461874</c:v>
                </c:pt>
                <c:pt idx="372">
                  <c:v>-8926.3533410305445</c:v>
                </c:pt>
                <c:pt idx="373">
                  <c:v>-8926.348199518623</c:v>
                </c:pt>
                <c:pt idx="374">
                  <c:v>-8926.3386205967381</c:v>
                </c:pt>
                <c:pt idx="375">
                  <c:v>-8926.3381078495022</c:v>
                </c:pt>
                <c:pt idx="376">
                  <c:v>-8926.3338531578574</c:v>
                </c:pt>
                <c:pt idx="377">
                  <c:v>-8926.3297226377799</c:v>
                </c:pt>
                <c:pt idx="378">
                  <c:v>-8926.3263759143665</c:v>
                </c:pt>
                <c:pt idx="379">
                  <c:v>-8926.3233072209823</c:v>
                </c:pt>
                <c:pt idx="380">
                  <c:v>-8926.3172840220032</c:v>
                </c:pt>
                <c:pt idx="381">
                  <c:v>-8926.3168678196234</c:v>
                </c:pt>
                <c:pt idx="382">
                  <c:v>-8926.3184652120635</c:v>
                </c:pt>
                <c:pt idx="383">
                  <c:v>-8926.3246944192197</c:v>
                </c:pt>
                <c:pt idx="384">
                  <c:v>-8926.3306886597056</c:v>
                </c:pt>
                <c:pt idx="385">
                  <c:v>-8926.3315488747648</c:v>
                </c:pt>
                <c:pt idx="386">
                  <c:v>-8926.3400101217212</c:v>
                </c:pt>
                <c:pt idx="387">
                  <c:v>-8926.3388902758943</c:v>
                </c:pt>
                <c:pt idx="388">
                  <c:v>-8926.3378005580071</c:v>
                </c:pt>
                <c:pt idx="389">
                  <c:v>-8926.3374851617027</c:v>
                </c:pt>
                <c:pt idx="390">
                  <c:v>-8926.3479504951283</c:v>
                </c:pt>
                <c:pt idx="391">
                  <c:v>-8926.3436632286557</c:v>
                </c:pt>
                <c:pt idx="392">
                  <c:v>-8926.3413287905551</c:v>
                </c:pt>
                <c:pt idx="393">
                  <c:v>-8926.3456861975319</c:v>
                </c:pt>
                <c:pt idx="394">
                  <c:v>-8926.3491902041551</c:v>
                </c:pt>
                <c:pt idx="395">
                  <c:v>-8926.3458540766187</c:v>
                </c:pt>
                <c:pt idx="396">
                  <c:v>-8926.3482301517051</c:v>
                </c:pt>
                <c:pt idx="397">
                  <c:v>-8926.3507228500584</c:v>
                </c:pt>
                <c:pt idx="398">
                  <c:v>-8926.35062128553</c:v>
                </c:pt>
                <c:pt idx="399">
                  <c:v>-8926.3524223482818</c:v>
                </c:pt>
                <c:pt idx="400">
                  <c:v>-8926.3424565877031</c:v>
                </c:pt>
                <c:pt idx="401">
                  <c:v>-8926.3318328330261</c:v>
                </c:pt>
                <c:pt idx="402">
                  <c:v>-8926.3288768412403</c:v>
                </c:pt>
                <c:pt idx="403">
                  <c:v>-8926.3298470959617</c:v>
                </c:pt>
                <c:pt idx="404">
                  <c:v>-8926.3299235980248</c:v>
                </c:pt>
                <c:pt idx="405">
                  <c:v>-8926.3217662322531</c:v>
                </c:pt>
                <c:pt idx="406">
                  <c:v>-8926.3213880871299</c:v>
                </c:pt>
                <c:pt idx="407">
                  <c:v>-8926.3182643002583</c:v>
                </c:pt>
                <c:pt idx="408">
                  <c:v>-8926.3171108496008</c:v>
                </c:pt>
                <c:pt idx="409">
                  <c:v>-8926.3121060542871</c:v>
                </c:pt>
                <c:pt idx="410">
                  <c:v>-8926.3065141563238</c:v>
                </c:pt>
                <c:pt idx="411">
                  <c:v>-8926.3014081052843</c:v>
                </c:pt>
                <c:pt idx="412">
                  <c:v>-8926.3022834136227</c:v>
                </c:pt>
                <c:pt idx="413">
                  <c:v>-8926.2983460283904</c:v>
                </c:pt>
                <c:pt idx="414">
                  <c:v>-8926.3053701901135</c:v>
                </c:pt>
                <c:pt idx="415">
                  <c:v>-8926.2971887874082</c:v>
                </c:pt>
                <c:pt idx="416">
                  <c:v>-8926.2973678754788</c:v>
                </c:pt>
                <c:pt idx="417">
                  <c:v>-8926.2986708270964</c:v>
                </c:pt>
                <c:pt idx="418">
                  <c:v>-8926.2954794307607</c:v>
                </c:pt>
                <c:pt idx="419">
                  <c:v>-8926.300066634858</c:v>
                </c:pt>
                <c:pt idx="420">
                  <c:v>-8926.3023050501524</c:v>
                </c:pt>
                <c:pt idx="421">
                  <c:v>-8926.3030638609998</c:v>
                </c:pt>
                <c:pt idx="422">
                  <c:v>-8926.2950215214478</c:v>
                </c:pt>
                <c:pt idx="423">
                  <c:v>-8926.2926766431592</c:v>
                </c:pt>
                <c:pt idx="424">
                  <c:v>-8926.2938488702621</c:v>
                </c:pt>
                <c:pt idx="425">
                  <c:v>-8926.2944522497746</c:v>
                </c:pt>
                <c:pt idx="426">
                  <c:v>-8926.2980984104706</c:v>
                </c:pt>
                <c:pt idx="427">
                  <c:v>-8926.3060065995123</c:v>
                </c:pt>
                <c:pt idx="428">
                  <c:v>-8926.3032470771668</c:v>
                </c:pt>
                <c:pt idx="429">
                  <c:v>-8926.3075023896854</c:v>
                </c:pt>
                <c:pt idx="430">
                  <c:v>-8926.307097243598</c:v>
                </c:pt>
                <c:pt idx="431">
                  <c:v>-8926.3107004990252</c:v>
                </c:pt>
                <c:pt idx="432">
                  <c:v>-8926.3148900755714</c:v>
                </c:pt>
                <c:pt idx="433">
                  <c:v>-8926.3101402242191</c:v>
                </c:pt>
                <c:pt idx="434">
                  <c:v>-8926.3151623531157</c:v>
                </c:pt>
                <c:pt idx="435">
                  <c:v>-8926.3123613627977</c:v>
                </c:pt>
                <c:pt idx="436">
                  <c:v>-8926.3126854046823</c:v>
                </c:pt>
                <c:pt idx="437">
                  <c:v>-8926.3126196820322</c:v>
                </c:pt>
                <c:pt idx="438">
                  <c:v>-8926.3091580030959</c:v>
                </c:pt>
                <c:pt idx="439">
                  <c:v>-8926.3077566174106</c:v>
                </c:pt>
                <c:pt idx="440">
                  <c:v>-8926.3124186128243</c:v>
                </c:pt>
                <c:pt idx="441">
                  <c:v>-8926.3176963975275</c:v>
                </c:pt>
                <c:pt idx="442">
                  <c:v>-8926.3159738773174</c:v>
                </c:pt>
                <c:pt idx="443">
                  <c:v>-8926.3102463675423</c:v>
                </c:pt>
                <c:pt idx="444">
                  <c:v>-8926.3133328933091</c:v>
                </c:pt>
                <c:pt idx="445">
                  <c:v>-8926.3185614919603</c:v>
                </c:pt>
                <c:pt idx="446">
                  <c:v>-8926.3169645589496</c:v>
                </c:pt>
                <c:pt idx="447">
                  <c:v>-8926.3145024451842</c:v>
                </c:pt>
                <c:pt idx="448">
                  <c:v>-8926.316662891857</c:v>
                </c:pt>
                <c:pt idx="449">
                  <c:v>-8926.3172584886579</c:v>
                </c:pt>
                <c:pt idx="450">
                  <c:v>-8926.3233326151567</c:v>
                </c:pt>
                <c:pt idx="451">
                  <c:v>-8926.3203066166207</c:v>
                </c:pt>
                <c:pt idx="452">
                  <c:v>-8926.3188822246211</c:v>
                </c:pt>
                <c:pt idx="453">
                  <c:v>-8926.3165592753903</c:v>
                </c:pt>
                <c:pt idx="454">
                  <c:v>-8926.3163561832625</c:v>
                </c:pt>
                <c:pt idx="455">
                  <c:v>-8926.3140251322657</c:v>
                </c:pt>
                <c:pt idx="456">
                  <c:v>-8926.3091848239965</c:v>
                </c:pt>
                <c:pt idx="457">
                  <c:v>-8926.3017416694402</c:v>
                </c:pt>
                <c:pt idx="458">
                  <c:v>-8926.2997330154558</c:v>
                </c:pt>
                <c:pt idx="459">
                  <c:v>-8926.2992327756365</c:v>
                </c:pt>
                <c:pt idx="460">
                  <c:v>-8926.3072633625306</c:v>
                </c:pt>
                <c:pt idx="461">
                  <c:v>-8926.3025727379099</c:v>
                </c:pt>
                <c:pt idx="462">
                  <c:v>-8926.3009252801676</c:v>
                </c:pt>
                <c:pt idx="463">
                  <c:v>-8926.2961794571947</c:v>
                </c:pt>
                <c:pt idx="464">
                  <c:v>-8926.2947007226594</c:v>
                </c:pt>
                <c:pt idx="465">
                  <c:v>-8926.3032961379631</c:v>
                </c:pt>
                <c:pt idx="466">
                  <c:v>-8926.3051532044556</c:v>
                </c:pt>
                <c:pt idx="467">
                  <c:v>-8926.3056135817551</c:v>
                </c:pt>
                <c:pt idx="468">
                  <c:v>-8926.3076721452453</c:v>
                </c:pt>
                <c:pt idx="469">
                  <c:v>-8926.307296111956</c:v>
                </c:pt>
                <c:pt idx="470">
                  <c:v>-8926.3084083948306</c:v>
                </c:pt>
                <c:pt idx="471">
                  <c:v>-8926.3114668215512</c:v>
                </c:pt>
                <c:pt idx="472">
                  <c:v>-8926.3127582694378</c:v>
                </c:pt>
                <c:pt idx="473">
                  <c:v>-8926.3134750118097</c:v>
                </c:pt>
                <c:pt idx="474">
                  <c:v>-8926.3120192991628</c:v>
                </c:pt>
                <c:pt idx="475">
                  <c:v>-8926.3130282281818</c:v>
                </c:pt>
                <c:pt idx="476">
                  <c:v>-8926.3118308235989</c:v>
                </c:pt>
                <c:pt idx="477">
                  <c:v>-8926.3049440714003</c:v>
                </c:pt>
                <c:pt idx="478">
                  <c:v>-8926.3054557619726</c:v>
                </c:pt>
                <c:pt idx="479">
                  <c:v>-8926.3069034943237</c:v>
                </c:pt>
                <c:pt idx="480">
                  <c:v>-8926.3083459126028</c:v>
                </c:pt>
                <c:pt idx="481">
                  <c:v>-8926.3069806672338</c:v>
                </c:pt>
                <c:pt idx="482">
                  <c:v>-8926.3071738836406</c:v>
                </c:pt>
                <c:pt idx="483">
                  <c:v>-8926.3086480258899</c:v>
                </c:pt>
                <c:pt idx="484">
                  <c:v>-8926.3143050442122</c:v>
                </c:pt>
                <c:pt idx="485">
                  <c:v>-8926.3112124511445</c:v>
                </c:pt>
                <c:pt idx="486">
                  <c:v>-8926.3125069903163</c:v>
                </c:pt>
                <c:pt idx="487">
                  <c:v>-8926.3141865617417</c:v>
                </c:pt>
                <c:pt idx="488">
                  <c:v>-8926.3161467922164</c:v>
                </c:pt>
                <c:pt idx="489">
                  <c:v>-8926.3171404412133</c:v>
                </c:pt>
                <c:pt idx="490">
                  <c:v>-8926.3252237145807</c:v>
                </c:pt>
                <c:pt idx="491">
                  <c:v>-8926.3297820327061</c:v>
                </c:pt>
                <c:pt idx="492">
                  <c:v>-8926.3270171127333</c:v>
                </c:pt>
                <c:pt idx="493">
                  <c:v>-8926.3235316729806</c:v>
                </c:pt>
                <c:pt idx="494">
                  <c:v>-8926.3181976074411</c:v>
                </c:pt>
                <c:pt idx="495">
                  <c:v>-8926.3138699208394</c:v>
                </c:pt>
                <c:pt idx="496">
                  <c:v>-8926.313402322834</c:v>
                </c:pt>
                <c:pt idx="497">
                  <c:v>-8926.3082547143149</c:v>
                </c:pt>
                <c:pt idx="498">
                  <c:v>-8926.3031249802407</c:v>
                </c:pt>
                <c:pt idx="499">
                  <c:v>-8926.3102795219056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8-8749-9D48-5C3BA357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415"/>
        <c:axId val="300727119"/>
      </c:scatterChart>
      <c:valAx>
        <c:axId val="300674415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7119"/>
        <c:crosses val="autoZero"/>
        <c:crossBetween val="midCat"/>
      </c:valAx>
      <c:valAx>
        <c:axId val="30072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convergence'!$X$9:$X$508</c:f>
              <c:numCache>
                <c:formatCode>General</c:formatCode>
                <c:ptCount val="500"/>
                <c:pt idx="0">
                  <c:v>-4568.2700000000004</c:v>
                </c:pt>
                <c:pt idx="1">
                  <c:v>-4568.3</c:v>
                </c:pt>
                <c:pt idx="2">
                  <c:v>-4569.0533333333333</c:v>
                </c:pt>
                <c:pt idx="3">
                  <c:v>-4569.4875000000002</c:v>
                </c:pt>
                <c:pt idx="4">
                  <c:v>-4569.4319999999998</c:v>
                </c:pt>
                <c:pt idx="5">
                  <c:v>-4569.461666666667</c:v>
                </c:pt>
                <c:pt idx="6">
                  <c:v>-4569.2928571428574</c:v>
                </c:pt>
                <c:pt idx="7">
                  <c:v>-4569.1537499999995</c:v>
                </c:pt>
                <c:pt idx="8">
                  <c:v>-4569.3511111111111</c:v>
                </c:pt>
                <c:pt idx="9">
                  <c:v>-4569.3719999999994</c:v>
                </c:pt>
                <c:pt idx="10">
                  <c:v>-4569.4072727272724</c:v>
                </c:pt>
                <c:pt idx="11">
                  <c:v>-4569.3608333333332</c:v>
                </c:pt>
                <c:pt idx="12">
                  <c:v>-4569.4476923076918</c:v>
                </c:pt>
                <c:pt idx="13">
                  <c:v>-4569.4307142857133</c:v>
                </c:pt>
                <c:pt idx="14">
                  <c:v>-4569.4560000000001</c:v>
                </c:pt>
                <c:pt idx="15">
                  <c:v>-4569.3462499999996</c:v>
                </c:pt>
                <c:pt idx="16">
                  <c:v>-4569.3041176470588</c:v>
                </c:pt>
                <c:pt idx="17">
                  <c:v>-4569.2155555555555</c:v>
                </c:pt>
                <c:pt idx="18">
                  <c:v>-4569.0878947368419</c:v>
                </c:pt>
                <c:pt idx="19">
                  <c:v>-4569.1014999999998</c:v>
                </c:pt>
                <c:pt idx="20">
                  <c:v>-4569.1409523809516</c:v>
                </c:pt>
                <c:pt idx="21">
                  <c:v>-4569.1668181818177</c:v>
                </c:pt>
                <c:pt idx="22">
                  <c:v>-4569.1569565217387</c:v>
                </c:pt>
                <c:pt idx="23">
                  <c:v>-4569.2029166666662</c:v>
                </c:pt>
                <c:pt idx="24">
                  <c:v>-4569.1484</c:v>
                </c:pt>
                <c:pt idx="25">
                  <c:v>-4569.1761538461533</c:v>
                </c:pt>
                <c:pt idx="26">
                  <c:v>-4569.1503703703702</c:v>
                </c:pt>
                <c:pt idx="27">
                  <c:v>-4569.0860714285709</c:v>
                </c:pt>
                <c:pt idx="28">
                  <c:v>-4569.0282758620679</c:v>
                </c:pt>
                <c:pt idx="29">
                  <c:v>-4569.0563333333321</c:v>
                </c:pt>
                <c:pt idx="30">
                  <c:v>-4569.0238709677405</c:v>
                </c:pt>
                <c:pt idx="31">
                  <c:v>-4569.0009374999991</c:v>
                </c:pt>
                <c:pt idx="32">
                  <c:v>-4568.9390909090898</c:v>
                </c:pt>
                <c:pt idx="33">
                  <c:v>-4568.9544117647047</c:v>
                </c:pt>
                <c:pt idx="34">
                  <c:v>-4568.9422857142845</c:v>
                </c:pt>
                <c:pt idx="35">
                  <c:v>-4568.9272222222207</c:v>
                </c:pt>
                <c:pt idx="36">
                  <c:v>-4568.9740540540524</c:v>
                </c:pt>
                <c:pt idx="37">
                  <c:v>-4568.9949999999981</c:v>
                </c:pt>
                <c:pt idx="38">
                  <c:v>-4568.990769230767</c:v>
                </c:pt>
                <c:pt idx="39">
                  <c:v>-4568.9422499999982</c:v>
                </c:pt>
                <c:pt idx="40">
                  <c:v>-4568.9087804878027</c:v>
                </c:pt>
                <c:pt idx="41">
                  <c:v>-4568.8769047619035</c:v>
                </c:pt>
                <c:pt idx="42">
                  <c:v>-4568.8551162790682</c:v>
                </c:pt>
                <c:pt idx="43">
                  <c:v>-4568.9102272727259</c:v>
                </c:pt>
                <c:pt idx="44">
                  <c:v>-4568.9382222222212</c:v>
                </c:pt>
                <c:pt idx="45">
                  <c:v>-4568.9152173913035</c:v>
                </c:pt>
                <c:pt idx="46">
                  <c:v>-4568.8910638297857</c:v>
                </c:pt>
                <c:pt idx="47">
                  <c:v>-4568.8631249999989</c:v>
                </c:pt>
                <c:pt idx="48">
                  <c:v>-4568.8420408163247</c:v>
                </c:pt>
                <c:pt idx="49">
                  <c:v>-4568.823199999998</c:v>
                </c:pt>
                <c:pt idx="50">
                  <c:v>-4568.8219607843121</c:v>
                </c:pt>
                <c:pt idx="51">
                  <c:v>-4568.8588461538448</c:v>
                </c:pt>
                <c:pt idx="52">
                  <c:v>-4568.8520754716965</c:v>
                </c:pt>
                <c:pt idx="53">
                  <c:v>-4568.8457407407395</c:v>
                </c:pt>
                <c:pt idx="54">
                  <c:v>-4568.8309090909079</c:v>
                </c:pt>
                <c:pt idx="55">
                  <c:v>-4568.8112499999988</c:v>
                </c:pt>
                <c:pt idx="56">
                  <c:v>-4568.7905263157882</c:v>
                </c:pt>
                <c:pt idx="57">
                  <c:v>-4568.8224137931029</c:v>
                </c:pt>
                <c:pt idx="58">
                  <c:v>-4568.8194915254235</c:v>
                </c:pt>
                <c:pt idx="59">
                  <c:v>-4568.8119999999999</c:v>
                </c:pt>
                <c:pt idx="60">
                  <c:v>-4568.797049180328</c:v>
                </c:pt>
                <c:pt idx="61">
                  <c:v>-4568.7735483870974</c:v>
                </c:pt>
                <c:pt idx="62">
                  <c:v>-4568.805396825398</c:v>
                </c:pt>
                <c:pt idx="63">
                  <c:v>-4568.7875000000004</c:v>
                </c:pt>
                <c:pt idx="64">
                  <c:v>-4568.7620000000006</c:v>
                </c:pt>
                <c:pt idx="65">
                  <c:v>-4568.7642424242422</c:v>
                </c:pt>
                <c:pt idx="66">
                  <c:v>-4568.7695522388058</c:v>
                </c:pt>
                <c:pt idx="67">
                  <c:v>-4568.7472058823532</c:v>
                </c:pt>
                <c:pt idx="68">
                  <c:v>-4568.7588405797096</c:v>
                </c:pt>
                <c:pt idx="69">
                  <c:v>-4568.7609999999995</c:v>
                </c:pt>
                <c:pt idx="70">
                  <c:v>-4568.778591549295</c:v>
                </c:pt>
                <c:pt idx="71">
                  <c:v>-4568.774861111111</c:v>
                </c:pt>
                <c:pt idx="72">
                  <c:v>-4568.7706849315064</c:v>
                </c:pt>
                <c:pt idx="73">
                  <c:v>-4568.7439189189181</c:v>
                </c:pt>
                <c:pt idx="74">
                  <c:v>-4568.7417333333324</c:v>
                </c:pt>
                <c:pt idx="75">
                  <c:v>-4568.7673684210522</c:v>
                </c:pt>
                <c:pt idx="76">
                  <c:v>-4568.7870129870125</c:v>
                </c:pt>
                <c:pt idx="77">
                  <c:v>-4568.7730769230766</c:v>
                </c:pt>
                <c:pt idx="78">
                  <c:v>-4568.7912658227851</c:v>
                </c:pt>
                <c:pt idx="79">
                  <c:v>-4568.7808750000004</c:v>
                </c:pt>
                <c:pt idx="80">
                  <c:v>-4568.778024691358</c:v>
                </c:pt>
                <c:pt idx="81">
                  <c:v>-4568.7779268292688</c:v>
                </c:pt>
                <c:pt idx="82">
                  <c:v>-4568.7772289156628</c:v>
                </c:pt>
                <c:pt idx="83">
                  <c:v>-4568.7951190476197</c:v>
                </c:pt>
                <c:pt idx="84">
                  <c:v>-4568.798588235295</c:v>
                </c:pt>
                <c:pt idx="85">
                  <c:v>-4568.8112790697687</c:v>
                </c:pt>
                <c:pt idx="86">
                  <c:v>-4568.8208045977026</c:v>
                </c:pt>
                <c:pt idx="87">
                  <c:v>-4568.8106818181832</c:v>
                </c:pt>
                <c:pt idx="88">
                  <c:v>-4568.8085393258434</c:v>
                </c:pt>
                <c:pt idx="89">
                  <c:v>-4568.7924444444452</c:v>
                </c:pt>
                <c:pt idx="90">
                  <c:v>-4568.7849450549456</c:v>
                </c:pt>
                <c:pt idx="91">
                  <c:v>-4568.7952173913045</c:v>
                </c:pt>
                <c:pt idx="92">
                  <c:v>-4568.7848387096783</c:v>
                </c:pt>
                <c:pt idx="93">
                  <c:v>-4568.7818085106392</c:v>
                </c:pt>
                <c:pt idx="94">
                  <c:v>-4568.813052631579</c:v>
                </c:pt>
                <c:pt idx="95">
                  <c:v>-4568.8261458333336</c:v>
                </c:pt>
                <c:pt idx="96">
                  <c:v>-4568.8334020618568</c:v>
                </c:pt>
                <c:pt idx="97">
                  <c:v>-4568.8314285714296</c:v>
                </c:pt>
                <c:pt idx="98">
                  <c:v>-4568.8354545454549</c:v>
                </c:pt>
                <c:pt idx="99">
                  <c:v>-4568.8153000000011</c:v>
                </c:pt>
                <c:pt idx="100">
                  <c:v>-4568.8487128712877</c:v>
                </c:pt>
                <c:pt idx="101">
                  <c:v>-4568.8494117647069</c:v>
                </c:pt>
                <c:pt idx="102">
                  <c:v>-4568.836601941749</c:v>
                </c:pt>
                <c:pt idx="103">
                  <c:v>-4568.8407692307701</c:v>
                </c:pt>
                <c:pt idx="104">
                  <c:v>-4568.8327619047632</c:v>
                </c:pt>
                <c:pt idx="105">
                  <c:v>-4568.8259433962276</c:v>
                </c:pt>
                <c:pt idx="106">
                  <c:v>-4568.8375700934594</c:v>
                </c:pt>
                <c:pt idx="107">
                  <c:v>-4568.8310185185192</c:v>
                </c:pt>
                <c:pt idx="108">
                  <c:v>-4568.8169724770651</c:v>
                </c:pt>
                <c:pt idx="109">
                  <c:v>-4568.8296363636373</c:v>
                </c:pt>
                <c:pt idx="110">
                  <c:v>-4568.8191891891902</c:v>
                </c:pt>
                <c:pt idx="111">
                  <c:v>-4568.8389285714302</c:v>
                </c:pt>
                <c:pt idx="112">
                  <c:v>-4568.8373451327443</c:v>
                </c:pt>
                <c:pt idx="113">
                  <c:v>-4568.8389473684219</c:v>
                </c:pt>
                <c:pt idx="114">
                  <c:v>-4568.8440000000019</c:v>
                </c:pt>
                <c:pt idx="115">
                  <c:v>-4568.8543965517256</c:v>
                </c:pt>
                <c:pt idx="116">
                  <c:v>-4568.8695726495744</c:v>
                </c:pt>
                <c:pt idx="117">
                  <c:v>-4568.8674576271205</c:v>
                </c:pt>
                <c:pt idx="118">
                  <c:v>-4568.8636974789933</c:v>
                </c:pt>
                <c:pt idx="119">
                  <c:v>-4568.8696666666683</c:v>
                </c:pt>
                <c:pt idx="120">
                  <c:v>-4568.8705785123984</c:v>
                </c:pt>
                <c:pt idx="121">
                  <c:v>-4568.8686885245916</c:v>
                </c:pt>
                <c:pt idx="122">
                  <c:v>-4568.8602439024407</c:v>
                </c:pt>
                <c:pt idx="123">
                  <c:v>-4568.861048387098</c:v>
                </c:pt>
                <c:pt idx="124">
                  <c:v>-4568.8777600000003</c:v>
                </c:pt>
                <c:pt idx="125">
                  <c:v>-4568.885396825397</c:v>
                </c:pt>
                <c:pt idx="126">
                  <c:v>-4568.8808661417333</c:v>
                </c:pt>
                <c:pt idx="127">
                  <c:v>-4568.8836718750008</c:v>
                </c:pt>
                <c:pt idx="128">
                  <c:v>-4568.8930232558141</c:v>
                </c:pt>
                <c:pt idx="129">
                  <c:v>-4568.9066923076934</c:v>
                </c:pt>
                <c:pt idx="130">
                  <c:v>-4568.9064122137415</c:v>
                </c:pt>
                <c:pt idx="131">
                  <c:v>-4568.9090151515156</c:v>
                </c:pt>
                <c:pt idx="132">
                  <c:v>-4568.9044360902271</c:v>
                </c:pt>
                <c:pt idx="133">
                  <c:v>-4568.9251492537333</c:v>
                </c:pt>
                <c:pt idx="134">
                  <c:v>-4568.9452592592606</c:v>
                </c:pt>
                <c:pt idx="135">
                  <c:v>-4568.9419852941191</c:v>
                </c:pt>
                <c:pt idx="136">
                  <c:v>-4568.9400000000023</c:v>
                </c:pt>
                <c:pt idx="137">
                  <c:v>-4568.937681159422</c:v>
                </c:pt>
                <c:pt idx="138">
                  <c:v>-4568.9571223021603</c:v>
                </c:pt>
                <c:pt idx="139">
                  <c:v>-4568.9500714285732</c:v>
                </c:pt>
                <c:pt idx="140">
                  <c:v>-4568.9617730496466</c:v>
                </c:pt>
                <c:pt idx="141">
                  <c:v>-4568.9585211267622</c:v>
                </c:pt>
                <c:pt idx="142">
                  <c:v>-4568.9496503496512</c:v>
                </c:pt>
                <c:pt idx="143">
                  <c:v>-4568.947708333335</c:v>
                </c:pt>
                <c:pt idx="144">
                  <c:v>-4568.9404137931051</c:v>
                </c:pt>
                <c:pt idx="145">
                  <c:v>-4568.9428767123309</c:v>
                </c:pt>
                <c:pt idx="146">
                  <c:v>-4568.9406802721105</c:v>
                </c:pt>
                <c:pt idx="147">
                  <c:v>-4568.9462162162181</c:v>
                </c:pt>
                <c:pt idx="148">
                  <c:v>-4568.9551677852369</c:v>
                </c:pt>
                <c:pt idx="149">
                  <c:v>-4568.9751333333352</c:v>
                </c:pt>
                <c:pt idx="150">
                  <c:v>-4568.967748344372</c:v>
                </c:pt>
                <c:pt idx="151">
                  <c:v>-4568.9713157894757</c:v>
                </c:pt>
                <c:pt idx="152">
                  <c:v>-4568.9565359477137</c:v>
                </c:pt>
                <c:pt idx="153">
                  <c:v>-4568.9583766233782</c:v>
                </c:pt>
                <c:pt idx="154">
                  <c:v>-4568.9774193548401</c:v>
                </c:pt>
                <c:pt idx="155">
                  <c:v>-4568.9695512820526</c:v>
                </c:pt>
                <c:pt idx="156">
                  <c:v>-4568.9619745222944</c:v>
                </c:pt>
                <c:pt idx="157">
                  <c:v>-4568.9634810126599</c:v>
                </c:pt>
                <c:pt idx="158">
                  <c:v>-4568.9699371069191</c:v>
                </c:pt>
                <c:pt idx="159">
                  <c:v>-4568.9624375000012</c:v>
                </c:pt>
                <c:pt idx="160">
                  <c:v>-4568.970993788821</c:v>
                </c:pt>
                <c:pt idx="161">
                  <c:v>-4568.9636419753097</c:v>
                </c:pt>
                <c:pt idx="162">
                  <c:v>-4568.9650306748472</c:v>
                </c:pt>
                <c:pt idx="163">
                  <c:v>-4568.9575000000004</c:v>
                </c:pt>
                <c:pt idx="164">
                  <c:v>-4568.9639393939406</c:v>
                </c:pt>
                <c:pt idx="165">
                  <c:v>-4568.9625903614469</c:v>
                </c:pt>
                <c:pt idx="166">
                  <c:v>-4568.947065868264</c:v>
                </c:pt>
                <c:pt idx="167">
                  <c:v>-4568.934761904763</c:v>
                </c:pt>
                <c:pt idx="168">
                  <c:v>-4568.9310059171612</c:v>
                </c:pt>
                <c:pt idx="169">
                  <c:v>-4568.9345294117657</c:v>
                </c:pt>
                <c:pt idx="170">
                  <c:v>-4568.9327485380127</c:v>
                </c:pt>
                <c:pt idx="171">
                  <c:v>-4568.9305232558154</c:v>
                </c:pt>
                <c:pt idx="172">
                  <c:v>-4568.9392485549142</c:v>
                </c:pt>
                <c:pt idx="173">
                  <c:v>-4568.9320689655178</c:v>
                </c:pt>
                <c:pt idx="174">
                  <c:v>-4568.9273142857155</c:v>
                </c:pt>
                <c:pt idx="175">
                  <c:v>-4568.9369318181825</c:v>
                </c:pt>
                <c:pt idx="176">
                  <c:v>-4568.944350282487</c:v>
                </c:pt>
                <c:pt idx="177">
                  <c:v>-4568.9414606741584</c:v>
                </c:pt>
                <c:pt idx="178">
                  <c:v>-4568.9341899441351</c:v>
                </c:pt>
                <c:pt idx="179">
                  <c:v>-4568.9420000000009</c:v>
                </c:pt>
                <c:pt idx="180">
                  <c:v>-4568.9525966850833</c:v>
                </c:pt>
                <c:pt idx="181">
                  <c:v>-4568.949725274726</c:v>
                </c:pt>
                <c:pt idx="182">
                  <c:v>-4568.9548633879795</c:v>
                </c:pt>
                <c:pt idx="183">
                  <c:v>-4568.9504891304359</c:v>
                </c:pt>
                <c:pt idx="184">
                  <c:v>-4568.9587027027037</c:v>
                </c:pt>
                <c:pt idx="185">
                  <c:v>-4568.9619354838724</c:v>
                </c:pt>
                <c:pt idx="186">
                  <c:v>-4568.9530481283437</c:v>
                </c:pt>
                <c:pt idx="187">
                  <c:v>-4568.9521808510653</c:v>
                </c:pt>
                <c:pt idx="188">
                  <c:v>-4568.9647619047637</c:v>
                </c:pt>
                <c:pt idx="189">
                  <c:v>-4568.9755263157913</c:v>
                </c:pt>
                <c:pt idx="190">
                  <c:v>-4568.9795811518343</c:v>
                </c:pt>
                <c:pt idx="191">
                  <c:v>-4568.9709895833348</c:v>
                </c:pt>
                <c:pt idx="192">
                  <c:v>-4568.9726943005198</c:v>
                </c:pt>
                <c:pt idx="193">
                  <c:v>-4568.9734536082487</c:v>
                </c:pt>
                <c:pt idx="194">
                  <c:v>-4568.9710256410272</c:v>
                </c:pt>
                <c:pt idx="195">
                  <c:v>-4568.9629591836756</c:v>
                </c:pt>
                <c:pt idx="196">
                  <c:v>-4568.9821319796974</c:v>
                </c:pt>
                <c:pt idx="197">
                  <c:v>-4568.9712121212133</c:v>
                </c:pt>
                <c:pt idx="198">
                  <c:v>-4568.9762814070364</c:v>
                </c:pt>
                <c:pt idx="199">
                  <c:v>-4568.981850000001</c:v>
                </c:pt>
                <c:pt idx="200">
                  <c:v>-4568.9809452736336</c:v>
                </c:pt>
                <c:pt idx="201">
                  <c:v>-4568.9732673267345</c:v>
                </c:pt>
                <c:pt idx="202">
                  <c:v>-4568.9727586206909</c:v>
                </c:pt>
                <c:pt idx="203">
                  <c:v>-4568.9788725490207</c:v>
                </c:pt>
                <c:pt idx="204">
                  <c:v>-4568.9703414634159</c:v>
                </c:pt>
                <c:pt idx="205">
                  <c:v>-4568.974757281555</c:v>
                </c:pt>
                <c:pt idx="206">
                  <c:v>-4568.977971014494</c:v>
                </c:pt>
                <c:pt idx="207">
                  <c:v>-4568.9910576923085</c:v>
                </c:pt>
                <c:pt idx="208">
                  <c:v>-4568.987751196174</c:v>
                </c:pt>
                <c:pt idx="209">
                  <c:v>-4568.9884285714297</c:v>
                </c:pt>
                <c:pt idx="210">
                  <c:v>-4568.9882938388637</c:v>
                </c:pt>
                <c:pt idx="211">
                  <c:v>-4568.9888207547183</c:v>
                </c:pt>
                <c:pt idx="212">
                  <c:v>-4568.9991549295783</c:v>
                </c:pt>
                <c:pt idx="213">
                  <c:v>-4569.0096261682247</c:v>
                </c:pt>
                <c:pt idx="214">
                  <c:v>-4569.0129767441867</c:v>
                </c:pt>
                <c:pt idx="215">
                  <c:v>-4569.0179166666676</c:v>
                </c:pt>
                <c:pt idx="216">
                  <c:v>-4569.0201843317982</c:v>
                </c:pt>
                <c:pt idx="217">
                  <c:v>-4569.0154587155967</c:v>
                </c:pt>
                <c:pt idx="218">
                  <c:v>-4569.0088584474888</c:v>
                </c:pt>
                <c:pt idx="219">
                  <c:v>-4569.0007727272732</c:v>
                </c:pt>
                <c:pt idx="220">
                  <c:v>-4568.9947963800905</c:v>
                </c:pt>
                <c:pt idx="221">
                  <c:v>-4568.9981981981982</c:v>
                </c:pt>
                <c:pt idx="222">
                  <c:v>-4569.0074887892379</c:v>
                </c:pt>
                <c:pt idx="223">
                  <c:v>-4569.007455357143</c:v>
                </c:pt>
                <c:pt idx="224">
                  <c:v>-4569.0161333333335</c:v>
                </c:pt>
                <c:pt idx="225">
                  <c:v>-4569.01110619469</c:v>
                </c:pt>
                <c:pt idx="226">
                  <c:v>-4569.0123788546261</c:v>
                </c:pt>
                <c:pt idx="227">
                  <c:v>-4569.0049561403512</c:v>
                </c:pt>
                <c:pt idx="228">
                  <c:v>-4569.0114847161576</c:v>
                </c:pt>
                <c:pt idx="229">
                  <c:v>-4569.0166956521743</c:v>
                </c:pt>
                <c:pt idx="230">
                  <c:v>-4569.0217748917748</c:v>
                </c:pt>
                <c:pt idx="231">
                  <c:v>-4569.0265948275855</c:v>
                </c:pt>
                <c:pt idx="232">
                  <c:v>-4569.0187982832613</c:v>
                </c:pt>
                <c:pt idx="233">
                  <c:v>-4569.0075641025633</c:v>
                </c:pt>
                <c:pt idx="234">
                  <c:v>-4569.0084255319134</c:v>
                </c:pt>
                <c:pt idx="235">
                  <c:v>-4569.0061864406771</c:v>
                </c:pt>
                <c:pt idx="236">
                  <c:v>-4569.0077637130789</c:v>
                </c:pt>
                <c:pt idx="237">
                  <c:v>-4569.0044957983173</c:v>
                </c:pt>
                <c:pt idx="238">
                  <c:v>-4568.997991631797</c:v>
                </c:pt>
                <c:pt idx="239">
                  <c:v>-4568.9948333333314</c:v>
                </c:pt>
                <c:pt idx="240">
                  <c:v>-4568.9912033195005</c:v>
                </c:pt>
                <c:pt idx="241">
                  <c:v>-4568.9848347107418</c:v>
                </c:pt>
                <c:pt idx="242">
                  <c:v>-4568.9827160493805</c:v>
                </c:pt>
                <c:pt idx="243">
                  <c:v>-4568.9877868852436</c:v>
                </c:pt>
                <c:pt idx="244">
                  <c:v>-4568.9931428571408</c:v>
                </c:pt>
                <c:pt idx="245">
                  <c:v>-4568.9945528455273</c:v>
                </c:pt>
                <c:pt idx="246">
                  <c:v>-4569.0004453441279</c:v>
                </c:pt>
                <c:pt idx="247">
                  <c:v>-4569.0071370967726</c:v>
                </c:pt>
                <c:pt idx="248">
                  <c:v>-4569.006506024095</c:v>
                </c:pt>
                <c:pt idx="249">
                  <c:v>-4569.0061199999982</c:v>
                </c:pt>
                <c:pt idx="250">
                  <c:v>-4569.0023505976078</c:v>
                </c:pt>
                <c:pt idx="251">
                  <c:v>-4569.0068253968238</c:v>
                </c:pt>
                <c:pt idx="252">
                  <c:v>-4569.0094466403143</c:v>
                </c:pt>
                <c:pt idx="253">
                  <c:v>-4569.0097244094468</c:v>
                </c:pt>
                <c:pt idx="254">
                  <c:v>-4569.0152549019585</c:v>
                </c:pt>
                <c:pt idx="255">
                  <c:v>-4569.0123828124979</c:v>
                </c:pt>
                <c:pt idx="256">
                  <c:v>-4569.0140077820988</c:v>
                </c:pt>
                <c:pt idx="257">
                  <c:v>-4569.0161627906955</c:v>
                </c:pt>
                <c:pt idx="258">
                  <c:v>-4569.0202316602299</c:v>
                </c:pt>
                <c:pt idx="259">
                  <c:v>-4569.0136923076907</c:v>
                </c:pt>
                <c:pt idx="260">
                  <c:v>-4568.9980076628335</c:v>
                </c:pt>
                <c:pt idx="261">
                  <c:v>-4568.9999236641206</c:v>
                </c:pt>
                <c:pt idx="262">
                  <c:v>-4568.9993536121656</c:v>
                </c:pt>
                <c:pt idx="263">
                  <c:v>-4568.9973863636351</c:v>
                </c:pt>
                <c:pt idx="264">
                  <c:v>-4569.0026037735834</c:v>
                </c:pt>
                <c:pt idx="265">
                  <c:v>-4568.9995864661632</c:v>
                </c:pt>
                <c:pt idx="266">
                  <c:v>-4568.9953558052421</c:v>
                </c:pt>
                <c:pt idx="267">
                  <c:v>-4568.998992537312</c:v>
                </c:pt>
                <c:pt idx="268">
                  <c:v>-4568.994089219329</c:v>
                </c:pt>
                <c:pt idx="269">
                  <c:v>-4568.9918518518498</c:v>
                </c:pt>
                <c:pt idx="270">
                  <c:v>-4568.980738007378</c:v>
                </c:pt>
                <c:pt idx="271">
                  <c:v>-4568.9736764705858</c:v>
                </c:pt>
                <c:pt idx="272">
                  <c:v>-4568.9752014651986</c:v>
                </c:pt>
                <c:pt idx="273">
                  <c:v>-4568.9706204379536</c:v>
                </c:pt>
                <c:pt idx="274">
                  <c:v>-4568.9766181818159</c:v>
                </c:pt>
                <c:pt idx="275">
                  <c:v>-4568.9780434782588</c:v>
                </c:pt>
                <c:pt idx="276">
                  <c:v>-4568.9749819494564</c:v>
                </c:pt>
                <c:pt idx="277">
                  <c:v>-4568.9794244604291</c:v>
                </c:pt>
                <c:pt idx="278">
                  <c:v>-4568.9771326164855</c:v>
                </c:pt>
                <c:pt idx="279">
                  <c:v>-4568.9754999999977</c:v>
                </c:pt>
                <c:pt idx="280">
                  <c:v>-4568.9713879003539</c:v>
                </c:pt>
                <c:pt idx="281">
                  <c:v>-4568.9665957446796</c:v>
                </c:pt>
                <c:pt idx="282">
                  <c:v>-4568.9649469964652</c:v>
                </c:pt>
                <c:pt idx="283">
                  <c:v>-4568.9649999999983</c:v>
                </c:pt>
                <c:pt idx="284">
                  <c:v>-4568.9670175438587</c:v>
                </c:pt>
                <c:pt idx="285">
                  <c:v>-4568.9671328671311</c:v>
                </c:pt>
                <c:pt idx="286">
                  <c:v>-4568.9714285714272</c:v>
                </c:pt>
                <c:pt idx="287">
                  <c:v>-4568.9664236111093</c:v>
                </c:pt>
                <c:pt idx="288">
                  <c:v>-4568.9648788927325</c:v>
                </c:pt>
                <c:pt idx="289">
                  <c:v>-4568.9644137931027</c:v>
                </c:pt>
                <c:pt idx="290">
                  <c:v>-4568.968384879724</c:v>
                </c:pt>
                <c:pt idx="291">
                  <c:v>-4568.9681506849302</c:v>
                </c:pt>
                <c:pt idx="292">
                  <c:v>-4568.9714334470982</c:v>
                </c:pt>
                <c:pt idx="293">
                  <c:v>-4568.964897959183</c:v>
                </c:pt>
                <c:pt idx="294">
                  <c:v>-4568.9708813559309</c:v>
                </c:pt>
                <c:pt idx="295">
                  <c:v>-4568.9789189189178</c:v>
                </c:pt>
                <c:pt idx="296">
                  <c:v>-4568.9821548821537</c:v>
                </c:pt>
                <c:pt idx="297">
                  <c:v>-4568.984060402684</c:v>
                </c:pt>
                <c:pt idx="298">
                  <c:v>-4568.9859531772572</c:v>
                </c:pt>
                <c:pt idx="299">
                  <c:v>-4568.9876999999997</c:v>
                </c:pt>
                <c:pt idx="300">
                  <c:v>-4568.991561461793</c:v>
                </c:pt>
                <c:pt idx="301">
                  <c:v>-4568.9945695364222</c:v>
                </c:pt>
                <c:pt idx="302">
                  <c:v>-4568.9905610561045</c:v>
                </c:pt>
                <c:pt idx="303">
                  <c:v>-4568.9880263157884</c:v>
                </c:pt>
                <c:pt idx="304">
                  <c:v>-4568.9881639344248</c:v>
                </c:pt>
                <c:pt idx="305">
                  <c:v>-4568.9811111111103</c:v>
                </c:pt>
                <c:pt idx="306">
                  <c:v>-4568.9812377850158</c:v>
                </c:pt>
                <c:pt idx="307">
                  <c:v>-4568.9810714285704</c:v>
                </c:pt>
                <c:pt idx="308">
                  <c:v>-4568.9788025889957</c:v>
                </c:pt>
                <c:pt idx="309">
                  <c:v>-4568.9793548387088</c:v>
                </c:pt>
                <c:pt idx="310">
                  <c:v>-4568.9790353697736</c:v>
                </c:pt>
                <c:pt idx="311">
                  <c:v>-4568.9839102564083</c:v>
                </c:pt>
                <c:pt idx="312">
                  <c:v>-4568.9840575079861</c:v>
                </c:pt>
                <c:pt idx="313">
                  <c:v>-4568.9923885350308</c:v>
                </c:pt>
                <c:pt idx="314">
                  <c:v>-4568.9895555555549</c:v>
                </c:pt>
                <c:pt idx="315">
                  <c:v>-4568.9899050632903</c:v>
                </c:pt>
                <c:pt idx="316">
                  <c:v>-4568.9884542586742</c:v>
                </c:pt>
                <c:pt idx="317">
                  <c:v>-4568.9895597484274</c:v>
                </c:pt>
                <c:pt idx="318">
                  <c:v>-4568.9917868338553</c:v>
                </c:pt>
                <c:pt idx="319">
                  <c:v>-4568.9842812500001</c:v>
                </c:pt>
                <c:pt idx="320">
                  <c:v>-4568.9835825545169</c:v>
                </c:pt>
                <c:pt idx="321">
                  <c:v>-4568.9768944099378</c:v>
                </c:pt>
                <c:pt idx="322">
                  <c:v>-4568.9803715170283</c:v>
                </c:pt>
                <c:pt idx="323">
                  <c:v>-4568.979104938272</c:v>
                </c:pt>
                <c:pt idx="324">
                  <c:v>-4568.9807384615387</c:v>
                </c:pt>
                <c:pt idx="325">
                  <c:v>-4568.9833435582832</c:v>
                </c:pt>
                <c:pt idx="326">
                  <c:v>-4568.9811926605516</c:v>
                </c:pt>
                <c:pt idx="327">
                  <c:v>-4568.9813109756105</c:v>
                </c:pt>
                <c:pt idx="328">
                  <c:v>-4568.9854407294843</c:v>
                </c:pt>
                <c:pt idx="329">
                  <c:v>-4568.9809393939404</c:v>
                </c:pt>
                <c:pt idx="330">
                  <c:v>-4568.9766767371621</c:v>
                </c:pt>
                <c:pt idx="331">
                  <c:v>-4568.9777108433755</c:v>
                </c:pt>
                <c:pt idx="332">
                  <c:v>-4568.9779279279301</c:v>
                </c:pt>
                <c:pt idx="333">
                  <c:v>-4568.977964071858</c:v>
                </c:pt>
                <c:pt idx="334">
                  <c:v>-4568.9791044776139</c:v>
                </c:pt>
                <c:pt idx="335">
                  <c:v>-4568.9771130952404</c:v>
                </c:pt>
                <c:pt idx="336">
                  <c:v>-4568.9747774480729</c:v>
                </c:pt>
                <c:pt idx="337">
                  <c:v>-4568.9725443787001</c:v>
                </c:pt>
                <c:pt idx="338">
                  <c:v>-4568.9686135693228</c:v>
                </c:pt>
                <c:pt idx="339">
                  <c:v>-4568.9701470588252</c:v>
                </c:pt>
                <c:pt idx="340">
                  <c:v>-4568.9691788856317</c:v>
                </c:pt>
                <c:pt idx="341">
                  <c:v>-4568.9700000000012</c:v>
                </c:pt>
                <c:pt idx="342">
                  <c:v>-4568.971516034987</c:v>
                </c:pt>
                <c:pt idx="343">
                  <c:v>-4568.9705523255825</c:v>
                </c:pt>
                <c:pt idx="344">
                  <c:v>-4568.9713623188418</c:v>
                </c:pt>
                <c:pt idx="345">
                  <c:v>-4568.9689306358387</c:v>
                </c:pt>
                <c:pt idx="346">
                  <c:v>-4568.9685014409233</c:v>
                </c:pt>
                <c:pt idx="347">
                  <c:v>-4568.9662356321842</c:v>
                </c:pt>
                <c:pt idx="348">
                  <c:v>-4568.9668767908315</c:v>
                </c:pt>
                <c:pt idx="349">
                  <c:v>-4568.9606000000003</c:v>
                </c:pt>
                <c:pt idx="350">
                  <c:v>-4568.9608547008556</c:v>
                </c:pt>
                <c:pt idx="351">
                  <c:v>-4568.9623863636371</c:v>
                </c:pt>
                <c:pt idx="352">
                  <c:v>-4568.963201133145</c:v>
                </c:pt>
                <c:pt idx="353">
                  <c:v>-4568.9614124293794</c:v>
                </c:pt>
                <c:pt idx="354">
                  <c:v>-4568.9581408450713</c:v>
                </c:pt>
                <c:pt idx="355">
                  <c:v>-4568.9558707865181</c:v>
                </c:pt>
                <c:pt idx="356">
                  <c:v>-4568.9545938375359</c:v>
                </c:pt>
                <c:pt idx="357">
                  <c:v>-4568.9491899441346</c:v>
                </c:pt>
                <c:pt idx="358">
                  <c:v>-4568.9385236768812</c:v>
                </c:pt>
                <c:pt idx="359">
                  <c:v>-4568.9427500000011</c:v>
                </c:pt>
                <c:pt idx="360">
                  <c:v>-4568.9437396121893</c:v>
                </c:pt>
                <c:pt idx="361">
                  <c:v>-4568.9440331491724</c:v>
                </c:pt>
                <c:pt idx="362">
                  <c:v>-4568.9516528925633</c:v>
                </c:pt>
                <c:pt idx="363">
                  <c:v>-4568.9483791208804</c:v>
                </c:pt>
                <c:pt idx="364">
                  <c:v>-4568.9475342465767</c:v>
                </c:pt>
                <c:pt idx="365">
                  <c:v>-4568.951338797815</c:v>
                </c:pt>
                <c:pt idx="366">
                  <c:v>-4568.9609809264321</c:v>
                </c:pt>
                <c:pt idx="367">
                  <c:v>-4568.9634239130446</c:v>
                </c:pt>
                <c:pt idx="368">
                  <c:v>-4568.9632249322503</c:v>
                </c:pt>
                <c:pt idx="369">
                  <c:v>-4568.9618918918932</c:v>
                </c:pt>
                <c:pt idx="370">
                  <c:v>-4568.9659568733159</c:v>
                </c:pt>
                <c:pt idx="371">
                  <c:v>-4568.9675268817218</c:v>
                </c:pt>
                <c:pt idx="372">
                  <c:v>-4568.9664611260068</c:v>
                </c:pt>
                <c:pt idx="373">
                  <c:v>-4568.9640374331566</c:v>
                </c:pt>
                <c:pt idx="374">
                  <c:v>-4568.9604000000018</c:v>
                </c:pt>
                <c:pt idx="375">
                  <c:v>-4568.95760638298</c:v>
                </c:pt>
                <c:pt idx="376">
                  <c:v>-4568.9544031830255</c:v>
                </c:pt>
                <c:pt idx="377">
                  <c:v>-4568.9542328042335</c:v>
                </c:pt>
                <c:pt idx="378">
                  <c:v>-4568.9569920844342</c:v>
                </c:pt>
                <c:pt idx="379">
                  <c:v>-4568.9533157894748</c:v>
                </c:pt>
                <c:pt idx="380">
                  <c:v>-4568.956272965881</c:v>
                </c:pt>
                <c:pt idx="381">
                  <c:v>-4568.9562827225145</c:v>
                </c:pt>
                <c:pt idx="382">
                  <c:v>-4568.9556919060069</c:v>
                </c:pt>
                <c:pt idx="383">
                  <c:v>-4568.9545052083349</c:v>
                </c:pt>
                <c:pt idx="384">
                  <c:v>-4568.9568831168845</c:v>
                </c:pt>
                <c:pt idx="385">
                  <c:v>-4568.9530569948201</c:v>
                </c:pt>
                <c:pt idx="386">
                  <c:v>-4568.956718346255</c:v>
                </c:pt>
                <c:pt idx="387">
                  <c:v>-4568.955335051548</c:v>
                </c:pt>
                <c:pt idx="388">
                  <c:v>-4568.9586118251946</c:v>
                </c:pt>
                <c:pt idx="389">
                  <c:v>-4568.9579743589757</c:v>
                </c:pt>
                <c:pt idx="390">
                  <c:v>-4568.9582608695664</c:v>
                </c:pt>
                <c:pt idx="391">
                  <c:v>-4568.9559693877572</c:v>
                </c:pt>
                <c:pt idx="392">
                  <c:v>-4568.9535623409683</c:v>
                </c:pt>
                <c:pt idx="393">
                  <c:v>-4568.9555583756364</c:v>
                </c:pt>
                <c:pt idx="394">
                  <c:v>-4568.9526582278504</c:v>
                </c:pt>
                <c:pt idx="395">
                  <c:v>-4568.9525505050524</c:v>
                </c:pt>
                <c:pt idx="396">
                  <c:v>-4568.9557430730492</c:v>
                </c:pt>
                <c:pt idx="397">
                  <c:v>-4568.9582663316596</c:v>
                </c:pt>
                <c:pt idx="398">
                  <c:v>-4568.956365914788</c:v>
                </c:pt>
                <c:pt idx="399">
                  <c:v>-4568.9588750000012</c:v>
                </c:pt>
                <c:pt idx="400">
                  <c:v>-4568.9605236907746</c:v>
                </c:pt>
                <c:pt idx="401">
                  <c:v>-4568.9567910447777</c:v>
                </c:pt>
                <c:pt idx="402">
                  <c:v>-4568.9586352357337</c:v>
                </c:pt>
                <c:pt idx="403">
                  <c:v>-4568.9572772277243</c:v>
                </c:pt>
                <c:pt idx="404">
                  <c:v>-4568.9548395061738</c:v>
                </c:pt>
                <c:pt idx="405">
                  <c:v>-4568.9560344827596</c:v>
                </c:pt>
                <c:pt idx="406">
                  <c:v>-4568.9550122850133</c:v>
                </c:pt>
                <c:pt idx="407">
                  <c:v>-4568.9573039215693</c:v>
                </c:pt>
                <c:pt idx="408">
                  <c:v>-4568.9575305623484</c:v>
                </c:pt>
                <c:pt idx="409">
                  <c:v>-4568.9587560975615</c:v>
                </c:pt>
                <c:pt idx="410">
                  <c:v>-4568.960194647203</c:v>
                </c:pt>
                <c:pt idx="411">
                  <c:v>-4568.963616504856</c:v>
                </c:pt>
                <c:pt idx="412">
                  <c:v>-4568.9644552058126</c:v>
                </c:pt>
                <c:pt idx="413">
                  <c:v>-4568.9613043478275</c:v>
                </c:pt>
                <c:pt idx="414">
                  <c:v>-4568.9626265060251</c:v>
                </c:pt>
                <c:pt idx="415">
                  <c:v>-4568.960432692309</c:v>
                </c:pt>
                <c:pt idx="416">
                  <c:v>-4568.9583932853729</c:v>
                </c:pt>
                <c:pt idx="417">
                  <c:v>-4568.9596889952163</c:v>
                </c:pt>
                <c:pt idx="418">
                  <c:v>-4568.9589021479724</c:v>
                </c:pt>
                <c:pt idx="419">
                  <c:v>-4568.9541190476202</c:v>
                </c:pt>
                <c:pt idx="420">
                  <c:v>-4568.9516389548698</c:v>
                </c:pt>
                <c:pt idx="421">
                  <c:v>-4568.952061611375</c:v>
                </c:pt>
                <c:pt idx="422">
                  <c:v>-4568.949834515367</c:v>
                </c:pt>
                <c:pt idx="423">
                  <c:v>-4568.952452830189</c:v>
                </c:pt>
                <c:pt idx="424">
                  <c:v>-4568.9457176470596</c:v>
                </c:pt>
                <c:pt idx="425">
                  <c:v>-4568.9475586854469</c:v>
                </c:pt>
                <c:pt idx="426">
                  <c:v>-4568.9461826697907</c:v>
                </c:pt>
                <c:pt idx="427">
                  <c:v>-4568.9470093457958</c:v>
                </c:pt>
                <c:pt idx="428">
                  <c:v>-4568.9408391608404</c:v>
                </c:pt>
                <c:pt idx="429">
                  <c:v>-4568.9395348837224</c:v>
                </c:pt>
                <c:pt idx="430">
                  <c:v>-4568.9383990719271</c:v>
                </c:pt>
                <c:pt idx="431">
                  <c:v>-4568.93988425926</c:v>
                </c:pt>
                <c:pt idx="432">
                  <c:v>-4568.939399538107</c:v>
                </c:pt>
                <c:pt idx="433">
                  <c:v>-4568.9368433179734</c:v>
                </c:pt>
                <c:pt idx="434">
                  <c:v>-4568.9377011494271</c:v>
                </c:pt>
                <c:pt idx="435">
                  <c:v>-4568.9388990825701</c:v>
                </c:pt>
                <c:pt idx="436">
                  <c:v>-4568.9415102974845</c:v>
                </c:pt>
                <c:pt idx="437">
                  <c:v>-4568.9378082191797</c:v>
                </c:pt>
                <c:pt idx="438">
                  <c:v>-4568.9317995444208</c:v>
                </c:pt>
                <c:pt idx="439">
                  <c:v>-4568.931159090911</c:v>
                </c:pt>
                <c:pt idx="440">
                  <c:v>-4568.9336054421783</c:v>
                </c:pt>
                <c:pt idx="441">
                  <c:v>-4568.9275113122185</c:v>
                </c:pt>
                <c:pt idx="442">
                  <c:v>-4568.9247629796855</c:v>
                </c:pt>
                <c:pt idx="443">
                  <c:v>-4568.9281531531542</c:v>
                </c:pt>
                <c:pt idx="444">
                  <c:v>-4568.9241573033714</c:v>
                </c:pt>
                <c:pt idx="445">
                  <c:v>-4568.9253139013463</c:v>
                </c:pt>
                <c:pt idx="446">
                  <c:v>-4568.9323489932895</c:v>
                </c:pt>
                <c:pt idx="447">
                  <c:v>-4568.9323214285723</c:v>
                </c:pt>
                <c:pt idx="448">
                  <c:v>-4568.9350779510032</c:v>
                </c:pt>
                <c:pt idx="449">
                  <c:v>-4568.9366222222225</c:v>
                </c:pt>
                <c:pt idx="450">
                  <c:v>-4568.9362527716194</c:v>
                </c:pt>
                <c:pt idx="451">
                  <c:v>-4568.9337389380535</c:v>
                </c:pt>
                <c:pt idx="452">
                  <c:v>-4568.9351214128046</c:v>
                </c:pt>
                <c:pt idx="453">
                  <c:v>-4568.9324008810581</c:v>
                </c:pt>
                <c:pt idx="454">
                  <c:v>-4568.9403736263748</c:v>
                </c:pt>
                <c:pt idx="455">
                  <c:v>-4568.9427192982466</c:v>
                </c:pt>
                <c:pt idx="456">
                  <c:v>-4568.9443326039391</c:v>
                </c:pt>
                <c:pt idx="457">
                  <c:v>-4568.9424890829705</c:v>
                </c:pt>
                <c:pt idx="458">
                  <c:v>-4568.9422657952082</c:v>
                </c:pt>
                <c:pt idx="459">
                  <c:v>-4568.9431739130441</c:v>
                </c:pt>
                <c:pt idx="460">
                  <c:v>-4568.9441431670293</c:v>
                </c:pt>
                <c:pt idx="461">
                  <c:v>-4568.9453463203472</c:v>
                </c:pt>
                <c:pt idx="462">
                  <c:v>-4568.949481641469</c:v>
                </c:pt>
                <c:pt idx="463">
                  <c:v>-4568.9520043103457</c:v>
                </c:pt>
                <c:pt idx="464">
                  <c:v>-4568.9488387096781</c:v>
                </c:pt>
                <c:pt idx="465">
                  <c:v>-4568.9470171673829</c:v>
                </c:pt>
                <c:pt idx="466">
                  <c:v>-4568.9514346895085</c:v>
                </c:pt>
                <c:pt idx="467">
                  <c:v>-4568.9503418803424</c:v>
                </c:pt>
                <c:pt idx="468">
                  <c:v>-4568.9494669509604</c:v>
                </c:pt>
                <c:pt idx="469">
                  <c:v>-4568.9459574468083</c:v>
                </c:pt>
                <c:pt idx="470">
                  <c:v>-4568.9453503184723</c:v>
                </c:pt>
                <c:pt idx="471">
                  <c:v>-4568.9481355932203</c:v>
                </c:pt>
                <c:pt idx="472">
                  <c:v>-4568.9483509513739</c:v>
                </c:pt>
                <c:pt idx="473">
                  <c:v>-4568.953375527426</c:v>
                </c:pt>
                <c:pt idx="474">
                  <c:v>-4568.9524421052629</c:v>
                </c:pt>
                <c:pt idx="475">
                  <c:v>-4568.9513655462179</c:v>
                </c:pt>
                <c:pt idx="476">
                  <c:v>-4568.9538574423477</c:v>
                </c:pt>
                <c:pt idx="477">
                  <c:v>-4568.9549999999999</c:v>
                </c:pt>
                <c:pt idx="478">
                  <c:v>-4568.9568684759915</c:v>
                </c:pt>
                <c:pt idx="479">
                  <c:v>-4568.9580208333327</c:v>
                </c:pt>
                <c:pt idx="480">
                  <c:v>-4568.9574012474004</c:v>
                </c:pt>
                <c:pt idx="481">
                  <c:v>-4568.9597717842325</c:v>
                </c:pt>
                <c:pt idx="482">
                  <c:v>-4568.9584472049683</c:v>
                </c:pt>
                <c:pt idx="483">
                  <c:v>-4568.9604958677683</c:v>
                </c:pt>
                <c:pt idx="484">
                  <c:v>-4568.9582061855672</c:v>
                </c:pt>
                <c:pt idx="485">
                  <c:v>-4568.9565226337454</c:v>
                </c:pt>
                <c:pt idx="486">
                  <c:v>-4568.9542710472278</c:v>
                </c:pt>
                <c:pt idx="487">
                  <c:v>-4568.9553893442626</c:v>
                </c:pt>
                <c:pt idx="488">
                  <c:v>-4568.9539672801629</c:v>
                </c:pt>
                <c:pt idx="489">
                  <c:v>-4568.9582040816322</c:v>
                </c:pt>
                <c:pt idx="490">
                  <c:v>-4568.9585336048876</c:v>
                </c:pt>
                <c:pt idx="491">
                  <c:v>-4568.9558333333325</c:v>
                </c:pt>
                <c:pt idx="492">
                  <c:v>-4568.9524340770777</c:v>
                </c:pt>
                <c:pt idx="493">
                  <c:v>-4568.9517004048566</c:v>
                </c:pt>
                <c:pt idx="494">
                  <c:v>-4568.9523434343419</c:v>
                </c:pt>
                <c:pt idx="495">
                  <c:v>-4568.951774193547</c:v>
                </c:pt>
                <c:pt idx="496">
                  <c:v>-4568.9530583500982</c:v>
                </c:pt>
                <c:pt idx="497">
                  <c:v>-4568.9494979919664</c:v>
                </c:pt>
                <c:pt idx="498">
                  <c:v>-4568.950100200399</c:v>
                </c:pt>
                <c:pt idx="499">
                  <c:v>-4568.9487999999983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A-5E49-82B2-097C89583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convergence'!$AA$9:$AA$508</c:f>
              <c:numCache>
                <c:formatCode>General</c:formatCode>
                <c:ptCount val="500"/>
                <c:pt idx="0">
                  <c:v>-4568.2700000000004</c:v>
                </c:pt>
                <c:pt idx="1">
                  <c:v>-4568.2787867965644</c:v>
                </c:pt>
                <c:pt idx="2">
                  <c:v>-4568.6094823406529</c:v>
                </c:pt>
                <c:pt idx="3">
                  <c:v>-4568.8914724966735</c:v>
                </c:pt>
                <c:pt idx="4">
                  <c:v>-4568.8386568399692</c:v>
                </c:pt>
                <c:pt idx="5">
                  <c:v>-4568.8849245352849</c:v>
                </c:pt>
                <c:pt idx="6">
                  <c:v>-4568.7549143792321</c:v>
                </c:pt>
                <c:pt idx="7">
                  <c:v>-4568.6541604588492</c:v>
                </c:pt>
                <c:pt idx="8">
                  <c:v>-4568.8735733936983</c:v>
                </c:pt>
                <c:pt idx="9">
                  <c:v>-4568.9129733322043</c:v>
                </c:pt>
                <c:pt idx="10">
                  <c:v>-4568.9631190054579</c:v>
                </c:pt>
                <c:pt idx="11">
                  <c:v>-4568.9327387554831</c:v>
                </c:pt>
                <c:pt idx="12">
                  <c:v>-4569.0302267464258</c:v>
                </c:pt>
                <c:pt idx="13">
                  <c:v>-4569.0242359683289</c:v>
                </c:pt>
                <c:pt idx="14">
                  <c:v>-4569.0588331173522</c:v>
                </c:pt>
                <c:pt idx="15">
                  <c:v>-4568.9612223992654</c:v>
                </c:pt>
                <c:pt idx="16">
                  <c:v>-4568.9308405025013</c:v>
                </c:pt>
                <c:pt idx="17">
                  <c:v>-4568.8534052232108</c:v>
                </c:pt>
                <c:pt idx="18">
                  <c:v>-4568.7344380394052</c:v>
                </c:pt>
                <c:pt idx="19">
                  <c:v>-4568.7564054034456</c:v>
                </c:pt>
                <c:pt idx="20">
                  <c:v>-4568.8041909118019</c:v>
                </c:pt>
                <c:pt idx="21">
                  <c:v>-4568.8380251825356</c:v>
                </c:pt>
                <c:pt idx="22">
                  <c:v>-4568.8355261223396</c:v>
                </c:pt>
                <c:pt idx="23">
                  <c:v>-4568.8885494272654</c:v>
                </c:pt>
                <c:pt idx="24">
                  <c:v>-4568.840418509868</c:v>
                </c:pt>
                <c:pt idx="25">
                  <c:v>-4568.8743383716364</c:v>
                </c:pt>
                <c:pt idx="26">
                  <c:v>-4568.8542307759308</c:v>
                </c:pt>
                <c:pt idx="27">
                  <c:v>-4568.7946320961983</c:v>
                </c:pt>
                <c:pt idx="28">
                  <c:v>-4568.7403457785467</c:v>
                </c:pt>
                <c:pt idx="29">
                  <c:v>-4568.7723173935537</c:v>
                </c:pt>
                <c:pt idx="30">
                  <c:v>-4568.7430737661562</c:v>
                </c:pt>
                <c:pt idx="31">
                  <c:v>-4568.7228403142808</c:v>
                </c:pt>
                <c:pt idx="32">
                  <c:v>-4568.6622531281646</c:v>
                </c:pt>
                <c:pt idx="33">
                  <c:v>-4568.6793054978571</c:v>
                </c:pt>
                <c:pt idx="34">
                  <c:v>-4568.6686849969637</c:v>
                </c:pt>
                <c:pt idx="35">
                  <c:v>-4568.654845362963</c:v>
                </c:pt>
                <c:pt idx="36">
                  <c:v>-4568.7039174397996</c:v>
                </c:pt>
                <c:pt idx="37">
                  <c:v>-4568.7274132604316</c:v>
                </c:pt>
                <c:pt idx="38">
                  <c:v>-4568.7256163088832</c:v>
                </c:pt>
                <c:pt idx="39">
                  <c:v>-4568.6786896630956</c:v>
                </c:pt>
                <c:pt idx="40">
                  <c:v>-4568.6461822937363</c:v>
                </c:pt>
                <c:pt idx="41">
                  <c:v>-4568.6146531631111</c:v>
                </c:pt>
                <c:pt idx="42">
                  <c:v>-4568.5928303736709</c:v>
                </c:pt>
                <c:pt idx="43">
                  <c:v>-4568.6491645304559</c:v>
                </c:pt>
                <c:pt idx="44">
                  <c:v>-4568.6788603610821</c:v>
                </c:pt>
                <c:pt idx="45">
                  <c:v>-4568.6571959858093</c:v>
                </c:pt>
                <c:pt idx="46">
                  <c:v>-4568.6339961989925</c:v>
                </c:pt>
                <c:pt idx="47">
                  <c:v>-4568.6065471758184</c:v>
                </c:pt>
                <c:pt idx="48">
                  <c:v>-4568.5856185669909</c:v>
                </c:pt>
                <c:pt idx="49">
                  <c:v>-4568.5666497435486</c:v>
                </c:pt>
                <c:pt idx="50">
                  <c:v>-4568.5653684189438</c:v>
                </c:pt>
                <c:pt idx="51">
                  <c:v>-4568.6029696293999</c:v>
                </c:pt>
                <c:pt idx="52">
                  <c:v>-4568.5968468422043</c:v>
                </c:pt>
                <c:pt idx="53">
                  <c:v>-4568.5911016246382</c:v>
                </c:pt>
                <c:pt idx="54">
                  <c:v>-4568.576663089706</c:v>
                </c:pt>
                <c:pt idx="55">
                  <c:v>-4568.5571205289998</c:v>
                </c:pt>
                <c:pt idx="56">
                  <c:v>-4568.5362188725003</c:v>
                </c:pt>
                <c:pt idx="57">
                  <c:v>-4568.5685489607349</c:v>
                </c:pt>
                <c:pt idx="58">
                  <c:v>-4568.5660701610841</c:v>
                </c:pt>
                <c:pt idx="59">
                  <c:v>-4568.5589524204443</c:v>
                </c:pt>
                <c:pt idx="60">
                  <c:v>-4568.5441920800686</c:v>
                </c:pt>
                <c:pt idx="61">
                  <c:v>-4568.5205601008347</c:v>
                </c:pt>
                <c:pt idx="62">
                  <c:v>-4568.5528357556595</c:v>
                </c:pt>
                <c:pt idx="63">
                  <c:v>-4568.5351457064853</c:v>
                </c:pt>
                <c:pt idx="64">
                  <c:v>-4568.509511894601</c:v>
                </c:pt>
                <c:pt idx="65">
                  <c:v>-4568.5117221148494</c:v>
                </c:pt>
                <c:pt idx="66">
                  <c:v>-4568.5171372171681</c:v>
                </c:pt>
                <c:pt idx="67">
                  <c:v>-4568.4946137474126</c:v>
                </c:pt>
                <c:pt idx="68">
                  <c:v>-4568.5063064859924</c:v>
                </c:pt>
                <c:pt idx="69">
                  <c:v>-4568.508603000173</c:v>
                </c:pt>
                <c:pt idx="70">
                  <c:v>-4568.5266032200479</c:v>
                </c:pt>
                <c:pt idx="71">
                  <c:v>-4568.5232631146873</c:v>
                </c:pt>
                <c:pt idx="72">
                  <c:v>-4568.5194537187117</c:v>
                </c:pt>
                <c:pt idx="73">
                  <c:v>-4568.492742506889</c:v>
                </c:pt>
                <c:pt idx="74">
                  <c:v>-4568.4906254791276</c:v>
                </c:pt>
                <c:pt idx="75">
                  <c:v>-4568.5166810390319</c:v>
                </c:pt>
                <c:pt idx="76">
                  <c:v>-4568.5369781166391</c:v>
                </c:pt>
                <c:pt idx="77">
                  <c:v>-4568.5235609061747</c:v>
                </c:pt>
                <c:pt idx="78">
                  <c:v>-4568.5424653331866</c:v>
                </c:pt>
                <c:pt idx="79">
                  <c:v>-4568.5326966227285</c:v>
                </c:pt>
                <c:pt idx="80">
                  <c:v>-4568.5304501933151</c:v>
                </c:pt>
                <c:pt idx="81">
                  <c:v>-4568.5309647373615</c:v>
                </c:pt>
                <c:pt idx="82">
                  <c:v>-4568.5308811691884</c:v>
                </c:pt>
                <c:pt idx="83">
                  <c:v>-4568.5495494863972</c:v>
                </c:pt>
                <c:pt idx="84">
                  <c:v>-4568.5538251542484</c:v>
                </c:pt>
                <c:pt idx="85">
                  <c:v>-4568.5674164009479</c:v>
                </c:pt>
                <c:pt idx="86">
                  <c:v>-4568.577902086653</c:v>
                </c:pt>
                <c:pt idx="87">
                  <c:v>-4568.5686634542635</c:v>
                </c:pt>
                <c:pt idx="88">
                  <c:v>-4568.5673849080522</c:v>
                </c:pt>
                <c:pt idx="89">
                  <c:v>-4568.5520335849114</c:v>
                </c:pt>
                <c:pt idx="90">
                  <c:v>-4568.5452201301605</c:v>
                </c:pt>
                <c:pt idx="91">
                  <c:v>-4568.5562548596754</c:v>
                </c:pt>
                <c:pt idx="92">
                  <c:v>-4568.5465612697517</c:v>
                </c:pt>
                <c:pt idx="93">
                  <c:v>-4568.5441939633702</c:v>
                </c:pt>
                <c:pt idx="94">
                  <c:v>-4568.576308728042</c:v>
                </c:pt>
                <c:pt idx="95">
                  <c:v>-4568.5903381694143</c:v>
                </c:pt>
                <c:pt idx="96">
                  <c:v>-4568.5985575153099</c:v>
                </c:pt>
                <c:pt idx="97">
                  <c:v>-4568.5975270629824</c:v>
                </c:pt>
                <c:pt idx="98">
                  <c:v>-4568.6025048496876</c:v>
                </c:pt>
                <c:pt idx="99">
                  <c:v>-4568.5831914847859</c:v>
                </c:pt>
                <c:pt idx="100">
                  <c:v>-4568.6175918910831</c:v>
                </c:pt>
                <c:pt idx="101">
                  <c:v>-4568.6192689656727</c:v>
                </c:pt>
                <c:pt idx="102">
                  <c:v>-4568.6073741539503</c:v>
                </c:pt>
                <c:pt idx="103">
                  <c:v>-4568.6124635535907</c:v>
                </c:pt>
                <c:pt idx="104">
                  <c:v>-4568.6053347374282</c:v>
                </c:pt>
                <c:pt idx="105">
                  <c:v>-4568.5993555724481</c:v>
                </c:pt>
                <c:pt idx="106">
                  <c:v>-4568.6118624290129</c:v>
                </c:pt>
                <c:pt idx="107">
                  <c:v>-4568.6061548687321</c:v>
                </c:pt>
                <c:pt idx="108">
                  <c:v>-4568.5928821868629</c:v>
                </c:pt>
                <c:pt idx="109">
                  <c:v>-4568.606368124957</c:v>
                </c:pt>
                <c:pt idx="110">
                  <c:v>-4568.5966901429792</c:v>
                </c:pt>
                <c:pt idx="111">
                  <c:v>-4568.6172711768677</c:v>
                </c:pt>
                <c:pt idx="112">
                  <c:v>-4568.6165146447893</c:v>
                </c:pt>
                <c:pt idx="113">
                  <c:v>-4568.6189407444599</c:v>
                </c:pt>
                <c:pt idx="114">
                  <c:v>-4568.6248255254168</c:v>
                </c:pt>
                <c:pt idx="115">
                  <c:v>-4568.6360765770978</c:v>
                </c:pt>
                <c:pt idx="116">
                  <c:v>-4568.6521350851544</c:v>
                </c:pt>
                <c:pt idx="117">
                  <c:v>-4568.650887270117</c:v>
                </c:pt>
                <c:pt idx="118">
                  <c:v>-4568.6479755180408</c:v>
                </c:pt>
                <c:pt idx="119">
                  <c:v>-4568.6547964796628</c:v>
                </c:pt>
                <c:pt idx="120">
                  <c:v>-4568.6565520078921</c:v>
                </c:pt>
                <c:pt idx="121">
                  <c:v>-4568.6554920253348</c:v>
                </c:pt>
                <c:pt idx="122">
                  <c:v>-4568.6478491719208</c:v>
                </c:pt>
                <c:pt idx="123">
                  <c:v>-4568.649448412998</c:v>
                </c:pt>
                <c:pt idx="124">
                  <c:v>-4568.6669789441339</c:v>
                </c:pt>
                <c:pt idx="125">
                  <c:v>-4568.675436647638</c:v>
                </c:pt>
                <c:pt idx="126">
                  <c:v>-4568.6717109246965</c:v>
                </c:pt>
                <c:pt idx="127">
                  <c:v>-4568.6753164540687</c:v>
                </c:pt>
                <c:pt idx="128">
                  <c:v>-4568.6854696249638</c:v>
                </c:pt>
                <c:pt idx="129">
                  <c:v>-4568.6999414719212</c:v>
                </c:pt>
                <c:pt idx="130">
                  <c:v>-4568.7004547915421</c:v>
                </c:pt>
                <c:pt idx="131">
                  <c:v>-4568.7038432289455</c:v>
                </c:pt>
                <c:pt idx="132">
                  <c:v>-4568.7000385777737</c:v>
                </c:pt>
                <c:pt idx="133">
                  <c:v>-4568.7215210167542</c:v>
                </c:pt>
                <c:pt idx="134">
                  <c:v>-4568.7423801721889</c:v>
                </c:pt>
                <c:pt idx="135">
                  <c:v>-4568.7398499962637</c:v>
                </c:pt>
                <c:pt idx="136">
                  <c:v>-4568.7386018892912</c:v>
                </c:pt>
                <c:pt idx="137">
                  <c:v>-4568.7370138034794</c:v>
                </c:pt>
                <c:pt idx="138">
                  <c:v>-4568.7571587522307</c:v>
                </c:pt>
                <c:pt idx="139">
                  <c:v>-4568.7508127227175</c:v>
                </c:pt>
                <c:pt idx="140">
                  <c:v>-4568.7631970449866</c:v>
                </c:pt>
                <c:pt idx="141">
                  <c:v>-4568.7606254064813</c:v>
                </c:pt>
                <c:pt idx="142">
                  <c:v>-4568.7524383240543</c:v>
                </c:pt>
                <c:pt idx="143">
                  <c:v>-4568.7511748396455</c:v>
                </c:pt>
                <c:pt idx="144">
                  <c:v>-4568.7445576514529</c:v>
                </c:pt>
                <c:pt idx="145">
                  <c:v>-4568.7476892444711</c:v>
                </c:pt>
                <c:pt idx="146">
                  <c:v>-4568.7461562065309</c:v>
                </c:pt>
                <c:pt idx="147">
                  <c:v>-4568.7523446930909</c:v>
                </c:pt>
                <c:pt idx="148">
                  <c:v>-4568.7619334076089</c:v>
                </c:pt>
                <c:pt idx="149">
                  <c:v>-4568.7825003028584</c:v>
                </c:pt>
                <c:pt idx="150">
                  <c:v>-4568.7757235326881</c:v>
                </c:pt>
                <c:pt idx="151">
                  <c:v>-4568.7798877905807</c:v>
                </c:pt>
                <c:pt idx="152">
                  <c:v>-4568.7657198078105</c:v>
                </c:pt>
                <c:pt idx="153">
                  <c:v>-4568.7681643880278</c:v>
                </c:pt>
                <c:pt idx="154">
                  <c:v>-4568.7877767500413</c:v>
                </c:pt>
                <c:pt idx="155">
                  <c:v>-4568.7804864330883</c:v>
                </c:pt>
                <c:pt idx="156">
                  <c:v>-4568.7734927892097</c:v>
                </c:pt>
                <c:pt idx="157">
                  <c:v>-4568.775575111199</c:v>
                </c:pt>
                <c:pt idx="158">
                  <c:v>-4568.7825927414997</c:v>
                </c:pt>
                <c:pt idx="159">
                  <c:v>-4568.7756599771747</c:v>
                </c:pt>
                <c:pt idx="160">
                  <c:v>-4568.7847662181057</c:v>
                </c:pt>
                <c:pt idx="161">
                  <c:v>-4568.7779697214501</c:v>
                </c:pt>
                <c:pt idx="162">
                  <c:v>-4568.7799070425399</c:v>
                </c:pt>
                <c:pt idx="163">
                  <c:v>-4568.7729288960718</c:v>
                </c:pt>
                <c:pt idx="164">
                  <c:v>-4568.7799086194527</c:v>
                </c:pt>
                <c:pt idx="165">
                  <c:v>-4568.7790968325126</c:v>
                </c:pt>
                <c:pt idx="166">
                  <c:v>-4568.7641191511302</c:v>
                </c:pt>
                <c:pt idx="167">
                  <c:v>-4568.7523627543742</c:v>
                </c:pt>
                <c:pt idx="168">
                  <c:v>-4568.7491501677478</c:v>
                </c:pt>
                <c:pt idx="169">
                  <c:v>-4568.7532115763634</c:v>
                </c:pt>
                <c:pt idx="170">
                  <c:v>-4568.7519642510924</c:v>
                </c:pt>
                <c:pt idx="171">
                  <c:v>-4568.7502681618107</c:v>
                </c:pt>
                <c:pt idx="172">
                  <c:v>-4568.7595158488602</c:v>
                </c:pt>
                <c:pt idx="173">
                  <c:v>-4568.7528560862111</c:v>
                </c:pt>
                <c:pt idx="174">
                  <c:v>-4568.7486171277797</c:v>
                </c:pt>
                <c:pt idx="175">
                  <c:v>-4568.7587444447609</c:v>
                </c:pt>
                <c:pt idx="176">
                  <c:v>-4568.7666651976979</c:v>
                </c:pt>
                <c:pt idx="177">
                  <c:v>-4568.7642750794184</c:v>
                </c:pt>
                <c:pt idx="178">
                  <c:v>-4568.7575020403629</c:v>
                </c:pt>
                <c:pt idx="179">
                  <c:v>-4568.7658029997892</c:v>
                </c:pt>
                <c:pt idx="180">
                  <c:v>-4568.7768799390642</c:v>
                </c:pt>
                <c:pt idx="181">
                  <c:v>-4568.7744869920998</c:v>
                </c:pt>
                <c:pt idx="182">
                  <c:v>-4568.7800957484569</c:v>
                </c:pt>
                <c:pt idx="183">
                  <c:v>-4568.7761917361295</c:v>
                </c:pt>
                <c:pt idx="184">
                  <c:v>-4568.784865006417</c:v>
                </c:pt>
                <c:pt idx="185">
                  <c:v>-4568.7885506560579</c:v>
                </c:pt>
                <c:pt idx="186">
                  <c:v>-4568.7801206422591</c:v>
                </c:pt>
                <c:pt idx="187">
                  <c:v>-4568.7797077516079</c:v>
                </c:pt>
                <c:pt idx="188">
                  <c:v>-4568.7927281031716</c:v>
                </c:pt>
                <c:pt idx="189">
                  <c:v>-4568.8039148549642</c:v>
                </c:pt>
                <c:pt idx="190">
                  <c:v>-4568.8083829538318</c:v>
                </c:pt>
                <c:pt idx="191">
                  <c:v>-4568.8002137367348</c:v>
                </c:pt>
                <c:pt idx="192">
                  <c:v>-4568.8023355192427</c:v>
                </c:pt>
                <c:pt idx="193">
                  <c:v>-4568.8035078722951</c:v>
                </c:pt>
                <c:pt idx="194">
                  <c:v>-4568.801493076965</c:v>
                </c:pt>
                <c:pt idx="195">
                  <c:v>-4568.7938457455957</c:v>
                </c:pt>
                <c:pt idx="196">
                  <c:v>-4568.8134102813865</c:v>
                </c:pt>
                <c:pt idx="197">
                  <c:v>-4568.8028945551341</c:v>
                </c:pt>
                <c:pt idx="198">
                  <c:v>-4568.8083585948152</c:v>
                </c:pt>
                <c:pt idx="199">
                  <c:v>-4568.8143112297121</c:v>
                </c:pt>
                <c:pt idx="200">
                  <c:v>-4568.8137893020757</c:v>
                </c:pt>
                <c:pt idx="201">
                  <c:v>-4568.8065019385376</c:v>
                </c:pt>
                <c:pt idx="202">
                  <c:v>-4568.8063817253469</c:v>
                </c:pt>
                <c:pt idx="203">
                  <c:v>-4568.8128735516511</c:v>
                </c:pt>
                <c:pt idx="204">
                  <c:v>-4568.8047284650738</c:v>
                </c:pt>
                <c:pt idx="205">
                  <c:v>-4568.8095224088202</c:v>
                </c:pt>
                <c:pt idx="206">
                  <c:v>-4568.8131075876636</c:v>
                </c:pt>
                <c:pt idx="207">
                  <c:v>-4568.8265434850446</c:v>
                </c:pt>
                <c:pt idx="208">
                  <c:v>-4568.8235894764102</c:v>
                </c:pt>
                <c:pt idx="209">
                  <c:v>-4568.8246160497019</c:v>
                </c:pt>
                <c:pt idx="210">
                  <c:v>-4568.8248285543887</c:v>
                </c:pt>
                <c:pt idx="211">
                  <c:v>-4568.825699719453</c:v>
                </c:pt>
                <c:pt idx="212">
                  <c:v>-4568.8363581991498</c:v>
                </c:pt>
                <c:pt idx="213">
                  <c:v>-4568.8471308541411</c:v>
                </c:pt>
                <c:pt idx="214">
                  <c:v>-4568.8507739887309</c:v>
                </c:pt>
                <c:pt idx="215">
                  <c:v>-4568.8559937444561</c:v>
                </c:pt>
                <c:pt idx="216">
                  <c:v>-4568.8585346327691</c:v>
                </c:pt>
                <c:pt idx="217">
                  <c:v>-4568.8540921044469</c:v>
                </c:pt>
                <c:pt idx="218">
                  <c:v>-4568.8477878201948</c:v>
                </c:pt>
                <c:pt idx="219">
                  <c:v>-4568.8400121711493</c:v>
                </c:pt>
                <c:pt idx="220">
                  <c:v>-4568.8343544417958</c:v>
                </c:pt>
                <c:pt idx="221">
                  <c:v>-4568.838067371843</c:v>
                </c:pt>
                <c:pt idx="222">
                  <c:v>-4568.8476503056499</c:v>
                </c:pt>
                <c:pt idx="223">
                  <c:v>-4568.8479077998463</c:v>
                </c:pt>
                <c:pt idx="224">
                  <c:v>-4568.8568573915081</c:v>
                </c:pt>
                <c:pt idx="225">
                  <c:v>-4568.8521111735372</c:v>
                </c:pt>
                <c:pt idx="226">
                  <c:v>-4568.8536608270697</c:v>
                </c:pt>
                <c:pt idx="227">
                  <c:v>-4568.8465280916771</c:v>
                </c:pt>
                <c:pt idx="228">
                  <c:v>-4568.8533327455807</c:v>
                </c:pt>
                <c:pt idx="229">
                  <c:v>-4568.858807775513</c:v>
                </c:pt>
                <c:pt idx="230">
                  <c:v>-4568.8641389093245</c:v>
                </c:pt>
                <c:pt idx="231">
                  <c:v>-4568.8691986867534</c:v>
                </c:pt>
                <c:pt idx="232">
                  <c:v>-4568.8616585897225</c:v>
                </c:pt>
                <c:pt idx="233">
                  <c:v>-4568.8507018309892</c:v>
                </c:pt>
                <c:pt idx="234">
                  <c:v>-4568.8518377480414</c:v>
                </c:pt>
                <c:pt idx="235">
                  <c:v>-4568.8498757830048</c:v>
                </c:pt>
                <c:pt idx="236">
                  <c:v>-4568.8517260207718</c:v>
                </c:pt>
                <c:pt idx="237">
                  <c:v>-4568.848735362898</c:v>
                </c:pt>
                <c:pt idx="238">
                  <c:v>-4568.8425173298392</c:v>
                </c:pt>
                <c:pt idx="239">
                  <c:v>-4568.8396481877089</c:v>
                </c:pt>
                <c:pt idx="240">
                  <c:v>-4568.8363106240331</c:v>
                </c:pt>
                <c:pt idx="241">
                  <c:v>-4568.8302404796896</c:v>
                </c:pt>
                <c:pt idx="242">
                  <c:v>-4568.8284208628247</c:v>
                </c:pt>
                <c:pt idx="243">
                  <c:v>-4568.8337833884216</c:v>
                </c:pt>
                <c:pt idx="244">
                  <c:v>-4568.8394227630961</c:v>
                </c:pt>
                <c:pt idx="245">
                  <c:v>-4568.8411127544887</c:v>
                </c:pt>
                <c:pt idx="246">
                  <c:v>-4568.8472754391132</c:v>
                </c:pt>
                <c:pt idx="247">
                  <c:v>-4568.854225501872</c:v>
                </c:pt>
                <c:pt idx="248">
                  <c:v>-4568.8538525388722</c:v>
                </c:pt>
                <c:pt idx="249">
                  <c:v>-4568.8537240093065</c:v>
                </c:pt>
                <c:pt idx="250">
                  <c:v>-4568.8502167065053</c:v>
                </c:pt>
                <c:pt idx="251">
                  <c:v>-4568.8549453698715</c:v>
                </c:pt>
                <c:pt idx="252">
                  <c:v>-4568.8578149947116</c:v>
                </c:pt>
                <c:pt idx="253">
                  <c:v>-4568.8583395418354</c:v>
                </c:pt>
                <c:pt idx="254">
                  <c:v>-4568.864106146556</c:v>
                </c:pt>
                <c:pt idx="255">
                  <c:v>-4568.8614741866859</c:v>
                </c:pt>
                <c:pt idx="256">
                  <c:v>-4568.863335430472</c:v>
                </c:pt>
                <c:pt idx="257">
                  <c:v>-4568.8657219053457</c:v>
                </c:pt>
                <c:pt idx="258">
                  <c:v>-4568.8700138397417</c:v>
                </c:pt>
                <c:pt idx="259">
                  <c:v>-4568.863708354671</c:v>
                </c:pt>
                <c:pt idx="260">
                  <c:v>-4568.8482799375288</c:v>
                </c:pt>
                <c:pt idx="261">
                  <c:v>-4568.8504483823217</c:v>
                </c:pt>
                <c:pt idx="262">
                  <c:v>-4568.8501302818386</c:v>
                </c:pt>
                <c:pt idx="263">
                  <c:v>-4568.8484162528066</c:v>
                </c:pt>
                <c:pt idx="264">
                  <c:v>-4568.8538787912157</c:v>
                </c:pt>
                <c:pt idx="265">
                  <c:v>-4568.8511094521809</c:v>
                </c:pt>
                <c:pt idx="266">
                  <c:v>-4568.8471307546861</c:v>
                </c:pt>
                <c:pt idx="267">
                  <c:v>-4568.8510137704998</c:v>
                </c:pt>
                <c:pt idx="268">
                  <c:v>-4568.8463613850054</c:v>
                </c:pt>
                <c:pt idx="269">
                  <c:v>-4568.8443761468334</c:v>
                </c:pt>
                <c:pt idx="270">
                  <c:v>-4568.8335234135284</c:v>
                </c:pt>
                <c:pt idx="271">
                  <c:v>-4568.8267264875294</c:v>
                </c:pt>
                <c:pt idx="272">
                  <c:v>-4568.8285137297098</c:v>
                </c:pt>
                <c:pt idx="273">
                  <c:v>-4568.8241961939093</c:v>
                </c:pt>
                <c:pt idx="274">
                  <c:v>-4568.8304524688938</c:v>
                </c:pt>
                <c:pt idx="275">
                  <c:v>-4568.8321339647464</c:v>
                </c:pt>
                <c:pt idx="276">
                  <c:v>-4568.8293293029938</c:v>
                </c:pt>
                <c:pt idx="277">
                  <c:v>-4568.8340243565071</c:v>
                </c:pt>
                <c:pt idx="278">
                  <c:v>-4568.8319853351268</c:v>
                </c:pt>
                <c:pt idx="279">
                  <c:v>-4568.8306052740054</c:v>
                </c:pt>
                <c:pt idx="280">
                  <c:v>-4568.8267467453215</c:v>
                </c:pt>
                <c:pt idx="281">
                  <c:v>-4568.8222090098998</c:v>
                </c:pt>
                <c:pt idx="282">
                  <c:v>-4568.8208139588805</c:v>
                </c:pt>
                <c:pt idx="283">
                  <c:v>-4568.8211193084926</c:v>
                </c:pt>
                <c:pt idx="284">
                  <c:v>-4568.8233871216471</c:v>
                </c:pt>
                <c:pt idx="285">
                  <c:v>-4568.8237513670019</c:v>
                </c:pt>
                <c:pt idx="286">
                  <c:v>-4568.8282927695136</c:v>
                </c:pt>
                <c:pt idx="287">
                  <c:v>-4568.8235344471286</c:v>
                </c:pt>
                <c:pt idx="288">
                  <c:v>-4568.8222356487122</c:v>
                </c:pt>
                <c:pt idx="289">
                  <c:v>-4568.8220153579523</c:v>
                </c:pt>
                <c:pt idx="290">
                  <c:v>-4568.8262285194342</c:v>
                </c:pt>
                <c:pt idx="291">
                  <c:v>-4568.8262352666325</c:v>
                </c:pt>
                <c:pt idx="292">
                  <c:v>-4568.8297562735806</c:v>
                </c:pt>
                <c:pt idx="293">
                  <c:v>-4568.8234605030402</c:v>
                </c:pt>
                <c:pt idx="294">
                  <c:v>-4568.8296800125527</c:v>
                </c:pt>
                <c:pt idx="295">
                  <c:v>-4568.8379479650848</c:v>
                </c:pt>
                <c:pt idx="296">
                  <c:v>-4568.8414109401165</c:v>
                </c:pt>
                <c:pt idx="297">
                  <c:v>-4568.8435409443264</c:v>
                </c:pt>
                <c:pt idx="298">
                  <c:v>-4568.8456556291876</c:v>
                </c:pt>
                <c:pt idx="299">
                  <c:v>-4568.8476218603519</c:v>
                </c:pt>
                <c:pt idx="300">
                  <c:v>-4568.8516982448518</c:v>
                </c:pt>
                <c:pt idx="301">
                  <c:v>-4568.8549173348356</c:v>
                </c:pt>
                <c:pt idx="302">
                  <c:v>-4568.8511227677027</c:v>
                </c:pt>
                <c:pt idx="303">
                  <c:v>-4568.8488031876914</c:v>
                </c:pt>
                <c:pt idx="304">
                  <c:v>-4568.8491548638758</c:v>
                </c:pt>
                <c:pt idx="305">
                  <c:v>-4568.842320460155</c:v>
                </c:pt>
                <c:pt idx="306">
                  <c:v>-4568.8426644445826</c:v>
                </c:pt>
                <c:pt idx="307">
                  <c:v>-4568.8427144947564</c:v>
                </c:pt>
                <c:pt idx="308">
                  <c:v>-4568.8406624980234</c:v>
                </c:pt>
                <c:pt idx="309">
                  <c:v>-4568.841430236992</c:v>
                </c:pt>
                <c:pt idx="310">
                  <c:v>-4568.8413254496991</c:v>
                </c:pt>
                <c:pt idx="311">
                  <c:v>-4568.846410786211</c:v>
                </c:pt>
                <c:pt idx="312">
                  <c:v>-4568.8467674233152</c:v>
                </c:pt>
                <c:pt idx="313">
                  <c:v>-4568.8553001091705</c:v>
                </c:pt>
                <c:pt idx="314">
                  <c:v>-4568.8526703840662</c:v>
                </c:pt>
                <c:pt idx="315">
                  <c:v>-4568.8532219575873</c:v>
                </c:pt>
                <c:pt idx="316">
                  <c:v>-4568.8519735273358</c:v>
                </c:pt>
                <c:pt idx="317">
                  <c:v>-4568.8532795993851</c:v>
                </c:pt>
                <c:pt idx="318">
                  <c:v>-4568.8557044991367</c:v>
                </c:pt>
                <c:pt idx="319">
                  <c:v>-4568.8484017690116</c:v>
                </c:pt>
                <c:pt idx="320">
                  <c:v>-4568.8479055060043</c:v>
                </c:pt>
                <c:pt idx="321">
                  <c:v>-4568.8414229028886</c:v>
                </c:pt>
                <c:pt idx="322">
                  <c:v>-4568.8451026738639</c:v>
                </c:pt>
                <c:pt idx="323">
                  <c:v>-4568.8440385916028</c:v>
                </c:pt>
                <c:pt idx="324">
                  <c:v>-4568.8458727519946</c:v>
                </c:pt>
                <c:pt idx="325">
                  <c:v>-4568.8486759561765</c:v>
                </c:pt>
                <c:pt idx="326">
                  <c:v>-4568.8467236565266</c:v>
                </c:pt>
                <c:pt idx="327">
                  <c:v>-4568.8470396237335</c:v>
                </c:pt>
                <c:pt idx="328">
                  <c:v>-4568.8513634737965</c:v>
                </c:pt>
                <c:pt idx="329">
                  <c:v>-4568.8470582958835</c:v>
                </c:pt>
                <c:pt idx="330">
                  <c:v>-4568.8429932498248</c:v>
                </c:pt>
                <c:pt idx="331">
                  <c:v>-4568.8442235747634</c:v>
                </c:pt>
                <c:pt idx="332">
                  <c:v>-4568.8446359056879</c:v>
                </c:pt>
                <c:pt idx="333">
                  <c:v>-4568.8448664240605</c:v>
                </c:pt>
                <c:pt idx="334">
                  <c:v>-4568.846199757133</c:v>
                </c:pt>
                <c:pt idx="335">
                  <c:v>-4568.8444014909264</c:v>
                </c:pt>
                <c:pt idx="336">
                  <c:v>-4568.8422592042552</c:v>
                </c:pt>
                <c:pt idx="337">
                  <c:v>-4568.8402195699991</c:v>
                </c:pt>
                <c:pt idx="338">
                  <c:v>-4568.8364826880179</c:v>
                </c:pt>
                <c:pt idx="339">
                  <c:v>-4568.8382087765121</c:v>
                </c:pt>
                <c:pt idx="340">
                  <c:v>-4568.837432669392</c:v>
                </c:pt>
                <c:pt idx="341">
                  <c:v>-4568.838444755912</c:v>
                </c:pt>
                <c:pt idx="342">
                  <c:v>-4568.840150422182</c:v>
                </c:pt>
                <c:pt idx="343">
                  <c:v>-4568.8393758570528</c:v>
                </c:pt>
                <c:pt idx="344">
                  <c:v>-4568.8403739048736</c:v>
                </c:pt>
                <c:pt idx="345">
                  <c:v>-4568.8381302490843</c:v>
                </c:pt>
                <c:pt idx="346">
                  <c:v>-4568.8378883974474</c:v>
                </c:pt>
                <c:pt idx="347">
                  <c:v>-4568.835809710642</c:v>
                </c:pt>
                <c:pt idx="348">
                  <c:v>-4568.8366370369458</c:v>
                </c:pt>
                <c:pt idx="349">
                  <c:v>-4568.8305467153787</c:v>
                </c:pt>
                <c:pt idx="350">
                  <c:v>-4568.8309870593266</c:v>
                </c:pt>
                <c:pt idx="351">
                  <c:v>-4568.8327033776768</c:v>
                </c:pt>
                <c:pt idx="352">
                  <c:v>-4568.833701893258</c:v>
                </c:pt>
                <c:pt idx="353">
                  <c:v>-4568.8320964088507</c:v>
                </c:pt>
                <c:pt idx="354">
                  <c:v>-4568.8290075472196</c:v>
                </c:pt>
                <c:pt idx="355">
                  <c:v>-4568.8269194948143</c:v>
                </c:pt>
                <c:pt idx="356">
                  <c:v>-4568.8258237666687</c:v>
                </c:pt>
                <c:pt idx="357">
                  <c:v>-4568.8205998649055</c:v>
                </c:pt>
                <c:pt idx="358">
                  <c:v>-4568.8101100607746</c:v>
                </c:pt>
                <c:pt idx="359">
                  <c:v>-4568.8145135114919</c:v>
                </c:pt>
                <c:pt idx="360">
                  <c:v>-4568.8156797885194</c:v>
                </c:pt>
                <c:pt idx="361">
                  <c:v>-4568.81614933739</c:v>
                </c:pt>
                <c:pt idx="362">
                  <c:v>-4568.8239456610281</c:v>
                </c:pt>
                <c:pt idx="363">
                  <c:v>-4568.8208473398026</c:v>
                </c:pt>
                <c:pt idx="364">
                  <c:v>-4568.8201770545729</c:v>
                </c:pt>
                <c:pt idx="365">
                  <c:v>-4568.8241559876933</c:v>
                </c:pt>
                <c:pt idx="366">
                  <c:v>-4568.8339716760183</c:v>
                </c:pt>
                <c:pt idx="367">
                  <c:v>-4568.8365871709439</c:v>
                </c:pt>
                <c:pt idx="368">
                  <c:v>-4568.8365600300194</c:v>
                </c:pt>
                <c:pt idx="369">
                  <c:v>-4568.8353983284806</c:v>
                </c:pt>
                <c:pt idx="370">
                  <c:v>-4568.8396332429365</c:v>
                </c:pt>
                <c:pt idx="371">
                  <c:v>-4568.8413721332709</c:v>
                </c:pt>
                <c:pt idx="372">
                  <c:v>-4568.8404748385346</c:v>
                </c:pt>
                <c:pt idx="373">
                  <c:v>-4568.8382194203514</c:v>
                </c:pt>
                <c:pt idx="374">
                  <c:v>-4568.8347500832397</c:v>
                </c:pt>
                <c:pt idx="375">
                  <c:v>-4568.8321240779769</c:v>
                </c:pt>
                <c:pt idx="376">
                  <c:v>-4568.829087832084</c:v>
                </c:pt>
                <c:pt idx="377">
                  <c:v>-4568.8290837372624</c:v>
                </c:pt>
                <c:pt idx="378">
                  <c:v>-4568.8320086539416</c:v>
                </c:pt>
                <c:pt idx="379">
                  <c:v>-4568.8284972868623</c:v>
                </c:pt>
                <c:pt idx="380">
                  <c:v>-4568.8316188042372</c:v>
                </c:pt>
                <c:pt idx="381">
                  <c:v>-4568.8317922543174</c:v>
                </c:pt>
                <c:pt idx="382">
                  <c:v>-4568.8313644900309</c:v>
                </c:pt>
                <c:pt idx="383">
                  <c:v>-4568.8303401874009</c:v>
                </c:pt>
                <c:pt idx="384">
                  <c:v>-4568.8328798628309</c:v>
                </c:pt>
                <c:pt idx="385">
                  <c:v>-4568.8292148083419</c:v>
                </c:pt>
                <c:pt idx="386">
                  <c:v>-4568.8330366727369</c:v>
                </c:pt>
                <c:pt idx="387">
                  <c:v>-4568.831813274347</c:v>
                </c:pt>
                <c:pt idx="388">
                  <c:v>-4568.8352492471431</c:v>
                </c:pt>
                <c:pt idx="389">
                  <c:v>-4568.8347703987993</c:v>
                </c:pt>
                <c:pt idx="390">
                  <c:v>-4568.8352149033926</c:v>
                </c:pt>
                <c:pt idx="391">
                  <c:v>-4568.8330808699302</c:v>
                </c:pt>
                <c:pt idx="392">
                  <c:v>-4568.8308306149574</c:v>
                </c:pt>
                <c:pt idx="393">
                  <c:v>-4568.832982895522</c:v>
                </c:pt>
                <c:pt idx="394">
                  <c:v>-4568.8302382948705</c:v>
                </c:pt>
                <c:pt idx="395">
                  <c:v>-4568.8302855213724</c:v>
                </c:pt>
                <c:pt idx="396">
                  <c:v>-4568.833632561872</c:v>
                </c:pt>
                <c:pt idx="397">
                  <c:v>-4568.8363096472895</c:v>
                </c:pt>
                <c:pt idx="398">
                  <c:v>-4568.8345625356751</c:v>
                </c:pt>
                <c:pt idx="399">
                  <c:v>-4568.8372242569176</c:v>
                </c:pt>
                <c:pt idx="400">
                  <c:v>-4568.8390248805099</c:v>
                </c:pt>
                <c:pt idx="401">
                  <c:v>-4568.8354438146816</c:v>
                </c:pt>
                <c:pt idx="402">
                  <c:v>-4568.8374389494438</c:v>
                </c:pt>
                <c:pt idx="403">
                  <c:v>-4568.8362313817297</c:v>
                </c:pt>
                <c:pt idx="404">
                  <c:v>-4568.8339435516236</c:v>
                </c:pt>
                <c:pt idx="405">
                  <c:v>-4568.8352878743935</c:v>
                </c:pt>
                <c:pt idx="406">
                  <c:v>-4568.8344144637977</c:v>
                </c:pt>
                <c:pt idx="407">
                  <c:v>-4568.8368543246434</c:v>
                </c:pt>
                <c:pt idx="408">
                  <c:v>-4568.8372286373278</c:v>
                </c:pt>
                <c:pt idx="409">
                  <c:v>-4568.8386012458641</c:v>
                </c:pt>
                <c:pt idx="410">
                  <c:v>-4568.8401862255378</c:v>
                </c:pt>
                <c:pt idx="411">
                  <c:v>-4568.8437535615731</c:v>
                </c:pt>
                <c:pt idx="412">
                  <c:v>-4568.8447370750891</c:v>
                </c:pt>
                <c:pt idx="413">
                  <c:v>-4568.841730949156</c:v>
                </c:pt>
                <c:pt idx="414">
                  <c:v>-4568.8431971547907</c:v>
                </c:pt>
                <c:pt idx="415">
                  <c:v>-4568.8411471159516</c:v>
                </c:pt>
                <c:pt idx="416">
                  <c:v>-4568.8392511076991</c:v>
                </c:pt>
                <c:pt idx="417">
                  <c:v>-4568.8406896201559</c:v>
                </c:pt>
                <c:pt idx="418">
                  <c:v>-4568.8400451157613</c:v>
                </c:pt>
                <c:pt idx="419">
                  <c:v>-4568.8354038995731</c:v>
                </c:pt>
                <c:pt idx="420">
                  <c:v>-4568.8330650302305</c:v>
                </c:pt>
                <c:pt idx="421">
                  <c:v>-4568.8336284421421</c:v>
                </c:pt>
                <c:pt idx="422">
                  <c:v>-4568.8315413785685</c:v>
                </c:pt>
                <c:pt idx="423">
                  <c:v>-4568.8342994810491</c:v>
                </c:pt>
                <c:pt idx="424">
                  <c:v>-4568.8277026715823</c:v>
                </c:pt>
                <c:pt idx="425">
                  <c:v>-4568.8296819385369</c:v>
                </c:pt>
                <c:pt idx="426">
                  <c:v>-4568.8284434200259</c:v>
                </c:pt>
                <c:pt idx="427">
                  <c:v>-4568.8294072654317</c:v>
                </c:pt>
                <c:pt idx="428">
                  <c:v>-4568.8233723118292</c:v>
                </c:pt>
                <c:pt idx="429">
                  <c:v>-4568.8222023968583</c:v>
                </c:pt>
                <c:pt idx="430">
                  <c:v>-4568.821200109498</c:v>
                </c:pt>
                <c:pt idx="431">
                  <c:v>-4568.8228188539715</c:v>
                </c:pt>
                <c:pt idx="432">
                  <c:v>-4568.8224670808859</c:v>
                </c:pt>
                <c:pt idx="433">
                  <c:v>-4568.8200424727329</c:v>
                </c:pt>
                <c:pt idx="434">
                  <c:v>-4568.8210317831899</c:v>
                </c:pt>
                <c:pt idx="435">
                  <c:v>-4568.8223611598987</c:v>
                </c:pt>
                <c:pt idx="436">
                  <c:v>-4568.8251041623216</c:v>
                </c:pt>
                <c:pt idx="437">
                  <c:v>-4568.821532273766</c:v>
                </c:pt>
                <c:pt idx="438">
                  <c:v>-4568.8156509185992</c:v>
                </c:pt>
                <c:pt idx="439">
                  <c:v>-4568.8151370681089</c:v>
                </c:pt>
                <c:pt idx="440">
                  <c:v>-4568.8177107099364</c:v>
                </c:pt>
                <c:pt idx="441">
                  <c:v>-4568.8117405059347</c:v>
                </c:pt>
                <c:pt idx="442">
                  <c:v>-4568.8091141432014</c:v>
                </c:pt>
                <c:pt idx="443">
                  <c:v>-4568.8126278024129</c:v>
                </c:pt>
                <c:pt idx="444">
                  <c:v>-4568.8087527921653</c:v>
                </c:pt>
                <c:pt idx="445">
                  <c:v>-4568.8100305359312</c:v>
                </c:pt>
                <c:pt idx="446">
                  <c:v>-4568.8171899685176</c:v>
                </c:pt>
                <c:pt idx="447">
                  <c:v>-4568.8172863317013</c:v>
                </c:pt>
                <c:pt idx="448">
                  <c:v>-4568.8201675149339</c:v>
                </c:pt>
                <c:pt idx="449">
                  <c:v>-4568.8218366104911</c:v>
                </c:pt>
                <c:pt idx="450">
                  <c:v>-4568.8215914475286</c:v>
                </c:pt>
                <c:pt idx="451">
                  <c:v>-4568.8192005399133</c:v>
                </c:pt>
                <c:pt idx="452">
                  <c:v>-4568.8207060874374</c:v>
                </c:pt>
                <c:pt idx="453">
                  <c:v>-4568.818107137301</c:v>
                </c:pt>
                <c:pt idx="454">
                  <c:v>-4568.8262038751109</c:v>
                </c:pt>
                <c:pt idx="455">
                  <c:v>-4568.8286737247836</c:v>
                </c:pt>
                <c:pt idx="456">
                  <c:v>-4568.8304111457455</c:v>
                </c:pt>
                <c:pt idx="457">
                  <c:v>-4568.8286909423869</c:v>
                </c:pt>
                <c:pt idx="458">
                  <c:v>-4568.8285905207877</c:v>
                </c:pt>
                <c:pt idx="459">
                  <c:v>-4568.8296213121594</c:v>
                </c:pt>
                <c:pt idx="460">
                  <c:v>-4568.8307130435223</c:v>
                </c:pt>
                <c:pt idx="461">
                  <c:v>-4568.8320385014222</c:v>
                </c:pt>
                <c:pt idx="462">
                  <c:v>-4568.836296284574</c:v>
                </c:pt>
                <c:pt idx="463">
                  <c:v>-4568.8389411951757</c:v>
                </c:pt>
                <c:pt idx="464">
                  <c:v>-4568.8358972014512</c:v>
                </c:pt>
                <c:pt idx="465">
                  <c:v>-4568.8341966508688</c:v>
                </c:pt>
                <c:pt idx="466">
                  <c:v>-4568.8387352083091</c:v>
                </c:pt>
                <c:pt idx="467">
                  <c:v>-4568.837762973697</c:v>
                </c:pt>
                <c:pt idx="468">
                  <c:v>-4568.8370081588946</c:v>
                </c:pt>
                <c:pt idx="469">
                  <c:v>-4568.8336179449425</c:v>
                </c:pt>
                <c:pt idx="470">
                  <c:v>-4568.8331296284086</c:v>
                </c:pt>
                <c:pt idx="471">
                  <c:v>-4568.8360337369131</c:v>
                </c:pt>
                <c:pt idx="472">
                  <c:v>-4568.8363675767096</c:v>
                </c:pt>
                <c:pt idx="473">
                  <c:v>-4568.8415105833337</c:v>
                </c:pt>
                <c:pt idx="474">
                  <c:v>-4568.8406951927036</c:v>
                </c:pt>
                <c:pt idx="475">
                  <c:v>-4568.8397362443302</c:v>
                </c:pt>
                <c:pt idx="476">
                  <c:v>-4568.8423454581916</c:v>
                </c:pt>
                <c:pt idx="477">
                  <c:v>-4568.8436049610063</c:v>
                </c:pt>
                <c:pt idx="478">
                  <c:v>-4568.8455899566334</c:v>
                </c:pt>
                <c:pt idx="479">
                  <c:v>-4568.8468584002694</c:v>
                </c:pt>
                <c:pt idx="480">
                  <c:v>-4568.846354577855</c:v>
                </c:pt>
                <c:pt idx="481">
                  <c:v>-4568.8488403267556</c:v>
                </c:pt>
                <c:pt idx="482">
                  <c:v>-4568.8476307207166</c:v>
                </c:pt>
                <c:pt idx="483">
                  <c:v>-4568.8497938025948</c:v>
                </c:pt>
                <c:pt idx="484">
                  <c:v>-4568.8476184004921</c:v>
                </c:pt>
                <c:pt idx="485">
                  <c:v>-4568.8460488707369</c:v>
                </c:pt>
                <c:pt idx="486">
                  <c:v>-4568.8439109988431</c:v>
                </c:pt>
                <c:pt idx="487">
                  <c:v>-4568.8451426497568</c:v>
                </c:pt>
                <c:pt idx="488">
                  <c:v>-4568.843833599999</c:v>
                </c:pt>
                <c:pt idx="489">
                  <c:v>-4568.8481829314151</c:v>
                </c:pt>
                <c:pt idx="490">
                  <c:v>-4568.8486246158045</c:v>
                </c:pt>
                <c:pt idx="491">
                  <c:v>-4568.8460363045951</c:v>
                </c:pt>
                <c:pt idx="492">
                  <c:v>-4568.8427486533283</c:v>
                </c:pt>
                <c:pt idx="493">
                  <c:v>-4568.8421262155043</c:v>
                </c:pt>
                <c:pt idx="494">
                  <c:v>-4568.8428801692307</c:v>
                </c:pt>
                <c:pt idx="495">
                  <c:v>-4568.842421492528</c:v>
                </c:pt>
                <c:pt idx="496">
                  <c:v>-4568.8438159242323</c:v>
                </c:pt>
                <c:pt idx="497">
                  <c:v>-4568.8403653081332</c:v>
                </c:pt>
                <c:pt idx="498">
                  <c:v>-4568.8410769786187</c:v>
                </c:pt>
                <c:pt idx="499">
                  <c:v>-4568.8398857953853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A-5E49-82B2-097C895838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convergence'!$AB$9:$AB$508</c:f>
              <c:numCache>
                <c:formatCode>General</c:formatCode>
                <c:ptCount val="500"/>
                <c:pt idx="0">
                  <c:v>-4568.2700000000004</c:v>
                </c:pt>
                <c:pt idx="1">
                  <c:v>-4568.3212132034359</c:v>
                </c:pt>
                <c:pt idx="2">
                  <c:v>-4569.4971843260137</c:v>
                </c:pt>
                <c:pt idx="3">
                  <c:v>-4570.0835275033269</c:v>
                </c:pt>
                <c:pt idx="4">
                  <c:v>-4570.0253431600304</c:v>
                </c:pt>
                <c:pt idx="5">
                  <c:v>-4570.0384087980492</c:v>
                </c:pt>
                <c:pt idx="6">
                  <c:v>-4569.8307999064828</c:v>
                </c:pt>
                <c:pt idx="7">
                  <c:v>-4569.6533395411498</c:v>
                </c:pt>
                <c:pt idx="8">
                  <c:v>-4569.8286488285239</c:v>
                </c:pt>
                <c:pt idx="9">
                  <c:v>-4569.8310266677945</c:v>
                </c:pt>
                <c:pt idx="10">
                  <c:v>-4569.8514264490868</c:v>
                </c:pt>
                <c:pt idx="11">
                  <c:v>-4569.7889279111832</c:v>
                </c:pt>
                <c:pt idx="12">
                  <c:v>-4569.8651578689578</c:v>
                </c:pt>
                <c:pt idx="13">
                  <c:v>-4569.8371926030977</c:v>
                </c:pt>
                <c:pt idx="14">
                  <c:v>-4569.8531668826481</c:v>
                </c:pt>
                <c:pt idx="15">
                  <c:v>-4569.7312776007338</c:v>
                </c:pt>
                <c:pt idx="16">
                  <c:v>-4569.6773947916163</c:v>
                </c:pt>
                <c:pt idx="17">
                  <c:v>-4569.5777058879003</c:v>
                </c:pt>
                <c:pt idx="18">
                  <c:v>-4569.4413514342787</c:v>
                </c:pt>
                <c:pt idx="19">
                  <c:v>-4569.446594596554</c:v>
                </c:pt>
                <c:pt idx="20">
                  <c:v>-4569.4777138501013</c:v>
                </c:pt>
                <c:pt idx="21">
                  <c:v>-4569.4956111810998</c:v>
                </c:pt>
                <c:pt idx="22">
                  <c:v>-4569.4783869211378</c:v>
                </c:pt>
                <c:pt idx="23">
                  <c:v>-4569.517283906067</c:v>
                </c:pt>
                <c:pt idx="24">
                  <c:v>-4569.4563814901321</c:v>
                </c:pt>
                <c:pt idx="25">
                  <c:v>-4569.4779693206701</c:v>
                </c:pt>
                <c:pt idx="26">
                  <c:v>-4569.4465099648096</c:v>
                </c:pt>
                <c:pt idx="27">
                  <c:v>-4569.3775107609436</c:v>
                </c:pt>
                <c:pt idx="28">
                  <c:v>-4569.316205945589</c:v>
                </c:pt>
                <c:pt idx="29">
                  <c:v>-4569.3403492731104</c:v>
                </c:pt>
                <c:pt idx="30">
                  <c:v>-4569.3046681693249</c:v>
                </c:pt>
                <c:pt idx="31">
                  <c:v>-4569.2790346857173</c:v>
                </c:pt>
                <c:pt idx="32">
                  <c:v>-4569.2159286900151</c:v>
                </c:pt>
                <c:pt idx="33">
                  <c:v>-4569.2295180315523</c:v>
                </c:pt>
                <c:pt idx="34">
                  <c:v>-4569.2158864316052</c:v>
                </c:pt>
                <c:pt idx="35">
                  <c:v>-4569.1995990814785</c:v>
                </c:pt>
                <c:pt idx="36">
                  <c:v>-4569.2441906683052</c:v>
                </c:pt>
                <c:pt idx="37">
                  <c:v>-4569.2625867395645</c:v>
                </c:pt>
                <c:pt idx="38">
                  <c:v>-4569.2559221526508</c:v>
                </c:pt>
                <c:pt idx="39">
                  <c:v>-4569.2058103369009</c:v>
                </c:pt>
                <c:pt idx="40">
                  <c:v>-4569.1713786818691</c:v>
                </c:pt>
                <c:pt idx="41">
                  <c:v>-4569.1391563606958</c:v>
                </c:pt>
                <c:pt idx="42">
                  <c:v>-4569.1174021844654</c:v>
                </c:pt>
                <c:pt idx="43">
                  <c:v>-4569.171290014996</c:v>
                </c:pt>
                <c:pt idx="44">
                  <c:v>-4569.1975840833602</c:v>
                </c:pt>
                <c:pt idx="45">
                  <c:v>-4569.1732387967977</c:v>
                </c:pt>
                <c:pt idx="46">
                  <c:v>-4569.148131460579</c:v>
                </c:pt>
                <c:pt idx="47">
                  <c:v>-4569.1197028241795</c:v>
                </c:pt>
                <c:pt idx="48">
                  <c:v>-4569.0984630656585</c:v>
                </c:pt>
                <c:pt idx="49">
                  <c:v>-4569.0797502564474</c:v>
                </c:pt>
                <c:pt idx="50">
                  <c:v>-4569.0785531496804</c:v>
                </c:pt>
                <c:pt idx="51">
                  <c:v>-4569.1147226782896</c:v>
                </c:pt>
                <c:pt idx="52">
                  <c:v>-4569.1073041011887</c:v>
                </c:pt>
                <c:pt idx="53">
                  <c:v>-4569.1003798568408</c:v>
                </c:pt>
                <c:pt idx="54">
                  <c:v>-4569.0851550921097</c:v>
                </c:pt>
                <c:pt idx="55">
                  <c:v>-4569.0653794709979</c:v>
                </c:pt>
                <c:pt idx="56">
                  <c:v>-4569.044833759076</c:v>
                </c:pt>
                <c:pt idx="57">
                  <c:v>-4569.0762786254709</c:v>
                </c:pt>
                <c:pt idx="58">
                  <c:v>-4569.0729128897628</c:v>
                </c:pt>
                <c:pt idx="59">
                  <c:v>-4569.0650475795555</c:v>
                </c:pt>
                <c:pt idx="60">
                  <c:v>-4569.0499062805875</c:v>
                </c:pt>
                <c:pt idx="61">
                  <c:v>-4569.0265366733602</c:v>
                </c:pt>
                <c:pt idx="62">
                  <c:v>-4569.0579578951365</c:v>
                </c:pt>
                <c:pt idx="63">
                  <c:v>-4569.0398542935154</c:v>
                </c:pt>
                <c:pt idx="64">
                  <c:v>-4569.0144881054002</c:v>
                </c:pt>
                <c:pt idx="65">
                  <c:v>-4569.016762733635</c:v>
                </c:pt>
                <c:pt idx="66">
                  <c:v>-4569.0219672604435</c:v>
                </c:pt>
                <c:pt idx="67">
                  <c:v>-4568.9997980172939</c:v>
                </c:pt>
                <c:pt idx="68">
                  <c:v>-4569.0113746734269</c:v>
                </c:pt>
                <c:pt idx="69">
                  <c:v>-4569.013396999826</c:v>
                </c:pt>
                <c:pt idx="70">
                  <c:v>-4569.0305798785421</c:v>
                </c:pt>
                <c:pt idx="71">
                  <c:v>-4569.0264591075347</c:v>
                </c:pt>
                <c:pt idx="72">
                  <c:v>-4569.021916144301</c:v>
                </c:pt>
                <c:pt idx="73">
                  <c:v>-4568.9950953309472</c:v>
                </c:pt>
                <c:pt idx="74">
                  <c:v>-4568.9928411875371</c:v>
                </c:pt>
                <c:pt idx="75">
                  <c:v>-4569.0180558030725</c:v>
                </c:pt>
                <c:pt idx="76">
                  <c:v>-4569.0370478573859</c:v>
                </c:pt>
                <c:pt idx="77">
                  <c:v>-4569.0225929399785</c:v>
                </c:pt>
                <c:pt idx="78">
                  <c:v>-4569.0400663123837</c:v>
                </c:pt>
                <c:pt idx="79">
                  <c:v>-4569.0290533772722</c:v>
                </c:pt>
                <c:pt idx="80">
                  <c:v>-4569.025599189401</c:v>
                </c:pt>
                <c:pt idx="81">
                  <c:v>-4569.0248889211762</c:v>
                </c:pt>
                <c:pt idx="82">
                  <c:v>-4569.0235766621372</c:v>
                </c:pt>
                <c:pt idx="83">
                  <c:v>-4569.0406886088422</c:v>
                </c:pt>
                <c:pt idx="84">
                  <c:v>-4569.0433513163416</c:v>
                </c:pt>
                <c:pt idx="85">
                  <c:v>-4569.0551417385896</c:v>
                </c:pt>
                <c:pt idx="86">
                  <c:v>-4569.0637071087522</c:v>
                </c:pt>
                <c:pt idx="87">
                  <c:v>-4569.0527001821029</c:v>
                </c:pt>
                <c:pt idx="88">
                  <c:v>-4569.0496937436346</c:v>
                </c:pt>
                <c:pt idx="89">
                  <c:v>-4569.032855303979</c:v>
                </c:pt>
                <c:pt idx="90">
                  <c:v>-4569.0246699797308</c:v>
                </c:pt>
                <c:pt idx="91">
                  <c:v>-4569.0341799229336</c:v>
                </c:pt>
                <c:pt idx="92">
                  <c:v>-4569.0231161496049</c:v>
                </c:pt>
                <c:pt idx="93">
                  <c:v>-4569.0194230579082</c:v>
                </c:pt>
                <c:pt idx="94">
                  <c:v>-4569.049796535116</c:v>
                </c:pt>
                <c:pt idx="95">
                  <c:v>-4569.0619534972529</c:v>
                </c:pt>
                <c:pt idx="96">
                  <c:v>-4569.0682466084036</c:v>
                </c:pt>
                <c:pt idx="97">
                  <c:v>-4569.0653300798767</c:v>
                </c:pt>
                <c:pt idx="98">
                  <c:v>-4569.0684042412222</c:v>
                </c:pt>
                <c:pt idx="99">
                  <c:v>-4569.0474085152164</c:v>
                </c:pt>
                <c:pt idx="100">
                  <c:v>-4569.0798338514924</c:v>
                </c:pt>
                <c:pt idx="101">
                  <c:v>-4569.0795545637411</c:v>
                </c:pt>
                <c:pt idx="102">
                  <c:v>-4569.0658297295477</c:v>
                </c:pt>
                <c:pt idx="103">
                  <c:v>-4569.0690749079495</c:v>
                </c:pt>
                <c:pt idx="104">
                  <c:v>-4569.0601890720982</c:v>
                </c:pt>
                <c:pt idx="105">
                  <c:v>-4569.052531220007</c:v>
                </c:pt>
                <c:pt idx="106">
                  <c:v>-4569.0632777579058</c:v>
                </c:pt>
                <c:pt idx="107">
                  <c:v>-4569.0558821683062</c:v>
                </c:pt>
                <c:pt idx="108">
                  <c:v>-4569.0410627672672</c:v>
                </c:pt>
                <c:pt idx="109">
                  <c:v>-4569.0529046023175</c:v>
                </c:pt>
                <c:pt idx="110">
                  <c:v>-4569.0416882354011</c:v>
                </c:pt>
                <c:pt idx="111">
                  <c:v>-4569.0605859659927</c:v>
                </c:pt>
                <c:pt idx="112">
                  <c:v>-4569.0581756206993</c:v>
                </c:pt>
                <c:pt idx="113">
                  <c:v>-4569.058953992384</c:v>
                </c:pt>
                <c:pt idx="114">
                  <c:v>-4569.063174474587</c:v>
                </c:pt>
                <c:pt idx="115">
                  <c:v>-4569.0727165263534</c:v>
                </c:pt>
                <c:pt idx="116">
                  <c:v>-4569.0870102139943</c:v>
                </c:pt>
                <c:pt idx="117">
                  <c:v>-4569.0840279841241</c:v>
                </c:pt>
                <c:pt idx="118">
                  <c:v>-4569.0794194399459</c:v>
                </c:pt>
                <c:pt idx="119">
                  <c:v>-4569.0845368536739</c:v>
                </c:pt>
                <c:pt idx="120">
                  <c:v>-4569.0846050169048</c:v>
                </c:pt>
                <c:pt idx="121">
                  <c:v>-4569.0818850238484</c:v>
                </c:pt>
                <c:pt idx="122">
                  <c:v>-4569.0726386329607</c:v>
                </c:pt>
                <c:pt idx="123">
                  <c:v>-4569.0726483611979</c:v>
                </c:pt>
                <c:pt idx="124">
                  <c:v>-4569.0885410558667</c:v>
                </c:pt>
                <c:pt idx="125">
                  <c:v>-4569.0953570031561</c:v>
                </c:pt>
                <c:pt idx="126">
                  <c:v>-4569.0900213587702</c:v>
                </c:pt>
                <c:pt idx="127">
                  <c:v>-4569.0920272959329</c:v>
                </c:pt>
                <c:pt idx="128">
                  <c:v>-4569.1005768866644</c:v>
                </c:pt>
                <c:pt idx="129">
                  <c:v>-4569.1134431434657</c:v>
                </c:pt>
                <c:pt idx="130">
                  <c:v>-4569.1123696359409</c:v>
                </c:pt>
                <c:pt idx="131">
                  <c:v>-4569.1141870740857</c:v>
                </c:pt>
                <c:pt idx="132">
                  <c:v>-4569.1088336026805</c:v>
                </c:pt>
                <c:pt idx="133">
                  <c:v>-4569.1287774907123</c:v>
                </c:pt>
                <c:pt idx="134">
                  <c:v>-4569.1481383463324</c:v>
                </c:pt>
                <c:pt idx="135">
                  <c:v>-4569.1441205919746</c:v>
                </c:pt>
                <c:pt idx="136">
                  <c:v>-4569.1413981107135</c:v>
                </c:pt>
                <c:pt idx="137">
                  <c:v>-4569.1383485153647</c:v>
                </c:pt>
                <c:pt idx="138">
                  <c:v>-4569.1570858520899</c:v>
                </c:pt>
                <c:pt idx="139">
                  <c:v>-4569.149330134429</c:v>
                </c:pt>
                <c:pt idx="140">
                  <c:v>-4569.1603490543066</c:v>
                </c:pt>
                <c:pt idx="141">
                  <c:v>-4569.1564168470431</c:v>
                </c:pt>
                <c:pt idx="142">
                  <c:v>-4569.146862375248</c:v>
                </c:pt>
                <c:pt idx="143">
                  <c:v>-4569.1442418270244</c:v>
                </c:pt>
                <c:pt idx="144">
                  <c:v>-4569.1362699347574</c:v>
                </c:pt>
                <c:pt idx="145">
                  <c:v>-4569.1380641801907</c:v>
                </c:pt>
                <c:pt idx="146">
                  <c:v>-4569.1352043376901</c:v>
                </c:pt>
                <c:pt idx="147">
                  <c:v>-4569.1400877393453</c:v>
                </c:pt>
                <c:pt idx="148">
                  <c:v>-4569.1484021628648</c:v>
                </c:pt>
                <c:pt idx="149">
                  <c:v>-4569.167766363812</c:v>
                </c:pt>
                <c:pt idx="150">
                  <c:v>-4569.159773156056</c:v>
                </c:pt>
                <c:pt idx="151">
                  <c:v>-4569.1627437883708</c:v>
                </c:pt>
                <c:pt idx="152">
                  <c:v>-4569.147352087617</c:v>
                </c:pt>
                <c:pt idx="153">
                  <c:v>-4569.1485888587285</c:v>
                </c:pt>
                <c:pt idx="154">
                  <c:v>-4569.1670619596389</c:v>
                </c:pt>
                <c:pt idx="155">
                  <c:v>-4569.158616131017</c:v>
                </c:pt>
                <c:pt idx="156">
                  <c:v>-4569.1504562553791</c:v>
                </c:pt>
                <c:pt idx="157">
                  <c:v>-4569.1513869141208</c:v>
                </c:pt>
                <c:pt idx="158">
                  <c:v>-4569.1572814723386</c:v>
                </c:pt>
                <c:pt idx="159">
                  <c:v>-4569.1492150228278</c:v>
                </c:pt>
                <c:pt idx="160">
                  <c:v>-4569.1572213595364</c:v>
                </c:pt>
                <c:pt idx="161">
                  <c:v>-4569.1493142291692</c:v>
                </c:pt>
                <c:pt idx="162">
                  <c:v>-4569.1501543071545</c:v>
                </c:pt>
                <c:pt idx="163">
                  <c:v>-4569.1420711039291</c:v>
                </c:pt>
                <c:pt idx="164">
                  <c:v>-4569.1479701684284</c:v>
                </c:pt>
                <c:pt idx="165">
                  <c:v>-4569.1460838903813</c:v>
                </c:pt>
                <c:pt idx="166">
                  <c:v>-4569.1300125853977</c:v>
                </c:pt>
                <c:pt idx="167">
                  <c:v>-4569.1171610551519</c:v>
                </c:pt>
                <c:pt idx="168">
                  <c:v>-4569.1128616665746</c:v>
                </c:pt>
                <c:pt idx="169">
                  <c:v>-4569.1158472471679</c:v>
                </c:pt>
                <c:pt idx="170">
                  <c:v>-4569.1135328249329</c:v>
                </c:pt>
                <c:pt idx="171">
                  <c:v>-4569.1107783498201</c:v>
                </c:pt>
                <c:pt idx="172">
                  <c:v>-4569.1189812609682</c:v>
                </c:pt>
                <c:pt idx="173">
                  <c:v>-4569.1112818448246</c:v>
                </c:pt>
                <c:pt idx="174">
                  <c:v>-4569.1060114436514</c:v>
                </c:pt>
                <c:pt idx="175">
                  <c:v>-4569.1151191916042</c:v>
                </c:pt>
                <c:pt idx="176">
                  <c:v>-4569.1220353672761</c:v>
                </c:pt>
                <c:pt idx="177">
                  <c:v>-4569.1186462688984</c:v>
                </c:pt>
                <c:pt idx="178">
                  <c:v>-4569.1108778479074</c:v>
                </c:pt>
                <c:pt idx="179">
                  <c:v>-4569.1181970002126</c:v>
                </c:pt>
                <c:pt idx="180">
                  <c:v>-4569.1283134311025</c:v>
                </c:pt>
                <c:pt idx="181">
                  <c:v>-4569.1249635573522</c:v>
                </c:pt>
                <c:pt idx="182">
                  <c:v>-4569.129631027502</c:v>
                </c:pt>
                <c:pt idx="183">
                  <c:v>-4569.1247865247424</c:v>
                </c:pt>
                <c:pt idx="184">
                  <c:v>-4569.1325403989904</c:v>
                </c:pt>
                <c:pt idx="185">
                  <c:v>-4569.1353203116869</c:v>
                </c:pt>
                <c:pt idx="186">
                  <c:v>-4569.1259756144282</c:v>
                </c:pt>
                <c:pt idx="187">
                  <c:v>-4569.1246539505228</c:v>
                </c:pt>
                <c:pt idx="188">
                  <c:v>-4569.1367957063558</c:v>
                </c:pt>
                <c:pt idx="189">
                  <c:v>-4569.1471377766184</c:v>
                </c:pt>
                <c:pt idx="190">
                  <c:v>-4569.1507793498367</c:v>
                </c:pt>
                <c:pt idx="191">
                  <c:v>-4569.1417654299348</c:v>
                </c:pt>
                <c:pt idx="192">
                  <c:v>-4569.143053081797</c:v>
                </c:pt>
                <c:pt idx="193">
                  <c:v>-4569.1433993442024</c:v>
                </c:pt>
                <c:pt idx="194">
                  <c:v>-4569.1405582050893</c:v>
                </c:pt>
                <c:pt idx="195">
                  <c:v>-4569.1320726217555</c:v>
                </c:pt>
                <c:pt idx="196">
                  <c:v>-4569.1508536780084</c:v>
                </c:pt>
                <c:pt idx="197">
                  <c:v>-4569.1395296872925</c:v>
                </c:pt>
                <c:pt idx="198">
                  <c:v>-4569.1442042192575</c:v>
                </c:pt>
                <c:pt idx="199">
                  <c:v>-4569.14938877029</c:v>
                </c:pt>
                <c:pt idx="200">
                  <c:v>-4569.1481012451914</c:v>
                </c:pt>
                <c:pt idx="201">
                  <c:v>-4569.1400327149313</c:v>
                </c:pt>
                <c:pt idx="202">
                  <c:v>-4569.1391355160349</c:v>
                </c:pt>
                <c:pt idx="203">
                  <c:v>-4569.1448715463903</c:v>
                </c:pt>
                <c:pt idx="204">
                  <c:v>-4569.135954461758</c:v>
                </c:pt>
                <c:pt idx="205">
                  <c:v>-4569.1399921542898</c:v>
                </c:pt>
                <c:pt idx="206">
                  <c:v>-4569.1428344413243</c:v>
                </c:pt>
                <c:pt idx="207">
                  <c:v>-4569.1555718995724</c:v>
                </c:pt>
                <c:pt idx="208">
                  <c:v>-4569.1519129159378</c:v>
                </c:pt>
                <c:pt idx="209">
                  <c:v>-4569.1522410931575</c:v>
                </c:pt>
                <c:pt idx="210">
                  <c:v>-4569.1517591233387</c:v>
                </c:pt>
                <c:pt idx="211">
                  <c:v>-4569.1519417899835</c:v>
                </c:pt>
                <c:pt idx="212">
                  <c:v>-4569.1619516600067</c:v>
                </c:pt>
                <c:pt idx="213">
                  <c:v>-4569.1721214823083</c:v>
                </c:pt>
                <c:pt idx="214">
                  <c:v>-4569.1751794996426</c:v>
                </c:pt>
                <c:pt idx="215">
                  <c:v>-4569.1798395888791</c:v>
                </c:pt>
                <c:pt idx="216">
                  <c:v>-4569.1818340308273</c:v>
                </c:pt>
                <c:pt idx="217">
                  <c:v>-4569.1768253267464</c:v>
                </c:pt>
                <c:pt idx="218">
                  <c:v>-4569.1699290747829</c:v>
                </c:pt>
                <c:pt idx="219">
                  <c:v>-4569.1615332833971</c:v>
                </c:pt>
                <c:pt idx="220">
                  <c:v>-4569.1552383183853</c:v>
                </c:pt>
                <c:pt idx="221">
                  <c:v>-4569.1583290245535</c:v>
                </c:pt>
                <c:pt idx="222">
                  <c:v>-4569.1673272728258</c:v>
                </c:pt>
                <c:pt idx="223">
                  <c:v>-4569.1670029144398</c:v>
                </c:pt>
                <c:pt idx="224">
                  <c:v>-4569.1754092751589</c:v>
                </c:pt>
                <c:pt idx="225">
                  <c:v>-4569.1701012158428</c:v>
                </c:pt>
                <c:pt idx="226">
                  <c:v>-4569.1710968821826</c:v>
                </c:pt>
                <c:pt idx="227">
                  <c:v>-4569.1633841890252</c:v>
                </c:pt>
                <c:pt idx="228">
                  <c:v>-4569.1696366867345</c:v>
                </c:pt>
                <c:pt idx="229">
                  <c:v>-4569.1745835288357</c:v>
                </c:pt>
                <c:pt idx="230">
                  <c:v>-4569.1794108742251</c:v>
                </c:pt>
                <c:pt idx="231">
                  <c:v>-4569.1839909684177</c:v>
                </c:pt>
                <c:pt idx="232">
                  <c:v>-4569.1759379768</c:v>
                </c:pt>
                <c:pt idx="233">
                  <c:v>-4569.1644263741373</c:v>
                </c:pt>
                <c:pt idx="234">
                  <c:v>-4569.1650133157855</c:v>
                </c:pt>
                <c:pt idx="235">
                  <c:v>-4569.1624970983494</c:v>
                </c:pt>
                <c:pt idx="236">
                  <c:v>-4569.163801405386</c:v>
                </c:pt>
                <c:pt idx="237">
                  <c:v>-4569.1602562337366</c:v>
                </c:pt>
                <c:pt idx="238">
                  <c:v>-4569.1534659337549</c:v>
                </c:pt>
                <c:pt idx="239">
                  <c:v>-4569.1500184789538</c:v>
                </c:pt>
                <c:pt idx="240">
                  <c:v>-4569.146096014968</c:v>
                </c:pt>
                <c:pt idx="241">
                  <c:v>-4569.139428941794</c:v>
                </c:pt>
                <c:pt idx="242">
                  <c:v>-4569.1370112359364</c:v>
                </c:pt>
                <c:pt idx="243">
                  <c:v>-4569.1417903820657</c:v>
                </c:pt>
                <c:pt idx="244">
                  <c:v>-4569.1468629511855</c:v>
                </c:pt>
                <c:pt idx="245">
                  <c:v>-4569.147992936566</c:v>
                </c:pt>
                <c:pt idx="246">
                  <c:v>-4569.1536152491426</c:v>
                </c:pt>
                <c:pt idx="247">
                  <c:v>-4569.1600486916732</c:v>
                </c:pt>
                <c:pt idx="248">
                  <c:v>-4569.1591595093178</c:v>
                </c:pt>
                <c:pt idx="249">
                  <c:v>-4569.1585159906899</c:v>
                </c:pt>
                <c:pt idx="250">
                  <c:v>-4569.1544844887103</c:v>
                </c:pt>
                <c:pt idx="251">
                  <c:v>-4569.1587054237762</c:v>
                </c:pt>
                <c:pt idx="252">
                  <c:v>-4569.161078285917</c:v>
                </c:pt>
                <c:pt idx="253">
                  <c:v>-4569.1611092770581</c:v>
                </c:pt>
                <c:pt idx="254">
                  <c:v>-4569.1664036573611</c:v>
                </c:pt>
                <c:pt idx="255">
                  <c:v>-4569.1632914383099</c:v>
                </c:pt>
                <c:pt idx="256">
                  <c:v>-4569.1646801337256</c:v>
                </c:pt>
                <c:pt idx="257">
                  <c:v>-4569.1666036760453</c:v>
                </c:pt>
                <c:pt idx="258">
                  <c:v>-4569.1704494807182</c:v>
                </c:pt>
                <c:pt idx="259">
                  <c:v>-4569.1636762607104</c:v>
                </c:pt>
                <c:pt idx="260">
                  <c:v>-4569.1477353881382</c:v>
                </c:pt>
                <c:pt idx="261">
                  <c:v>-4569.1493989459195</c:v>
                </c:pt>
                <c:pt idx="262">
                  <c:v>-4569.1485769424926</c:v>
                </c:pt>
                <c:pt idx="263">
                  <c:v>-4569.1463564744636</c:v>
                </c:pt>
                <c:pt idx="264">
                  <c:v>-4569.151328755951</c:v>
                </c:pt>
                <c:pt idx="265">
                  <c:v>-4569.1480634801455</c:v>
                </c:pt>
                <c:pt idx="266">
                  <c:v>-4569.1435808557981</c:v>
                </c:pt>
                <c:pt idx="267">
                  <c:v>-4569.1469713041242</c:v>
                </c:pt>
                <c:pt idx="268">
                  <c:v>-4569.1418170536526</c:v>
                </c:pt>
                <c:pt idx="269">
                  <c:v>-4569.1393275568662</c:v>
                </c:pt>
                <c:pt idx="270">
                  <c:v>-4569.1279526012277</c:v>
                </c:pt>
                <c:pt idx="271">
                  <c:v>-4569.1206264536422</c:v>
                </c:pt>
                <c:pt idx="272">
                  <c:v>-4569.1218892006873</c:v>
                </c:pt>
                <c:pt idx="273">
                  <c:v>-4569.1170446819979</c:v>
                </c:pt>
                <c:pt idx="274">
                  <c:v>-4569.1227838947379</c:v>
                </c:pt>
                <c:pt idx="275">
                  <c:v>-4569.1239529917711</c:v>
                </c:pt>
                <c:pt idx="276">
                  <c:v>-4569.120634595919</c:v>
                </c:pt>
                <c:pt idx="277">
                  <c:v>-4569.124824564351</c:v>
                </c:pt>
                <c:pt idx="278">
                  <c:v>-4569.1222798978442</c:v>
                </c:pt>
                <c:pt idx="279">
                  <c:v>-4569.1203947259901</c:v>
                </c:pt>
                <c:pt idx="280">
                  <c:v>-4569.1160290553862</c:v>
                </c:pt>
                <c:pt idx="281">
                  <c:v>-4569.1109824794594</c:v>
                </c:pt>
                <c:pt idx="282">
                  <c:v>-4569.1090800340498</c:v>
                </c:pt>
                <c:pt idx="283">
                  <c:v>-4569.1088806915041</c:v>
                </c:pt>
                <c:pt idx="284">
                  <c:v>-4569.1106479660702</c:v>
                </c:pt>
                <c:pt idx="285">
                  <c:v>-4569.1105143672603</c:v>
                </c:pt>
                <c:pt idx="286">
                  <c:v>-4569.1145643733407</c:v>
                </c:pt>
                <c:pt idx="287">
                  <c:v>-4569.1093127750901</c:v>
                </c:pt>
                <c:pt idx="288">
                  <c:v>-4569.1075221367528</c:v>
                </c:pt>
                <c:pt idx="289">
                  <c:v>-4569.1068122282531</c:v>
                </c:pt>
                <c:pt idx="290">
                  <c:v>-4569.1105412400138</c:v>
                </c:pt>
                <c:pt idx="291">
                  <c:v>-4569.1100661032278</c:v>
                </c:pt>
                <c:pt idx="292">
                  <c:v>-4569.1131106206158</c:v>
                </c:pt>
                <c:pt idx="293">
                  <c:v>-4569.1063354153257</c:v>
                </c:pt>
                <c:pt idx="294">
                  <c:v>-4569.1120826993092</c:v>
                </c:pt>
                <c:pt idx="295">
                  <c:v>-4569.1198898727507</c:v>
                </c:pt>
                <c:pt idx="296">
                  <c:v>-4569.122898824191</c:v>
                </c:pt>
                <c:pt idx="297">
                  <c:v>-4569.1245798610416</c:v>
                </c:pt>
                <c:pt idx="298">
                  <c:v>-4569.1262507253268</c:v>
                </c:pt>
                <c:pt idx="299">
                  <c:v>-4569.1277781396475</c:v>
                </c:pt>
                <c:pt idx="300">
                  <c:v>-4569.1314246787342</c:v>
                </c:pt>
                <c:pt idx="301">
                  <c:v>-4569.1342217380088</c:v>
                </c:pt>
                <c:pt idx="302">
                  <c:v>-4569.1299993445064</c:v>
                </c:pt>
                <c:pt idx="303">
                  <c:v>-4569.1272494438854</c:v>
                </c:pt>
                <c:pt idx="304">
                  <c:v>-4569.1271730049739</c:v>
                </c:pt>
                <c:pt idx="305">
                  <c:v>-4569.1199017620656</c:v>
                </c:pt>
                <c:pt idx="306">
                  <c:v>-4569.1198111254489</c:v>
                </c:pt>
                <c:pt idx="307">
                  <c:v>-4569.1194283623845</c:v>
                </c:pt>
                <c:pt idx="308">
                  <c:v>-4569.1169426799679</c:v>
                </c:pt>
                <c:pt idx="309">
                  <c:v>-4569.1172794404256</c:v>
                </c:pt>
                <c:pt idx="310">
                  <c:v>-4569.116745289848</c:v>
                </c:pt>
                <c:pt idx="311">
                  <c:v>-4569.1214097266056</c:v>
                </c:pt>
                <c:pt idx="312">
                  <c:v>-4569.121347592657</c:v>
                </c:pt>
                <c:pt idx="313">
                  <c:v>-4569.1294769608912</c:v>
                </c:pt>
                <c:pt idx="314">
                  <c:v>-4569.1264407270437</c:v>
                </c:pt>
                <c:pt idx="315">
                  <c:v>-4569.1265881689933</c:v>
                </c:pt>
                <c:pt idx="316">
                  <c:v>-4569.1249349900127</c:v>
                </c:pt>
                <c:pt idx="317">
                  <c:v>-4569.1258398974696</c:v>
                </c:pt>
                <c:pt idx="318">
                  <c:v>-4569.1278691685739</c:v>
                </c:pt>
                <c:pt idx="319">
                  <c:v>-4569.1201607309886</c:v>
                </c:pt>
                <c:pt idx="320">
                  <c:v>-4569.1192596030296</c:v>
                </c:pt>
                <c:pt idx="321">
                  <c:v>-4569.1123659169871</c:v>
                </c:pt>
                <c:pt idx="322">
                  <c:v>-4569.1156403601926</c:v>
                </c:pt>
                <c:pt idx="323">
                  <c:v>-4569.1141712849412</c:v>
                </c:pt>
                <c:pt idx="324">
                  <c:v>-4569.1156041710829</c:v>
                </c:pt>
                <c:pt idx="325">
                  <c:v>-4569.1180111603899</c:v>
                </c:pt>
                <c:pt idx="326">
                  <c:v>-4569.1156616645767</c:v>
                </c:pt>
                <c:pt idx="327">
                  <c:v>-4569.1155823274876</c:v>
                </c:pt>
                <c:pt idx="328">
                  <c:v>-4569.119517985172</c:v>
                </c:pt>
                <c:pt idx="329">
                  <c:v>-4569.1148204919973</c:v>
                </c:pt>
                <c:pt idx="330">
                  <c:v>-4569.1103602244993</c:v>
                </c:pt>
                <c:pt idx="331">
                  <c:v>-4569.1111981119875</c:v>
                </c:pt>
                <c:pt idx="332">
                  <c:v>-4569.1112199501722</c:v>
                </c:pt>
                <c:pt idx="333">
                  <c:v>-4569.1110617196555</c:v>
                </c:pt>
                <c:pt idx="334">
                  <c:v>-4569.1120091980947</c:v>
                </c:pt>
                <c:pt idx="335">
                  <c:v>-4569.1098246995543</c:v>
                </c:pt>
                <c:pt idx="336">
                  <c:v>-4569.1072956918906</c:v>
                </c:pt>
                <c:pt idx="337">
                  <c:v>-4569.1048691874012</c:v>
                </c:pt>
                <c:pt idx="338">
                  <c:v>-4569.1007444506276</c:v>
                </c:pt>
                <c:pt idx="339">
                  <c:v>-4569.1020853411383</c:v>
                </c:pt>
                <c:pt idx="340">
                  <c:v>-4569.1009251018713</c:v>
                </c:pt>
                <c:pt idx="341">
                  <c:v>-4569.1015552440904</c:v>
                </c:pt>
                <c:pt idx="342">
                  <c:v>-4569.1028816477919</c:v>
                </c:pt>
                <c:pt idx="343">
                  <c:v>-4569.1017287941122</c:v>
                </c:pt>
                <c:pt idx="344">
                  <c:v>-4569.10235073281</c:v>
                </c:pt>
                <c:pt idx="345">
                  <c:v>-4569.099731022593</c:v>
                </c:pt>
                <c:pt idx="346">
                  <c:v>-4569.0991144843993</c:v>
                </c:pt>
                <c:pt idx="347">
                  <c:v>-4569.0966615537263</c:v>
                </c:pt>
                <c:pt idx="348">
                  <c:v>-4569.0971165447172</c:v>
                </c:pt>
                <c:pt idx="349">
                  <c:v>-4569.090653284622</c:v>
                </c:pt>
                <c:pt idx="350">
                  <c:v>-4569.0907223423847</c:v>
                </c:pt>
                <c:pt idx="351">
                  <c:v>-4569.0920693495973</c:v>
                </c:pt>
                <c:pt idx="352">
                  <c:v>-4569.0927003730321</c:v>
                </c:pt>
                <c:pt idx="353">
                  <c:v>-4569.0907284499081</c:v>
                </c:pt>
                <c:pt idx="354">
                  <c:v>-4569.087274142923</c:v>
                </c:pt>
                <c:pt idx="355">
                  <c:v>-4569.0848220782218</c:v>
                </c:pt>
                <c:pt idx="356">
                  <c:v>-4569.083363908403</c:v>
                </c:pt>
                <c:pt idx="357">
                  <c:v>-4569.0777800233636</c:v>
                </c:pt>
                <c:pt idx="358">
                  <c:v>-4569.0669372929879</c:v>
                </c:pt>
                <c:pt idx="359">
                  <c:v>-4569.0709864885102</c:v>
                </c:pt>
                <c:pt idx="360">
                  <c:v>-4569.0717994358592</c:v>
                </c:pt>
                <c:pt idx="361">
                  <c:v>-4569.0719169609547</c:v>
                </c:pt>
                <c:pt idx="362">
                  <c:v>-4569.0793601240985</c:v>
                </c:pt>
                <c:pt idx="363">
                  <c:v>-4569.0759109019582</c:v>
                </c:pt>
                <c:pt idx="364">
                  <c:v>-4569.0748914385804</c:v>
                </c:pt>
                <c:pt idx="365">
                  <c:v>-4569.0785216079366</c:v>
                </c:pt>
                <c:pt idx="366">
                  <c:v>-4569.0879901768458</c:v>
                </c:pt>
                <c:pt idx="367">
                  <c:v>-4569.0902606551454</c:v>
                </c:pt>
                <c:pt idx="368">
                  <c:v>-4569.0898898344813</c:v>
                </c:pt>
                <c:pt idx="369">
                  <c:v>-4569.0883854553058</c:v>
                </c:pt>
                <c:pt idx="370">
                  <c:v>-4569.0922805036953</c:v>
                </c:pt>
                <c:pt idx="371">
                  <c:v>-4569.0936816301728</c:v>
                </c:pt>
                <c:pt idx="372">
                  <c:v>-4569.092447413479</c:v>
                </c:pt>
                <c:pt idx="373">
                  <c:v>-4569.0898554459618</c:v>
                </c:pt>
                <c:pt idx="374">
                  <c:v>-4569.0860499167638</c:v>
                </c:pt>
                <c:pt idx="375">
                  <c:v>-4569.083088687983</c:v>
                </c:pt>
                <c:pt idx="376">
                  <c:v>-4569.079718533967</c:v>
                </c:pt>
                <c:pt idx="377">
                  <c:v>-4569.0793818712045</c:v>
                </c:pt>
                <c:pt idx="378">
                  <c:v>-4569.0819755149269</c:v>
                </c:pt>
                <c:pt idx="379">
                  <c:v>-4569.0781342920873</c:v>
                </c:pt>
                <c:pt idx="380">
                  <c:v>-4569.0809271275248</c:v>
                </c:pt>
                <c:pt idx="381">
                  <c:v>-4569.0807731907116</c:v>
                </c:pt>
                <c:pt idx="382">
                  <c:v>-4569.0800193219829</c:v>
                </c:pt>
                <c:pt idx="383">
                  <c:v>-4569.0786702292689</c:v>
                </c:pt>
                <c:pt idx="384">
                  <c:v>-4569.0808863709381</c:v>
                </c:pt>
                <c:pt idx="385">
                  <c:v>-4569.0768991812984</c:v>
                </c:pt>
                <c:pt idx="386">
                  <c:v>-4569.0804000197732</c:v>
                </c:pt>
                <c:pt idx="387">
                  <c:v>-4569.0788568287489</c:v>
                </c:pt>
                <c:pt idx="388">
                  <c:v>-4569.081974403246</c:v>
                </c:pt>
                <c:pt idx="389">
                  <c:v>-4569.0811783191521</c:v>
                </c:pt>
                <c:pt idx="390">
                  <c:v>-4569.0813068357402</c:v>
                </c:pt>
                <c:pt idx="391">
                  <c:v>-4569.0788579055843</c:v>
                </c:pt>
                <c:pt idx="392">
                  <c:v>-4569.0762940669792</c:v>
                </c:pt>
                <c:pt idx="393">
                  <c:v>-4569.0781338557508</c:v>
                </c:pt>
                <c:pt idx="394">
                  <c:v>-4569.0750781608303</c:v>
                </c:pt>
                <c:pt idx="395">
                  <c:v>-4569.0748154887324</c:v>
                </c:pt>
                <c:pt idx="396">
                  <c:v>-4569.0778535842264</c:v>
                </c:pt>
                <c:pt idx="397">
                  <c:v>-4569.0802230160298</c:v>
                </c:pt>
                <c:pt idx="398">
                  <c:v>-4569.0781692939008</c:v>
                </c:pt>
                <c:pt idx="399">
                  <c:v>-4569.0805257430848</c:v>
                </c:pt>
                <c:pt idx="400">
                  <c:v>-4569.0820225010393</c:v>
                </c:pt>
                <c:pt idx="401">
                  <c:v>-4569.0781382748737</c:v>
                </c:pt>
                <c:pt idx="402">
                  <c:v>-4569.0798315220236</c:v>
                </c:pt>
                <c:pt idx="403">
                  <c:v>-4569.0783230737188</c:v>
                </c:pt>
                <c:pt idx="404">
                  <c:v>-4569.075735460724</c:v>
                </c:pt>
                <c:pt idx="405">
                  <c:v>-4569.0767810911257</c:v>
                </c:pt>
                <c:pt idx="406">
                  <c:v>-4569.0756101062289</c:v>
                </c:pt>
                <c:pt idx="407">
                  <c:v>-4569.0777535184952</c:v>
                </c:pt>
                <c:pt idx="408">
                  <c:v>-4569.0778324873691</c:v>
                </c:pt>
                <c:pt idx="409">
                  <c:v>-4569.0789109492589</c:v>
                </c:pt>
                <c:pt idx="410">
                  <c:v>-4569.0802030688683</c:v>
                </c:pt>
                <c:pt idx="411">
                  <c:v>-4569.0834794481389</c:v>
                </c:pt>
                <c:pt idx="412">
                  <c:v>-4569.084173336536</c:v>
                </c:pt>
                <c:pt idx="413">
                  <c:v>-4569.080877746499</c:v>
                </c:pt>
                <c:pt idx="414">
                  <c:v>-4569.0820558572595</c:v>
                </c:pt>
                <c:pt idx="415">
                  <c:v>-4569.0797182686665</c:v>
                </c:pt>
                <c:pt idx="416">
                  <c:v>-4569.0775354630468</c:v>
                </c:pt>
                <c:pt idx="417">
                  <c:v>-4569.0786883702767</c:v>
                </c:pt>
                <c:pt idx="418">
                  <c:v>-4569.0777591801834</c:v>
                </c:pt>
                <c:pt idx="419">
                  <c:v>-4569.0728341956674</c:v>
                </c:pt>
                <c:pt idx="420">
                  <c:v>-4569.0702128795092</c:v>
                </c:pt>
                <c:pt idx="421">
                  <c:v>-4569.070494780608</c:v>
                </c:pt>
                <c:pt idx="422">
                  <c:v>-4569.0681276521655</c:v>
                </c:pt>
                <c:pt idx="423">
                  <c:v>-4569.0706061793289</c:v>
                </c:pt>
                <c:pt idx="424">
                  <c:v>-4569.0637326225369</c:v>
                </c:pt>
                <c:pt idx="425">
                  <c:v>-4569.0654354323569</c:v>
                </c:pt>
                <c:pt idx="426">
                  <c:v>-4569.0639219195555</c:v>
                </c:pt>
                <c:pt idx="427">
                  <c:v>-4569.0646114261599</c:v>
                </c:pt>
                <c:pt idx="428">
                  <c:v>-4569.0583060098515</c:v>
                </c:pt>
                <c:pt idx="429">
                  <c:v>-4569.0568673705866</c:v>
                </c:pt>
                <c:pt idx="430">
                  <c:v>-4569.0555980343561</c:v>
                </c:pt>
                <c:pt idx="431">
                  <c:v>-4569.0569496645485</c:v>
                </c:pt>
                <c:pt idx="432">
                  <c:v>-4569.056331995328</c:v>
                </c:pt>
                <c:pt idx="433">
                  <c:v>-4569.0536441632139</c:v>
                </c:pt>
                <c:pt idx="434">
                  <c:v>-4569.0543705156642</c:v>
                </c:pt>
                <c:pt idx="435">
                  <c:v>-4569.0554370052414</c:v>
                </c:pt>
                <c:pt idx="436">
                  <c:v>-4569.0579164326473</c:v>
                </c:pt>
                <c:pt idx="437">
                  <c:v>-4569.0540841645934</c:v>
                </c:pt>
                <c:pt idx="438">
                  <c:v>-4569.0479481702423</c:v>
                </c:pt>
                <c:pt idx="439">
                  <c:v>-4569.0471811137131</c:v>
                </c:pt>
                <c:pt idx="440">
                  <c:v>-4569.0495001744202</c:v>
                </c:pt>
                <c:pt idx="441">
                  <c:v>-4569.0432821185022</c:v>
                </c:pt>
                <c:pt idx="442">
                  <c:v>-4569.0404118161696</c:v>
                </c:pt>
                <c:pt idx="443">
                  <c:v>-4569.0436785038955</c:v>
                </c:pt>
                <c:pt idx="444">
                  <c:v>-4569.0395618145776</c:v>
                </c:pt>
                <c:pt idx="445">
                  <c:v>-4569.0405972667613</c:v>
                </c:pt>
                <c:pt idx="446">
                  <c:v>-4569.0475080180613</c:v>
                </c:pt>
                <c:pt idx="447">
                  <c:v>-4569.0473565254433</c:v>
                </c:pt>
                <c:pt idx="448">
                  <c:v>-4569.0499883870725</c:v>
                </c:pt>
                <c:pt idx="449">
                  <c:v>-4569.0514078339538</c:v>
                </c:pt>
                <c:pt idx="450">
                  <c:v>-4569.0509140957101</c:v>
                </c:pt>
                <c:pt idx="451">
                  <c:v>-4569.0482773361937</c:v>
                </c:pt>
                <c:pt idx="452">
                  <c:v>-4569.0495367381718</c:v>
                </c:pt>
                <c:pt idx="453">
                  <c:v>-4569.0466946248152</c:v>
                </c:pt>
                <c:pt idx="454">
                  <c:v>-4569.0545433776388</c:v>
                </c:pt>
                <c:pt idx="455">
                  <c:v>-4569.0567648717097</c:v>
                </c:pt>
                <c:pt idx="456">
                  <c:v>-4569.0582540621326</c:v>
                </c:pt>
                <c:pt idx="457">
                  <c:v>-4569.0562872235541</c:v>
                </c:pt>
                <c:pt idx="458">
                  <c:v>-4569.0559410696287</c:v>
                </c:pt>
                <c:pt idx="459">
                  <c:v>-4569.0567265139289</c:v>
                </c:pt>
                <c:pt idx="460">
                  <c:v>-4569.0575732905363</c:v>
                </c:pt>
                <c:pt idx="461">
                  <c:v>-4569.0586541392722</c:v>
                </c:pt>
                <c:pt idx="462">
                  <c:v>-4569.062666998364</c:v>
                </c:pt>
                <c:pt idx="463">
                  <c:v>-4569.0650674255157</c:v>
                </c:pt>
                <c:pt idx="464">
                  <c:v>-4569.0617802179049</c:v>
                </c:pt>
                <c:pt idx="465">
                  <c:v>-4569.0598376838971</c:v>
                </c:pt>
                <c:pt idx="466">
                  <c:v>-4569.0641341707078</c:v>
                </c:pt>
                <c:pt idx="467">
                  <c:v>-4569.0629207869879</c:v>
                </c:pt>
                <c:pt idx="468">
                  <c:v>-4569.0619257430262</c:v>
                </c:pt>
                <c:pt idx="469">
                  <c:v>-4569.0582969486741</c:v>
                </c:pt>
                <c:pt idx="470">
                  <c:v>-4569.0575710085359</c:v>
                </c:pt>
                <c:pt idx="471">
                  <c:v>-4569.0602374495274</c:v>
                </c:pt>
                <c:pt idx="472">
                  <c:v>-4569.0603343260382</c:v>
                </c:pt>
                <c:pt idx="473">
                  <c:v>-4569.0652404715183</c:v>
                </c:pt>
                <c:pt idx="474">
                  <c:v>-4569.0641890178222</c:v>
                </c:pt>
                <c:pt idx="475">
                  <c:v>-4569.0629948481055</c:v>
                </c:pt>
                <c:pt idx="476">
                  <c:v>-4569.0653694265038</c:v>
                </c:pt>
                <c:pt idx="477">
                  <c:v>-4569.0663950389935</c:v>
                </c:pt>
                <c:pt idx="478">
                  <c:v>-4569.0681469953497</c:v>
                </c:pt>
                <c:pt idx="479">
                  <c:v>-4569.0691832663961</c:v>
                </c:pt>
                <c:pt idx="480">
                  <c:v>-4569.0684479169458</c:v>
                </c:pt>
                <c:pt idx="481">
                  <c:v>-4569.0707032417095</c:v>
                </c:pt>
                <c:pt idx="482">
                  <c:v>-4569.06926368922</c:v>
                </c:pt>
                <c:pt idx="483">
                  <c:v>-4569.0711979329417</c:v>
                </c:pt>
                <c:pt idx="484">
                  <c:v>-4569.0687939706422</c:v>
                </c:pt>
                <c:pt idx="485">
                  <c:v>-4569.0669963967539</c:v>
                </c:pt>
                <c:pt idx="486">
                  <c:v>-4569.0646310956126</c:v>
                </c:pt>
                <c:pt idx="487">
                  <c:v>-4569.0656360387684</c:v>
                </c:pt>
                <c:pt idx="488">
                  <c:v>-4569.0641009603269</c:v>
                </c:pt>
                <c:pt idx="489">
                  <c:v>-4569.0682252318493</c:v>
                </c:pt>
                <c:pt idx="490">
                  <c:v>-4569.0684425939708</c:v>
                </c:pt>
                <c:pt idx="491">
                  <c:v>-4569.0656303620699</c:v>
                </c:pt>
                <c:pt idx="492">
                  <c:v>-4569.0621195008271</c:v>
                </c:pt>
                <c:pt idx="493">
                  <c:v>-4569.061274594209</c:v>
                </c:pt>
                <c:pt idx="494">
                  <c:v>-4569.061806699453</c:v>
                </c:pt>
                <c:pt idx="495">
                  <c:v>-4569.0611268945659</c:v>
                </c:pt>
                <c:pt idx="496">
                  <c:v>-4569.0623007759641</c:v>
                </c:pt>
                <c:pt idx="497">
                  <c:v>-4569.0586306757996</c:v>
                </c:pt>
                <c:pt idx="498">
                  <c:v>-4569.0591234221793</c:v>
                </c:pt>
                <c:pt idx="499">
                  <c:v>-4569.0577142046113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A-5E49-82B2-097C8958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415"/>
        <c:axId val="300727119"/>
      </c:scatterChart>
      <c:valAx>
        <c:axId val="300674415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7119"/>
        <c:crosses val="autoZero"/>
        <c:crossBetween val="midCat"/>
      </c:valAx>
      <c:valAx>
        <c:axId val="30072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convergence'!$AL$9:$AL$508</c:f>
              <c:numCache>
                <c:formatCode>General</c:formatCode>
                <c:ptCount val="500"/>
                <c:pt idx="0">
                  <c:v>-1926.58</c:v>
                </c:pt>
                <c:pt idx="1">
                  <c:v>-1927.32</c:v>
                </c:pt>
                <c:pt idx="2">
                  <c:v>-1927.4466666666667</c:v>
                </c:pt>
                <c:pt idx="3">
                  <c:v>-1927.3050000000001</c:v>
                </c:pt>
                <c:pt idx="4">
                  <c:v>-1927.136</c:v>
                </c:pt>
                <c:pt idx="5">
                  <c:v>-1926.9833333333333</c:v>
                </c:pt>
                <c:pt idx="6">
                  <c:v>-1927.0885714285712</c:v>
                </c:pt>
                <c:pt idx="7">
                  <c:v>-1927.1462499999998</c:v>
                </c:pt>
                <c:pt idx="8">
                  <c:v>-1927.2888888888888</c:v>
                </c:pt>
                <c:pt idx="9">
                  <c:v>-1927.3029999999999</c:v>
                </c:pt>
                <c:pt idx="10">
                  <c:v>-1927.37</c:v>
                </c:pt>
                <c:pt idx="11">
                  <c:v>-1927.4333333333334</c:v>
                </c:pt>
                <c:pt idx="12">
                  <c:v>-1927.3007692307692</c:v>
                </c:pt>
                <c:pt idx="13">
                  <c:v>-1927.1428571428571</c:v>
                </c:pt>
                <c:pt idx="14">
                  <c:v>-1927.1860000000001</c:v>
                </c:pt>
                <c:pt idx="15">
                  <c:v>-1927.1212500000001</c:v>
                </c:pt>
                <c:pt idx="16">
                  <c:v>-1927.0764705882355</c:v>
                </c:pt>
                <c:pt idx="17">
                  <c:v>-1927.1094444444445</c:v>
                </c:pt>
                <c:pt idx="18">
                  <c:v>-1927.0763157894739</c:v>
                </c:pt>
                <c:pt idx="19">
                  <c:v>-1927.0925000000002</c:v>
                </c:pt>
                <c:pt idx="20">
                  <c:v>-1927.1642857142858</c:v>
                </c:pt>
                <c:pt idx="21">
                  <c:v>-1927.1063636363638</c:v>
                </c:pt>
                <c:pt idx="22">
                  <c:v>-1927.1773913043478</c:v>
                </c:pt>
                <c:pt idx="23">
                  <c:v>-1927.1437500000002</c:v>
                </c:pt>
                <c:pt idx="24">
                  <c:v>-1927.1324000000002</c:v>
                </c:pt>
                <c:pt idx="25">
                  <c:v>-1927.1100000000004</c:v>
                </c:pt>
                <c:pt idx="26">
                  <c:v>-1927.083703703704</c:v>
                </c:pt>
                <c:pt idx="27">
                  <c:v>-1927.0507142857148</c:v>
                </c:pt>
                <c:pt idx="28">
                  <c:v>-1927.01275862069</c:v>
                </c:pt>
                <c:pt idx="29">
                  <c:v>-1927.0640000000005</c:v>
                </c:pt>
                <c:pt idx="30">
                  <c:v>-1927.0083870967744</c:v>
                </c:pt>
                <c:pt idx="31">
                  <c:v>-1927.0037500000003</c:v>
                </c:pt>
                <c:pt idx="32">
                  <c:v>-1926.9900000000005</c:v>
                </c:pt>
                <c:pt idx="33">
                  <c:v>-1926.9726470588239</c:v>
                </c:pt>
                <c:pt idx="34">
                  <c:v>-1926.9665714285718</c:v>
                </c:pt>
                <c:pt idx="35">
                  <c:v>-1926.9258333333337</c:v>
                </c:pt>
                <c:pt idx="36">
                  <c:v>-1926.9424324324327</c:v>
                </c:pt>
                <c:pt idx="37">
                  <c:v>-1926.9131578947372</c:v>
                </c:pt>
                <c:pt idx="38">
                  <c:v>-1926.92</c:v>
                </c:pt>
                <c:pt idx="39">
                  <c:v>-1926.9252500000002</c:v>
                </c:pt>
                <c:pt idx="40">
                  <c:v>-1926.9529268292686</c:v>
                </c:pt>
                <c:pt idx="41">
                  <c:v>-1926.9578571428574</c:v>
                </c:pt>
                <c:pt idx="42">
                  <c:v>-1926.9600000000003</c:v>
                </c:pt>
                <c:pt idx="43">
                  <c:v>-1926.9393181818186</c:v>
                </c:pt>
                <c:pt idx="44">
                  <c:v>-1926.9466666666672</c:v>
                </c:pt>
                <c:pt idx="45">
                  <c:v>-1926.9615217391311</c:v>
                </c:pt>
                <c:pt idx="46">
                  <c:v>-1926.9848936170217</c:v>
                </c:pt>
                <c:pt idx="47">
                  <c:v>-1926.9920833333338</c:v>
                </c:pt>
                <c:pt idx="48">
                  <c:v>-1926.9955102040822</c:v>
                </c:pt>
                <c:pt idx="49">
                  <c:v>-1926.9966000000006</c:v>
                </c:pt>
                <c:pt idx="50">
                  <c:v>-1926.9609803921574</c:v>
                </c:pt>
                <c:pt idx="51">
                  <c:v>-1926.9434615384621</c:v>
                </c:pt>
                <c:pt idx="52">
                  <c:v>-1926.9418867924533</c:v>
                </c:pt>
                <c:pt idx="53">
                  <c:v>-1926.9227777777783</c:v>
                </c:pt>
                <c:pt idx="54">
                  <c:v>-1926.9136363636369</c:v>
                </c:pt>
                <c:pt idx="55">
                  <c:v>-1926.9048214285719</c:v>
                </c:pt>
                <c:pt idx="56">
                  <c:v>-1926.9119298245619</c:v>
                </c:pt>
                <c:pt idx="57">
                  <c:v>-1926.9041379310349</c:v>
                </c:pt>
                <c:pt idx="58">
                  <c:v>-1926.9088135593224</c:v>
                </c:pt>
                <c:pt idx="59">
                  <c:v>-1926.9291666666672</c:v>
                </c:pt>
                <c:pt idx="60">
                  <c:v>-1926.9396721311482</c:v>
                </c:pt>
                <c:pt idx="61">
                  <c:v>-1926.9579032258071</c:v>
                </c:pt>
                <c:pt idx="62">
                  <c:v>-1926.9530158730165</c:v>
                </c:pt>
                <c:pt idx="63">
                  <c:v>-1926.9618750000006</c:v>
                </c:pt>
                <c:pt idx="64">
                  <c:v>-1926.9752307692315</c:v>
                </c:pt>
                <c:pt idx="65">
                  <c:v>-1926.9977272727281</c:v>
                </c:pt>
                <c:pt idx="66">
                  <c:v>-1927.0038805970157</c:v>
                </c:pt>
                <c:pt idx="67">
                  <c:v>-1927.018970588236</c:v>
                </c:pt>
                <c:pt idx="68">
                  <c:v>-1927.0000000000009</c:v>
                </c:pt>
                <c:pt idx="69">
                  <c:v>-1927.0114285714292</c:v>
                </c:pt>
                <c:pt idx="70">
                  <c:v>-1927.0015492957752</c:v>
                </c:pt>
                <c:pt idx="71">
                  <c:v>-1927.0059722222229</c:v>
                </c:pt>
                <c:pt idx="72">
                  <c:v>-1927.0030136986309</c:v>
                </c:pt>
                <c:pt idx="73">
                  <c:v>-1927.0001351351361</c:v>
                </c:pt>
                <c:pt idx="74">
                  <c:v>-1927.0153333333344</c:v>
                </c:pt>
                <c:pt idx="75">
                  <c:v>-1927.0156578947381</c:v>
                </c:pt>
                <c:pt idx="76">
                  <c:v>-1927.0114285714299</c:v>
                </c:pt>
                <c:pt idx="77">
                  <c:v>-1927.0126923076932</c:v>
                </c:pt>
                <c:pt idx="78">
                  <c:v>-1927.0092405063299</c:v>
                </c:pt>
                <c:pt idx="79">
                  <c:v>-1927.0065000000009</c:v>
                </c:pt>
                <c:pt idx="80">
                  <c:v>-1927.0038271604949</c:v>
                </c:pt>
                <c:pt idx="81">
                  <c:v>-1927.0176829268305</c:v>
                </c:pt>
                <c:pt idx="82">
                  <c:v>-1927.0179518072302</c:v>
                </c:pt>
                <c:pt idx="83">
                  <c:v>-1927.0334523809538</c:v>
                </c:pt>
                <c:pt idx="84">
                  <c:v>-1927.0294117647072</c:v>
                </c:pt>
                <c:pt idx="85">
                  <c:v>-1927.0175581395363</c:v>
                </c:pt>
                <c:pt idx="86">
                  <c:v>-1927.0132183908063</c:v>
                </c:pt>
                <c:pt idx="87">
                  <c:v>-1927.0085227272743</c:v>
                </c:pt>
                <c:pt idx="88">
                  <c:v>-1927.0146067415744</c:v>
                </c:pt>
                <c:pt idx="89">
                  <c:v>-1927.0068888888904</c:v>
                </c:pt>
                <c:pt idx="90">
                  <c:v>-1927.0031868131884</c:v>
                </c:pt>
                <c:pt idx="91">
                  <c:v>-1926.995869565219</c:v>
                </c:pt>
                <c:pt idx="92">
                  <c:v>-1927.0015053763454</c:v>
                </c:pt>
                <c:pt idx="93">
                  <c:v>-1927.0100000000014</c:v>
                </c:pt>
                <c:pt idx="94">
                  <c:v>-1927.01105263158</c:v>
                </c:pt>
                <c:pt idx="95">
                  <c:v>-1927.0082291666677</c:v>
                </c:pt>
                <c:pt idx="96">
                  <c:v>-1927.0076288659805</c:v>
                </c:pt>
                <c:pt idx="97">
                  <c:v>-1927.0035714285723</c:v>
                </c:pt>
                <c:pt idx="98">
                  <c:v>-1927.0127272727282</c:v>
                </c:pt>
                <c:pt idx="99">
                  <c:v>-1927.0109000000009</c:v>
                </c:pt>
                <c:pt idx="100">
                  <c:v>-1927.0037623762385</c:v>
                </c:pt>
                <c:pt idx="101">
                  <c:v>-1927.0006862745108</c:v>
                </c:pt>
                <c:pt idx="102">
                  <c:v>-1927.0055339805836</c:v>
                </c:pt>
                <c:pt idx="103">
                  <c:v>-1927.0193269230779</c:v>
                </c:pt>
                <c:pt idx="104">
                  <c:v>-1927.0261904761912</c:v>
                </c:pt>
                <c:pt idx="105">
                  <c:v>-1927.0254716981142</c:v>
                </c:pt>
                <c:pt idx="106">
                  <c:v>-1927.0261682243001</c:v>
                </c:pt>
                <c:pt idx="107">
                  <c:v>-1927.0287962962973</c:v>
                </c:pt>
                <c:pt idx="108">
                  <c:v>-1927.0273394495421</c:v>
                </c:pt>
                <c:pt idx="109">
                  <c:v>-1927.0288181818191</c:v>
                </c:pt>
                <c:pt idx="110">
                  <c:v>-1927.0279279279287</c:v>
                </c:pt>
                <c:pt idx="111">
                  <c:v>-1927.032232142858</c:v>
                </c:pt>
                <c:pt idx="112">
                  <c:v>-1927.0387610619478</c:v>
                </c:pt>
                <c:pt idx="113">
                  <c:v>-1927.031491228071</c:v>
                </c:pt>
                <c:pt idx="114">
                  <c:v>-1927.0273913043486</c:v>
                </c:pt>
                <c:pt idx="115">
                  <c:v>-1927.0331034482765</c:v>
                </c:pt>
                <c:pt idx="116">
                  <c:v>-1927.0381196581204</c:v>
                </c:pt>
                <c:pt idx="117">
                  <c:v>-1927.0354237288143</c:v>
                </c:pt>
                <c:pt idx="118">
                  <c:v>-1927.0406722689083</c:v>
                </c:pt>
                <c:pt idx="119">
                  <c:v>-1927.0446666666674</c:v>
                </c:pt>
                <c:pt idx="120">
                  <c:v>-1927.053636363637</c:v>
                </c:pt>
                <c:pt idx="121">
                  <c:v>-1927.0676229508204</c:v>
                </c:pt>
                <c:pt idx="122">
                  <c:v>-1927.0696747967488</c:v>
                </c:pt>
                <c:pt idx="123">
                  <c:v>-1927.0702419354848</c:v>
                </c:pt>
                <c:pt idx="124">
                  <c:v>-1927.0773600000009</c:v>
                </c:pt>
                <c:pt idx="125">
                  <c:v>-1927.0783333333343</c:v>
                </c:pt>
                <c:pt idx="126">
                  <c:v>-1927.0825984251976</c:v>
                </c:pt>
                <c:pt idx="127">
                  <c:v>-1927.0827343750009</c:v>
                </c:pt>
                <c:pt idx="128">
                  <c:v>-1927.0875193798458</c:v>
                </c:pt>
                <c:pt idx="129">
                  <c:v>-1927.086923076924</c:v>
                </c:pt>
                <c:pt idx="130">
                  <c:v>-1927.0938931297719</c:v>
                </c:pt>
                <c:pt idx="131">
                  <c:v>-1927.1009090909101</c:v>
                </c:pt>
                <c:pt idx="132">
                  <c:v>-1927.0990977443616</c:v>
                </c:pt>
                <c:pt idx="133">
                  <c:v>-1927.101791044777</c:v>
                </c:pt>
                <c:pt idx="134">
                  <c:v>-1927.1032592592599</c:v>
                </c:pt>
                <c:pt idx="135">
                  <c:v>-1927.1080882352949</c:v>
                </c:pt>
                <c:pt idx="136">
                  <c:v>-1927.1052554744533</c:v>
                </c:pt>
                <c:pt idx="137">
                  <c:v>-1927.0986956521747</c:v>
                </c:pt>
                <c:pt idx="138">
                  <c:v>-1927.0928776978424</c:v>
                </c:pt>
                <c:pt idx="139">
                  <c:v>-1927.0866428571433</c:v>
                </c:pt>
                <c:pt idx="140">
                  <c:v>-1927.0844680851071</c:v>
                </c:pt>
                <c:pt idx="141">
                  <c:v>-1927.0860563380288</c:v>
                </c:pt>
                <c:pt idx="142">
                  <c:v>-1927.0793706293712</c:v>
                </c:pt>
                <c:pt idx="143">
                  <c:v>-1927.0849305555562</c:v>
                </c:pt>
                <c:pt idx="144">
                  <c:v>-1927.0773793103453</c:v>
                </c:pt>
                <c:pt idx="145">
                  <c:v>-1927.0762328767128</c:v>
                </c:pt>
                <c:pt idx="146">
                  <c:v>-1927.0739455782316</c:v>
                </c:pt>
                <c:pt idx="147">
                  <c:v>-1927.0762162162164</c:v>
                </c:pt>
                <c:pt idx="148">
                  <c:v>-1927.0697315436244</c:v>
                </c:pt>
                <c:pt idx="149">
                  <c:v>-1927.0804000000001</c:v>
                </c:pt>
                <c:pt idx="150">
                  <c:v>-1927.0806622516557</c:v>
                </c:pt>
                <c:pt idx="151">
                  <c:v>-1927.0782236842106</c:v>
                </c:pt>
                <c:pt idx="152">
                  <c:v>-1927.0771895424837</c:v>
                </c:pt>
                <c:pt idx="153">
                  <c:v>-1927.0754545454545</c:v>
                </c:pt>
                <c:pt idx="154">
                  <c:v>-1927.0778064516128</c:v>
                </c:pt>
                <c:pt idx="155">
                  <c:v>-1927.0752564102563</c:v>
                </c:pt>
                <c:pt idx="156">
                  <c:v>-1927.0733121019109</c:v>
                </c:pt>
                <c:pt idx="157">
                  <c:v>-1927.0709493670888</c:v>
                </c:pt>
                <c:pt idx="158">
                  <c:v>-1927.0688679245284</c:v>
                </c:pt>
                <c:pt idx="159">
                  <c:v>-1927.0695000000001</c:v>
                </c:pt>
                <c:pt idx="160">
                  <c:v>-1927.075155279503</c:v>
                </c:pt>
                <c:pt idx="161">
                  <c:v>-1927.071234567901</c:v>
                </c:pt>
                <c:pt idx="162">
                  <c:v>-1927.0777914110429</c:v>
                </c:pt>
                <c:pt idx="163">
                  <c:v>-1927.0765853658536</c:v>
                </c:pt>
                <c:pt idx="164">
                  <c:v>-1927.0756363636362</c:v>
                </c:pt>
                <c:pt idx="165">
                  <c:v>-1927.0750602409637</c:v>
                </c:pt>
                <c:pt idx="166">
                  <c:v>-1927.0746706586824</c:v>
                </c:pt>
                <c:pt idx="167">
                  <c:v>-1927.0750595238094</c:v>
                </c:pt>
                <c:pt idx="168">
                  <c:v>-1927.0633727810648</c:v>
                </c:pt>
                <c:pt idx="169">
                  <c:v>-1927.0628235294114</c:v>
                </c:pt>
                <c:pt idx="170">
                  <c:v>-1927.0717543859646</c:v>
                </c:pt>
                <c:pt idx="171">
                  <c:v>-1927.069941860465</c:v>
                </c:pt>
                <c:pt idx="172">
                  <c:v>-1927.0757225433524</c:v>
                </c:pt>
                <c:pt idx="173">
                  <c:v>-1927.0745977011493</c:v>
                </c:pt>
                <c:pt idx="174">
                  <c:v>-1927.08</c:v>
                </c:pt>
                <c:pt idx="175">
                  <c:v>-1927.0768750000002</c:v>
                </c:pt>
                <c:pt idx="176">
                  <c:v>-1927.072711864407</c:v>
                </c:pt>
                <c:pt idx="177">
                  <c:v>-1927.0719662921351</c:v>
                </c:pt>
                <c:pt idx="178">
                  <c:v>-1927.0712290502797</c:v>
                </c:pt>
                <c:pt idx="179">
                  <c:v>-1927.0767222222225</c:v>
                </c:pt>
                <c:pt idx="180">
                  <c:v>-1927.0760773480667</c:v>
                </c:pt>
                <c:pt idx="181">
                  <c:v>-1927.0765384615388</c:v>
                </c:pt>
                <c:pt idx="182">
                  <c:v>-1927.0814207650274</c:v>
                </c:pt>
                <c:pt idx="183">
                  <c:v>-1927.0845652173914</c:v>
                </c:pt>
                <c:pt idx="184">
                  <c:v>-1927.0837837837837</c:v>
                </c:pt>
                <c:pt idx="185">
                  <c:v>-1927.0856451612904</c:v>
                </c:pt>
                <c:pt idx="186">
                  <c:v>-1927.0869518716579</c:v>
                </c:pt>
                <c:pt idx="187">
                  <c:v>-1927.0824468085107</c:v>
                </c:pt>
                <c:pt idx="188">
                  <c:v>-1927.0816402116402</c:v>
                </c:pt>
                <c:pt idx="189">
                  <c:v>-1927.0805789473684</c:v>
                </c:pt>
                <c:pt idx="190">
                  <c:v>-1927.0794240837695</c:v>
                </c:pt>
                <c:pt idx="191">
                  <c:v>-1927.0806770833333</c:v>
                </c:pt>
                <c:pt idx="192">
                  <c:v>-1927.0839896373054</c:v>
                </c:pt>
                <c:pt idx="193">
                  <c:v>-1927.0789690721647</c:v>
                </c:pt>
                <c:pt idx="194">
                  <c:v>-1927.0844102564101</c:v>
                </c:pt>
                <c:pt idx="195">
                  <c:v>-1927.087551020408</c:v>
                </c:pt>
                <c:pt idx="196">
                  <c:v>-1927.0883248730963</c:v>
                </c:pt>
                <c:pt idx="197">
                  <c:v>-1927.0846969696968</c:v>
                </c:pt>
                <c:pt idx="198">
                  <c:v>-1927.0834673366833</c:v>
                </c:pt>
                <c:pt idx="199">
                  <c:v>-1927.0813000000001</c:v>
                </c:pt>
                <c:pt idx="200">
                  <c:v>-1927.0816417910448</c:v>
                </c:pt>
                <c:pt idx="201">
                  <c:v>-1927.0802475247526</c:v>
                </c:pt>
                <c:pt idx="202">
                  <c:v>-1927.0771428571429</c:v>
                </c:pt>
                <c:pt idx="203">
                  <c:v>-1927.0814705882356</c:v>
                </c:pt>
                <c:pt idx="204">
                  <c:v>-1927.0786341463418</c:v>
                </c:pt>
                <c:pt idx="205">
                  <c:v>-1927.0768932038836</c:v>
                </c:pt>
                <c:pt idx="206">
                  <c:v>-1927.0735748792272</c:v>
                </c:pt>
                <c:pt idx="207">
                  <c:v>-1927.0737019230769</c:v>
                </c:pt>
                <c:pt idx="208">
                  <c:v>-1927.0769856459331</c:v>
                </c:pt>
                <c:pt idx="209">
                  <c:v>-1927.0767142857144</c:v>
                </c:pt>
                <c:pt idx="210">
                  <c:v>-1927.0813270142182</c:v>
                </c:pt>
                <c:pt idx="211">
                  <c:v>-1927.0855660377358</c:v>
                </c:pt>
                <c:pt idx="212">
                  <c:v>-1927.085352112676</c:v>
                </c:pt>
                <c:pt idx="213">
                  <c:v>-1927.0777570093458</c:v>
                </c:pt>
                <c:pt idx="214">
                  <c:v>-1927.074046511628</c:v>
                </c:pt>
                <c:pt idx="215">
                  <c:v>-1927.0722685185187</c:v>
                </c:pt>
                <c:pt idx="216">
                  <c:v>-1927.0723963133642</c:v>
                </c:pt>
                <c:pt idx="217">
                  <c:v>-1927.0771100917432</c:v>
                </c:pt>
                <c:pt idx="218">
                  <c:v>-1927.082694063927</c:v>
                </c:pt>
                <c:pt idx="219">
                  <c:v>-1927.0810454545453</c:v>
                </c:pt>
                <c:pt idx="220">
                  <c:v>-1927.08257918552</c:v>
                </c:pt>
                <c:pt idx="221">
                  <c:v>-1927.0838288288285</c:v>
                </c:pt>
                <c:pt idx="222">
                  <c:v>-1927.0821973094166</c:v>
                </c:pt>
                <c:pt idx="223">
                  <c:v>-1927.0837053571424</c:v>
                </c:pt>
                <c:pt idx="224">
                  <c:v>-1927.0849333333329</c:v>
                </c:pt>
                <c:pt idx="225">
                  <c:v>-1927.0794690265479</c:v>
                </c:pt>
                <c:pt idx="226">
                  <c:v>-1927.0781938325983</c:v>
                </c:pt>
                <c:pt idx="227">
                  <c:v>-1927.079561403508</c:v>
                </c:pt>
                <c:pt idx="228">
                  <c:v>-1927.0848034934493</c:v>
                </c:pt>
                <c:pt idx="229">
                  <c:v>-1927.0849130434776</c:v>
                </c:pt>
                <c:pt idx="230">
                  <c:v>-1927.081601731601</c:v>
                </c:pt>
                <c:pt idx="231">
                  <c:v>-1927.0808189655168</c:v>
                </c:pt>
                <c:pt idx="232">
                  <c:v>-1927.0793133047205</c:v>
                </c:pt>
                <c:pt idx="233">
                  <c:v>-1927.085854700854</c:v>
                </c:pt>
                <c:pt idx="234">
                  <c:v>-1927.0813617021272</c:v>
                </c:pt>
                <c:pt idx="235">
                  <c:v>-1927.0856355932199</c:v>
                </c:pt>
                <c:pt idx="236">
                  <c:v>-1927.0885232067508</c:v>
                </c:pt>
                <c:pt idx="237">
                  <c:v>-1927.0822268907561</c:v>
                </c:pt>
                <c:pt idx="238">
                  <c:v>-1927.0831799163177</c:v>
                </c:pt>
                <c:pt idx="239">
                  <c:v>-1927.0832083333332</c:v>
                </c:pt>
                <c:pt idx="240">
                  <c:v>-1927.0806224066389</c:v>
                </c:pt>
                <c:pt idx="241">
                  <c:v>-1927.0806611570249</c:v>
                </c:pt>
                <c:pt idx="242">
                  <c:v>-1927.0762962962965</c:v>
                </c:pt>
                <c:pt idx="243">
                  <c:v>-1927.0815983606558</c:v>
                </c:pt>
                <c:pt idx="244">
                  <c:v>-1927.0830612244899</c:v>
                </c:pt>
                <c:pt idx="245">
                  <c:v>-1927.0826016260162</c:v>
                </c:pt>
                <c:pt idx="246">
                  <c:v>-1927.0831578947368</c:v>
                </c:pt>
                <c:pt idx="247">
                  <c:v>-1927.0769354838708</c:v>
                </c:pt>
                <c:pt idx="248">
                  <c:v>-1927.0753815261044</c:v>
                </c:pt>
                <c:pt idx="249">
                  <c:v>-1927.0751599999999</c:v>
                </c:pt>
                <c:pt idx="250">
                  <c:v>-1927.077171314741</c:v>
                </c:pt>
                <c:pt idx="251">
                  <c:v>-1927.0741269841269</c:v>
                </c:pt>
                <c:pt idx="252">
                  <c:v>-1927.078418972332</c:v>
                </c:pt>
                <c:pt idx="253">
                  <c:v>-1927.0835433070865</c:v>
                </c:pt>
                <c:pt idx="254">
                  <c:v>-1927.0894117647058</c:v>
                </c:pt>
                <c:pt idx="255">
                  <c:v>-1927.0901171875</c:v>
                </c:pt>
                <c:pt idx="256">
                  <c:v>-1927.0970428015564</c:v>
                </c:pt>
                <c:pt idx="257">
                  <c:v>-1927.0965503875968</c:v>
                </c:pt>
                <c:pt idx="258">
                  <c:v>-1927.0916216216215</c:v>
                </c:pt>
                <c:pt idx="259">
                  <c:v>-1927.0944999999999</c:v>
                </c:pt>
                <c:pt idx="260">
                  <c:v>-1927.091877394636</c:v>
                </c:pt>
                <c:pt idx="261">
                  <c:v>-1927.0867557251909</c:v>
                </c:pt>
                <c:pt idx="262">
                  <c:v>-1927.0868821292775</c:v>
                </c:pt>
                <c:pt idx="263">
                  <c:v>-1927.0851515151514</c:v>
                </c:pt>
                <c:pt idx="264">
                  <c:v>-1927.0930943396227</c:v>
                </c:pt>
                <c:pt idx="265">
                  <c:v>-1927.0937218045112</c:v>
                </c:pt>
                <c:pt idx="266">
                  <c:v>-1927.0954307116103</c:v>
                </c:pt>
                <c:pt idx="267">
                  <c:v>-1927.0973880597014</c:v>
                </c:pt>
                <c:pt idx="268">
                  <c:v>-1927.0965427509293</c:v>
                </c:pt>
                <c:pt idx="269">
                  <c:v>-1927.0966666666666</c:v>
                </c:pt>
                <c:pt idx="270">
                  <c:v>-1927.0971217712174</c:v>
                </c:pt>
                <c:pt idx="271">
                  <c:v>-1927.1010294117643</c:v>
                </c:pt>
                <c:pt idx="272">
                  <c:v>-1927.1026373626371</c:v>
                </c:pt>
                <c:pt idx="273">
                  <c:v>-1927.1062043795616</c:v>
                </c:pt>
                <c:pt idx="274">
                  <c:v>-1927.1072727272724</c:v>
                </c:pt>
                <c:pt idx="275">
                  <c:v>-1927.1093478260868</c:v>
                </c:pt>
                <c:pt idx="276">
                  <c:v>-1927.1059566787003</c:v>
                </c:pt>
                <c:pt idx="277">
                  <c:v>-1927.1036330935249</c:v>
                </c:pt>
                <c:pt idx="278">
                  <c:v>-1927.1029032258064</c:v>
                </c:pt>
                <c:pt idx="279">
                  <c:v>-1927.1009642857143</c:v>
                </c:pt>
                <c:pt idx="280">
                  <c:v>-1927.1050177935942</c:v>
                </c:pt>
                <c:pt idx="281">
                  <c:v>-1927.109964539007</c:v>
                </c:pt>
                <c:pt idx="282">
                  <c:v>-1927.1118727915195</c:v>
                </c:pt>
                <c:pt idx="283">
                  <c:v>-1927.1127112676056</c:v>
                </c:pt>
                <c:pt idx="284">
                  <c:v>-1927.1128070175439</c:v>
                </c:pt>
                <c:pt idx="285">
                  <c:v>-1927.1126573426573</c:v>
                </c:pt>
                <c:pt idx="286">
                  <c:v>-1927.1120209059234</c:v>
                </c:pt>
                <c:pt idx="287">
                  <c:v>-1927.1116319444445</c:v>
                </c:pt>
                <c:pt idx="288">
                  <c:v>-1927.1091349480971</c:v>
                </c:pt>
                <c:pt idx="289">
                  <c:v>-1927.114724137931</c:v>
                </c:pt>
                <c:pt idx="290">
                  <c:v>-1927.1144329896908</c:v>
                </c:pt>
                <c:pt idx="291">
                  <c:v>-1927.1195890410961</c:v>
                </c:pt>
                <c:pt idx="292">
                  <c:v>-1927.1238907849831</c:v>
                </c:pt>
                <c:pt idx="293">
                  <c:v>-1927.1232653061224</c:v>
                </c:pt>
                <c:pt idx="294">
                  <c:v>-1927.1275254237287</c:v>
                </c:pt>
                <c:pt idx="295">
                  <c:v>-1927.1303040540538</c:v>
                </c:pt>
                <c:pt idx="296">
                  <c:v>-1927.1235016835014</c:v>
                </c:pt>
                <c:pt idx="297">
                  <c:v>-1927.1215771812081</c:v>
                </c:pt>
                <c:pt idx="298">
                  <c:v>-1927.1234782608692</c:v>
                </c:pt>
                <c:pt idx="299">
                  <c:v>-1927.1201333333331</c:v>
                </c:pt>
                <c:pt idx="300">
                  <c:v>-1927.1181395348835</c:v>
                </c:pt>
                <c:pt idx="301">
                  <c:v>-1927.1211589403972</c:v>
                </c:pt>
                <c:pt idx="302">
                  <c:v>-1927.1225742574259</c:v>
                </c:pt>
                <c:pt idx="303">
                  <c:v>-1927.1221381578948</c:v>
                </c:pt>
                <c:pt idx="304">
                  <c:v>-1927.1206229508198</c:v>
                </c:pt>
                <c:pt idx="305">
                  <c:v>-1927.1202614379085</c:v>
                </c:pt>
                <c:pt idx="306">
                  <c:v>-1927.1223452768731</c:v>
                </c:pt>
                <c:pt idx="307">
                  <c:v>-1927.1285389610393</c:v>
                </c:pt>
                <c:pt idx="308">
                  <c:v>-1927.1281553398062</c:v>
                </c:pt>
                <c:pt idx="309">
                  <c:v>-1927.1301935483875</c:v>
                </c:pt>
                <c:pt idx="310">
                  <c:v>-1927.1274276527336</c:v>
                </c:pt>
                <c:pt idx="311">
                  <c:v>-1927.1269871794875</c:v>
                </c:pt>
                <c:pt idx="312">
                  <c:v>-1927.1275718849845</c:v>
                </c:pt>
                <c:pt idx="313">
                  <c:v>-1927.1241719745231</c:v>
                </c:pt>
                <c:pt idx="314">
                  <c:v>-1927.1259047619055</c:v>
                </c:pt>
                <c:pt idx="315">
                  <c:v>-1927.126898734178</c:v>
                </c:pt>
                <c:pt idx="316">
                  <c:v>-1927.1241640378555</c:v>
                </c:pt>
                <c:pt idx="317">
                  <c:v>-1927.1263522012584</c:v>
                </c:pt>
                <c:pt idx="318">
                  <c:v>-1927.1239184952983</c:v>
                </c:pt>
                <c:pt idx="319">
                  <c:v>-1927.1246562500005</c:v>
                </c:pt>
                <c:pt idx="320">
                  <c:v>-1927.126479750779</c:v>
                </c:pt>
                <c:pt idx="321">
                  <c:v>-1927.1256832298138</c:v>
                </c:pt>
                <c:pt idx="322">
                  <c:v>-1927.1263777089785</c:v>
                </c:pt>
                <c:pt idx="323">
                  <c:v>-1927.123703703704</c:v>
                </c:pt>
                <c:pt idx="324">
                  <c:v>-1927.1190153846155</c:v>
                </c:pt>
                <c:pt idx="325">
                  <c:v>-1927.1182515337425</c:v>
                </c:pt>
                <c:pt idx="326">
                  <c:v>-1927.1167889908259</c:v>
                </c:pt>
                <c:pt idx="327">
                  <c:v>-1927.1242682926829</c:v>
                </c:pt>
                <c:pt idx="328">
                  <c:v>-1927.1262310030395</c:v>
                </c:pt>
                <c:pt idx="329">
                  <c:v>-1927.1262121212121</c:v>
                </c:pt>
                <c:pt idx="330">
                  <c:v>-1927.1264652567975</c:v>
                </c:pt>
                <c:pt idx="331">
                  <c:v>-1927.1255722891565</c:v>
                </c:pt>
                <c:pt idx="332">
                  <c:v>-1927.1252552552551</c:v>
                </c:pt>
                <c:pt idx="333">
                  <c:v>-1927.1249700598803</c:v>
                </c:pt>
                <c:pt idx="334">
                  <c:v>-1927.1219104477611</c:v>
                </c:pt>
                <c:pt idx="335">
                  <c:v>-1927.1213095238095</c:v>
                </c:pt>
                <c:pt idx="336">
                  <c:v>-1927.1221068249258</c:v>
                </c:pt>
                <c:pt idx="337">
                  <c:v>-1927.1229289940829</c:v>
                </c:pt>
                <c:pt idx="338">
                  <c:v>-1927.1200884955754</c:v>
                </c:pt>
                <c:pt idx="339">
                  <c:v>-1927.1223235294119</c:v>
                </c:pt>
                <c:pt idx="340">
                  <c:v>-1927.1243401759534</c:v>
                </c:pt>
                <c:pt idx="341">
                  <c:v>-1927.1223684210529</c:v>
                </c:pt>
                <c:pt idx="342">
                  <c:v>-1927.120087463557</c:v>
                </c:pt>
                <c:pt idx="343">
                  <c:v>-1927.1171511627908</c:v>
                </c:pt>
                <c:pt idx="344">
                  <c:v>-1927.1200579710146</c:v>
                </c:pt>
                <c:pt idx="345">
                  <c:v>-1927.1219075144511</c:v>
                </c:pt>
                <c:pt idx="346">
                  <c:v>-1927.1228818443803</c:v>
                </c:pt>
                <c:pt idx="347">
                  <c:v>-1927.1234770114941</c:v>
                </c:pt>
                <c:pt idx="348">
                  <c:v>-1927.1261031518625</c:v>
                </c:pt>
                <c:pt idx="349">
                  <c:v>-1927.1239428571428</c:v>
                </c:pt>
                <c:pt idx="350">
                  <c:v>-1927.121965811966</c:v>
                </c:pt>
                <c:pt idx="351">
                  <c:v>-1927.1213068181821</c:v>
                </c:pt>
                <c:pt idx="352">
                  <c:v>-1927.1204815864023</c:v>
                </c:pt>
                <c:pt idx="353">
                  <c:v>-1927.1198305084747</c:v>
                </c:pt>
                <c:pt idx="354">
                  <c:v>-1927.1180845070423</c:v>
                </c:pt>
                <c:pt idx="355">
                  <c:v>-1927.1160393258428</c:v>
                </c:pt>
                <c:pt idx="356">
                  <c:v>-1927.1182633053224</c:v>
                </c:pt>
                <c:pt idx="357">
                  <c:v>-1927.121173184358</c:v>
                </c:pt>
                <c:pt idx="358">
                  <c:v>-1927.1227019498613</c:v>
                </c:pt>
                <c:pt idx="359">
                  <c:v>-1927.1224444444449</c:v>
                </c:pt>
                <c:pt idx="360">
                  <c:v>-1927.1198337950145</c:v>
                </c:pt>
                <c:pt idx="361">
                  <c:v>-1927.1192541436471</c:v>
                </c:pt>
                <c:pt idx="362">
                  <c:v>-1927.1177961432513</c:v>
                </c:pt>
                <c:pt idx="363">
                  <c:v>-1927.1166208791215</c:v>
                </c:pt>
                <c:pt idx="364">
                  <c:v>-1927.112767123288</c:v>
                </c:pt>
                <c:pt idx="365">
                  <c:v>-1927.110273224044</c:v>
                </c:pt>
                <c:pt idx="366">
                  <c:v>-1927.109182561308</c:v>
                </c:pt>
                <c:pt idx="367">
                  <c:v>-1927.1081250000002</c:v>
                </c:pt>
                <c:pt idx="368">
                  <c:v>-1927.1063143631436</c:v>
                </c:pt>
                <c:pt idx="369">
                  <c:v>-1927.1053783783784</c:v>
                </c:pt>
                <c:pt idx="370">
                  <c:v>-1927.1042318059301</c:v>
                </c:pt>
                <c:pt idx="371">
                  <c:v>-1927.1055645161291</c:v>
                </c:pt>
                <c:pt idx="372">
                  <c:v>-1927.1050402144774</c:v>
                </c:pt>
                <c:pt idx="373">
                  <c:v>-1927.1076470588237</c:v>
                </c:pt>
                <c:pt idx="374">
                  <c:v>-1927.1070133333333</c:v>
                </c:pt>
                <c:pt idx="375">
                  <c:v>-1927.1047606382979</c:v>
                </c:pt>
                <c:pt idx="376">
                  <c:v>-1927.1044827586206</c:v>
                </c:pt>
                <c:pt idx="377">
                  <c:v>-1927.101851851852</c:v>
                </c:pt>
                <c:pt idx="378">
                  <c:v>-1927.1037730870712</c:v>
                </c:pt>
                <c:pt idx="379">
                  <c:v>-1927.1032894736843</c:v>
                </c:pt>
                <c:pt idx="380">
                  <c:v>-1927.1009186351705</c:v>
                </c:pt>
                <c:pt idx="381">
                  <c:v>-1927.0990837696334</c:v>
                </c:pt>
                <c:pt idx="382">
                  <c:v>-1927.0983028720627</c:v>
                </c:pt>
                <c:pt idx="383">
                  <c:v>-1927.0973177083333</c:v>
                </c:pt>
                <c:pt idx="384">
                  <c:v>-1927.0987532467534</c:v>
                </c:pt>
                <c:pt idx="385">
                  <c:v>-1927.1005958549224</c:v>
                </c:pt>
                <c:pt idx="386">
                  <c:v>-1927.1006459948321</c:v>
                </c:pt>
                <c:pt idx="387">
                  <c:v>-1927.1009278350516</c:v>
                </c:pt>
                <c:pt idx="388">
                  <c:v>-1927.1044215938302</c:v>
                </c:pt>
                <c:pt idx="389">
                  <c:v>-1927.1037948717949</c:v>
                </c:pt>
                <c:pt idx="390">
                  <c:v>-1927.1026086956522</c:v>
                </c:pt>
                <c:pt idx="391">
                  <c:v>-1927.1041071428569</c:v>
                </c:pt>
                <c:pt idx="392">
                  <c:v>-1927.1050890585241</c:v>
                </c:pt>
                <c:pt idx="393">
                  <c:v>-1927.1035025380709</c:v>
                </c:pt>
                <c:pt idx="394">
                  <c:v>-1927.1039999999998</c:v>
                </c:pt>
                <c:pt idx="395">
                  <c:v>-1927.1078535353533</c:v>
                </c:pt>
                <c:pt idx="396">
                  <c:v>-1927.1097229219142</c:v>
                </c:pt>
                <c:pt idx="397">
                  <c:v>-1927.1099999999997</c:v>
                </c:pt>
                <c:pt idx="398">
                  <c:v>-1927.1123809523808</c:v>
                </c:pt>
                <c:pt idx="399">
                  <c:v>-1927.1112499999999</c:v>
                </c:pt>
                <c:pt idx="400">
                  <c:v>-1927.1097506234414</c:v>
                </c:pt>
                <c:pt idx="401">
                  <c:v>-1927.1110945273633</c:v>
                </c:pt>
                <c:pt idx="402">
                  <c:v>-1927.1128535980149</c:v>
                </c:pt>
                <c:pt idx="403">
                  <c:v>-1927.1132425742574</c:v>
                </c:pt>
                <c:pt idx="404">
                  <c:v>-1927.1155555555556</c:v>
                </c:pt>
                <c:pt idx="405">
                  <c:v>-1927.1152955665027</c:v>
                </c:pt>
                <c:pt idx="406">
                  <c:v>-1927.1148648648648</c:v>
                </c:pt>
                <c:pt idx="407">
                  <c:v>-1927.1156372549021</c:v>
                </c:pt>
                <c:pt idx="408">
                  <c:v>-1927.118924205379</c:v>
                </c:pt>
                <c:pt idx="409">
                  <c:v>-1927.1206097560978</c:v>
                </c:pt>
                <c:pt idx="410">
                  <c:v>-1927.1220681265208</c:v>
                </c:pt>
                <c:pt idx="411">
                  <c:v>-1927.1199029126215</c:v>
                </c:pt>
                <c:pt idx="412">
                  <c:v>-1927.1209443099276</c:v>
                </c:pt>
                <c:pt idx="413">
                  <c:v>-1927.1199516908214</c:v>
                </c:pt>
                <c:pt idx="414">
                  <c:v>-1927.1189156626506</c:v>
                </c:pt>
                <c:pt idx="415">
                  <c:v>-1927.1179086538459</c:v>
                </c:pt>
                <c:pt idx="416">
                  <c:v>-1927.1142206235008</c:v>
                </c:pt>
                <c:pt idx="417">
                  <c:v>-1927.1142583732055</c:v>
                </c:pt>
                <c:pt idx="418">
                  <c:v>-1927.1137231503578</c:v>
                </c:pt>
                <c:pt idx="419">
                  <c:v>-1927.1134523809521</c:v>
                </c:pt>
                <c:pt idx="420">
                  <c:v>-1927.1138954869357</c:v>
                </c:pt>
                <c:pt idx="421">
                  <c:v>-1927.1150236966823</c:v>
                </c:pt>
                <c:pt idx="422">
                  <c:v>-1927.1174468085105</c:v>
                </c:pt>
                <c:pt idx="423">
                  <c:v>-1927.1152358490565</c:v>
                </c:pt>
                <c:pt idx="424">
                  <c:v>-1927.1148000000001</c:v>
                </c:pt>
                <c:pt idx="425">
                  <c:v>-1927.118192488263</c:v>
                </c:pt>
                <c:pt idx="426">
                  <c:v>-1927.120023419204</c:v>
                </c:pt>
                <c:pt idx="427">
                  <c:v>-1927.1189018691591</c:v>
                </c:pt>
                <c:pt idx="428">
                  <c:v>-1927.1214918414921</c:v>
                </c:pt>
                <c:pt idx="429">
                  <c:v>-1927.1210697674419</c:v>
                </c:pt>
                <c:pt idx="430">
                  <c:v>-1927.1186774941996</c:v>
                </c:pt>
                <c:pt idx="431">
                  <c:v>-1927.1189814814816</c:v>
                </c:pt>
                <c:pt idx="432">
                  <c:v>-1927.1216166281756</c:v>
                </c:pt>
                <c:pt idx="433">
                  <c:v>-1927.1204377880185</c:v>
                </c:pt>
                <c:pt idx="434">
                  <c:v>-1927.1195632183908</c:v>
                </c:pt>
                <c:pt idx="435">
                  <c:v>-1927.1186009174312</c:v>
                </c:pt>
                <c:pt idx="436">
                  <c:v>-1927.1168649885583</c:v>
                </c:pt>
                <c:pt idx="437">
                  <c:v>-1927.1167351598174</c:v>
                </c:pt>
                <c:pt idx="438">
                  <c:v>-1927.1173576309795</c:v>
                </c:pt>
                <c:pt idx="439">
                  <c:v>-1927.1179772727273</c:v>
                </c:pt>
                <c:pt idx="440">
                  <c:v>-1927.119433106576</c:v>
                </c:pt>
                <c:pt idx="441">
                  <c:v>-1927.1191855203622</c:v>
                </c:pt>
                <c:pt idx="442">
                  <c:v>-1927.1223024830701</c:v>
                </c:pt>
                <c:pt idx="443">
                  <c:v>-1927.1229054054056</c:v>
                </c:pt>
                <c:pt idx="444">
                  <c:v>-1927.1227191011237</c:v>
                </c:pt>
                <c:pt idx="445">
                  <c:v>-1927.1215246636773</c:v>
                </c:pt>
                <c:pt idx="446">
                  <c:v>-1927.1214541387026</c:v>
                </c:pt>
                <c:pt idx="447">
                  <c:v>-1927.1201562500003</c:v>
                </c:pt>
                <c:pt idx="448">
                  <c:v>-1927.1195322939868</c:v>
                </c:pt>
                <c:pt idx="449">
                  <c:v>-1927.1204666666667</c:v>
                </c:pt>
                <c:pt idx="450">
                  <c:v>-1927.1195787139691</c:v>
                </c:pt>
                <c:pt idx="451">
                  <c:v>-1927.1219469026548</c:v>
                </c:pt>
                <c:pt idx="452">
                  <c:v>-1927.1264238410597</c:v>
                </c:pt>
                <c:pt idx="453">
                  <c:v>-1927.1264537444936</c:v>
                </c:pt>
                <c:pt idx="454">
                  <c:v>-1927.1257582417584</c:v>
                </c:pt>
                <c:pt idx="455">
                  <c:v>-1927.126557017544</c:v>
                </c:pt>
                <c:pt idx="456">
                  <c:v>-1927.1291903719914</c:v>
                </c:pt>
                <c:pt idx="457">
                  <c:v>-1927.1296943231441</c:v>
                </c:pt>
                <c:pt idx="458">
                  <c:v>-1927.1291067538127</c:v>
                </c:pt>
                <c:pt idx="459">
                  <c:v>-1927.1291521739131</c:v>
                </c:pt>
                <c:pt idx="460">
                  <c:v>-1927.1304555314534</c:v>
                </c:pt>
                <c:pt idx="461">
                  <c:v>-1927.1299134199135</c:v>
                </c:pt>
                <c:pt idx="462">
                  <c:v>-1927.1296976241902</c:v>
                </c:pt>
                <c:pt idx="463">
                  <c:v>-1927.1331250000001</c:v>
                </c:pt>
                <c:pt idx="464">
                  <c:v>-1927.1346881720431</c:v>
                </c:pt>
                <c:pt idx="465">
                  <c:v>-1927.1361802575107</c:v>
                </c:pt>
                <c:pt idx="466">
                  <c:v>-1927.1357173447539</c:v>
                </c:pt>
                <c:pt idx="467">
                  <c:v>-1927.1354700854702</c:v>
                </c:pt>
                <c:pt idx="468">
                  <c:v>-1927.1340298507462</c:v>
                </c:pt>
                <c:pt idx="469">
                  <c:v>-1927.1333829787234</c:v>
                </c:pt>
                <c:pt idx="470">
                  <c:v>-1927.1319957537153</c:v>
                </c:pt>
                <c:pt idx="471">
                  <c:v>-1927.1320550847456</c:v>
                </c:pt>
                <c:pt idx="472">
                  <c:v>-1927.1308879492599</c:v>
                </c:pt>
                <c:pt idx="473">
                  <c:v>-1927.1314767932488</c:v>
                </c:pt>
                <c:pt idx="474">
                  <c:v>-1927.1295578947368</c:v>
                </c:pt>
                <c:pt idx="475">
                  <c:v>-1927.1313235294115</c:v>
                </c:pt>
                <c:pt idx="476">
                  <c:v>-1927.1296436058697</c:v>
                </c:pt>
                <c:pt idx="477">
                  <c:v>-1927.1298326359829</c:v>
                </c:pt>
                <c:pt idx="478">
                  <c:v>-1927.1315866388304</c:v>
                </c:pt>
                <c:pt idx="479">
                  <c:v>-1927.131020833333</c:v>
                </c:pt>
                <c:pt idx="480">
                  <c:v>-1927.1307068607064</c:v>
                </c:pt>
                <c:pt idx="481">
                  <c:v>-1927.1302489626553</c:v>
                </c:pt>
                <c:pt idx="482">
                  <c:v>-1927.1318012422355</c:v>
                </c:pt>
                <c:pt idx="483">
                  <c:v>-1927.1319421487599</c:v>
                </c:pt>
                <c:pt idx="484">
                  <c:v>-1927.133195876288</c:v>
                </c:pt>
                <c:pt idx="485">
                  <c:v>-1927.1331275720158</c:v>
                </c:pt>
                <c:pt idx="486">
                  <c:v>-1927.1347843942499</c:v>
                </c:pt>
                <c:pt idx="487">
                  <c:v>-1927.1315983606551</c:v>
                </c:pt>
                <c:pt idx="488">
                  <c:v>-1927.1307975460115</c:v>
                </c:pt>
                <c:pt idx="489">
                  <c:v>-1927.131285714285</c:v>
                </c:pt>
                <c:pt idx="490">
                  <c:v>-1927.1305702647651</c:v>
                </c:pt>
                <c:pt idx="491">
                  <c:v>-1927.1318902439018</c:v>
                </c:pt>
                <c:pt idx="492">
                  <c:v>-1927.1333874239344</c:v>
                </c:pt>
                <c:pt idx="493">
                  <c:v>-1927.1327935222664</c:v>
                </c:pt>
                <c:pt idx="494">
                  <c:v>-1927.133575757575</c:v>
                </c:pt>
                <c:pt idx="495">
                  <c:v>-1927.1359677419346</c:v>
                </c:pt>
                <c:pt idx="496">
                  <c:v>-1927.1337022132789</c:v>
                </c:pt>
                <c:pt idx="497">
                  <c:v>-1927.1341967871479</c:v>
                </c:pt>
                <c:pt idx="498">
                  <c:v>-1927.1322845691375</c:v>
                </c:pt>
                <c:pt idx="499">
                  <c:v>-1927.1313999999993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1-F540-8B8A-E35A8F73AA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convergence'!$AO$9:$AO$508</c:f>
              <c:numCache>
                <c:formatCode>General</c:formatCode>
                <c:ptCount val="500"/>
                <c:pt idx="0">
                  <c:v>-1926.58</c:v>
                </c:pt>
                <c:pt idx="1">
                  <c:v>-1926.7967409819219</c:v>
                </c:pt>
                <c:pt idx="2">
                  <c:v>-1926.9785577841128</c:v>
                </c:pt>
                <c:pt idx="3">
                  <c:v>-1926.911228175208</c:v>
                </c:pt>
                <c:pt idx="4">
                  <c:v>-1926.7947712074151</c:v>
                </c:pt>
                <c:pt idx="5">
                  <c:v>-1926.6699529290674</c:v>
                </c:pt>
                <c:pt idx="6">
                  <c:v>-1926.8020977753688</c:v>
                </c:pt>
                <c:pt idx="7">
                  <c:v>-1926.8808973354526</c:v>
                </c:pt>
                <c:pt idx="8">
                  <c:v>-1927.0347855921682</c:v>
                </c:pt>
                <c:pt idx="9">
                  <c:v>-1927.0582003509398</c:v>
                </c:pt>
                <c:pt idx="10">
                  <c:v>-1927.1292677432054</c:v>
                </c:pt>
                <c:pt idx="11">
                  <c:v>-1927.1923373193783</c:v>
                </c:pt>
                <c:pt idx="12">
                  <c:v>-1927.0683495276571</c:v>
                </c:pt>
                <c:pt idx="13">
                  <c:v>-1926.9188813248695</c:v>
                </c:pt>
                <c:pt idx="14">
                  <c:v>-1926.9701258648959</c:v>
                </c:pt>
                <c:pt idx="15">
                  <c:v>-1926.9117199252819</c:v>
                </c:pt>
                <c:pt idx="16">
                  <c:v>-1926.8714988769423</c:v>
                </c:pt>
                <c:pt idx="17">
                  <c:v>-1926.9096903708059</c:v>
                </c:pt>
                <c:pt idx="18">
                  <c:v>-1926.8805822539423</c:v>
                </c:pt>
                <c:pt idx="19">
                  <c:v>-1926.9009919333553</c:v>
                </c:pt>
                <c:pt idx="20">
                  <c:v>-1926.977611174839</c:v>
                </c:pt>
                <c:pt idx="21">
                  <c:v>-1926.9236044699492</c:v>
                </c:pt>
                <c:pt idx="22">
                  <c:v>-1926.9988301099563</c:v>
                </c:pt>
                <c:pt idx="23">
                  <c:v>-1926.9690189102466</c:v>
                </c:pt>
                <c:pt idx="24">
                  <c:v>-1926.961175831126</c:v>
                </c:pt>
                <c:pt idx="25">
                  <c:v>-1926.9418335510907</c:v>
                </c:pt>
                <c:pt idx="26">
                  <c:v>-1926.9180264204042</c:v>
                </c:pt>
                <c:pt idx="27">
                  <c:v>-1926.8867336651679</c:v>
                </c:pt>
                <c:pt idx="28">
                  <c:v>-1926.8494332757641</c:v>
                </c:pt>
                <c:pt idx="29">
                  <c:v>-1926.9026621259841</c:v>
                </c:pt>
                <c:pt idx="30">
                  <c:v>-1926.8476852148244</c:v>
                </c:pt>
                <c:pt idx="31">
                  <c:v>-1926.8436429148942</c:v>
                </c:pt>
                <c:pt idx="32">
                  <c:v>-1926.8301902913392</c:v>
                </c:pt>
                <c:pt idx="33">
                  <c:v>-1926.8127425877483</c:v>
                </c:pt>
                <c:pt idx="34">
                  <c:v>-1926.8065397873827</c:v>
                </c:pt>
                <c:pt idx="35">
                  <c:v>-1926.7645323118093</c:v>
                </c:pt>
                <c:pt idx="36">
                  <c:v>-1926.7806482518679</c:v>
                </c:pt>
                <c:pt idx="37">
                  <c:v>-1926.7501558693191</c:v>
                </c:pt>
                <c:pt idx="38">
                  <c:v>-1926.7562301422197</c:v>
                </c:pt>
                <c:pt idx="39">
                  <c:v>-1926.7610435052318</c:v>
                </c:pt>
                <c:pt idx="40">
                  <c:v>-1926.7891006919094</c:v>
                </c:pt>
                <c:pt idx="41">
                  <c:v>-1926.794575166515</c:v>
                </c:pt>
                <c:pt idx="42">
                  <c:v>-1926.79734643707</c:v>
                </c:pt>
                <c:pt idx="43">
                  <c:v>-1926.7769101453478</c:v>
                </c:pt>
                <c:pt idx="44">
                  <c:v>-1926.784712540451</c:v>
                </c:pt>
                <c:pt idx="45">
                  <c:v>-1926.8003264110121</c:v>
                </c:pt>
                <c:pt idx="46">
                  <c:v>-1926.824813324924</c:v>
                </c:pt>
                <c:pt idx="47">
                  <c:v>-1926.8331919673772</c:v>
                </c:pt>
                <c:pt idx="48">
                  <c:v>-1926.8378256638796</c:v>
                </c:pt>
                <c:pt idx="49">
                  <c:v>-1926.8401111669434</c:v>
                </c:pt>
                <c:pt idx="50">
                  <c:v>-1926.8052272150035</c:v>
                </c:pt>
                <c:pt idx="51">
                  <c:v>-1926.7881858743594</c:v>
                </c:pt>
                <c:pt idx="52">
                  <c:v>-1926.7870860674475</c:v>
                </c:pt>
                <c:pt idx="53">
                  <c:v>-1926.7681597352853</c:v>
                </c:pt>
                <c:pt idx="54">
                  <c:v>-1926.7590808931295</c:v>
                </c:pt>
                <c:pt idx="55">
                  <c:v>-1926.7502172243014</c:v>
                </c:pt>
                <c:pt idx="56">
                  <c:v>-1926.7574515783306</c:v>
                </c:pt>
                <c:pt idx="57">
                  <c:v>-1926.7496933774105</c:v>
                </c:pt>
                <c:pt idx="58">
                  <c:v>-1926.7545220422603</c:v>
                </c:pt>
                <c:pt idx="59">
                  <c:v>-1926.7753568406565</c:v>
                </c:pt>
                <c:pt idx="60">
                  <c:v>-1926.7864870020846</c:v>
                </c:pt>
                <c:pt idx="61">
                  <c:v>-1926.8055390726188</c:v>
                </c:pt>
                <c:pt idx="62">
                  <c:v>-1926.8014171171908</c:v>
                </c:pt>
                <c:pt idx="63">
                  <c:v>-1926.811116807673</c:v>
                </c:pt>
                <c:pt idx="64">
                  <c:v>-1926.8254069517</c:v>
                </c:pt>
                <c:pt idx="65">
                  <c:v>-1926.8489530240486</c:v>
                </c:pt>
                <c:pt idx="66">
                  <c:v>-1926.856160608655</c:v>
                </c:pt>
                <c:pt idx="67">
                  <c:v>-1926.872329690689</c:v>
                </c:pt>
                <c:pt idx="68">
                  <c:v>-1926.8543534660878</c:v>
                </c:pt>
                <c:pt idx="69">
                  <c:v>-1926.8667968984321</c:v>
                </c:pt>
                <c:pt idx="70">
                  <c:v>-1926.8578781844185</c:v>
                </c:pt>
                <c:pt idx="71">
                  <c:v>-1926.8632586908182</c:v>
                </c:pt>
                <c:pt idx="72">
                  <c:v>-1926.8612287843548</c:v>
                </c:pt>
                <c:pt idx="73">
                  <c:v>-1926.8592505802369</c:v>
                </c:pt>
                <c:pt idx="74">
                  <c:v>-1926.8753774564593</c:v>
                </c:pt>
                <c:pt idx="75">
                  <c:v>-1926.8766132892486</c:v>
                </c:pt>
                <c:pt idx="76">
                  <c:v>-1926.8732678339632</c:v>
                </c:pt>
                <c:pt idx="77">
                  <c:v>-1926.8754018695797</c:v>
                </c:pt>
                <c:pt idx="78">
                  <c:v>-1926.8727956044656</c:v>
                </c:pt>
                <c:pt idx="79">
                  <c:v>-1926.8708778051109</c:v>
                </c:pt>
                <c:pt idx="80">
                  <c:v>-1926.869005245921</c:v>
                </c:pt>
                <c:pt idx="81">
                  <c:v>-1926.8836797689719</c:v>
                </c:pt>
                <c:pt idx="82">
                  <c:v>-1926.8847531191464</c:v>
                </c:pt>
                <c:pt idx="83">
                  <c:v>-1926.9010582295602</c:v>
                </c:pt>
                <c:pt idx="84">
                  <c:v>-1926.8978060989045</c:v>
                </c:pt>
                <c:pt idx="85">
                  <c:v>-1926.8867139446279</c:v>
                </c:pt>
                <c:pt idx="86">
                  <c:v>-1926.8831148153101</c:v>
                </c:pt>
                <c:pt idx="87">
                  <c:v>-1926.8791372109313</c:v>
                </c:pt>
                <c:pt idx="88">
                  <c:v>-1926.8859400691163</c:v>
                </c:pt>
                <c:pt idx="89">
                  <c:v>-1926.8789130282803</c:v>
                </c:pt>
                <c:pt idx="90">
                  <c:v>-1926.875881337173</c:v>
                </c:pt>
                <c:pt idx="91">
                  <c:v>-1926.8692022898131</c:v>
                </c:pt>
                <c:pt idx="92">
                  <c:v>-1926.8754838037996</c:v>
                </c:pt>
                <c:pt idx="93">
                  <c:v>-1926.8846343936195</c:v>
                </c:pt>
                <c:pt idx="94">
                  <c:v>-1926.8863348825553</c:v>
                </c:pt>
                <c:pt idx="95">
                  <c:v>-1926.8841438058512</c:v>
                </c:pt>
                <c:pt idx="96">
                  <c:v>-1926.8841651415867</c:v>
                </c:pt>
                <c:pt idx="97">
                  <c:v>-1926.8807110471359</c:v>
                </c:pt>
                <c:pt idx="98">
                  <c:v>-1926.8904796898403</c:v>
                </c:pt>
                <c:pt idx="99">
                  <c:v>-1926.8892531103206</c:v>
                </c:pt>
                <c:pt idx="100">
                  <c:v>-1926.882693145734</c:v>
                </c:pt>
                <c:pt idx="101">
                  <c:v>-1926.8801792504728</c:v>
                </c:pt>
                <c:pt idx="102">
                  <c:v>-1926.8855924658972</c:v>
                </c:pt>
                <c:pt idx="103">
                  <c:v>-1926.8999636256508</c:v>
                </c:pt>
                <c:pt idx="104">
                  <c:v>-1926.9074015602887</c:v>
                </c:pt>
                <c:pt idx="105">
                  <c:v>-1926.9072486660064</c:v>
                </c:pt>
                <c:pt idx="106">
                  <c:v>-1926.9085033373924</c:v>
                </c:pt>
                <c:pt idx="107">
                  <c:v>-1926.9116823923305</c:v>
                </c:pt>
                <c:pt idx="108">
                  <c:v>-1926.9107685600247</c:v>
                </c:pt>
                <c:pt idx="109">
                  <c:v>-1926.9127831211702</c:v>
                </c:pt>
                <c:pt idx="110">
                  <c:v>-1926.9124212172007</c:v>
                </c:pt>
                <c:pt idx="111">
                  <c:v>-1926.917246808041</c:v>
                </c:pt>
                <c:pt idx="112">
                  <c:v>-1926.9242876485196</c:v>
                </c:pt>
                <c:pt idx="113">
                  <c:v>-1926.9175254356671</c:v>
                </c:pt>
                <c:pt idx="114">
                  <c:v>-1926.913926041718</c:v>
                </c:pt>
                <c:pt idx="115">
                  <c:v>-1926.9201323655327</c:v>
                </c:pt>
                <c:pt idx="116">
                  <c:v>-1926.9256344814889</c:v>
                </c:pt>
                <c:pt idx="117">
                  <c:v>-1926.9234194675516</c:v>
                </c:pt>
                <c:pt idx="118">
                  <c:v>-1926.9291399413505</c:v>
                </c:pt>
                <c:pt idx="119">
                  <c:v>-1926.9335968252183</c:v>
                </c:pt>
                <c:pt idx="120">
                  <c:v>-1926.9430111387924</c:v>
                </c:pt>
                <c:pt idx="121">
                  <c:v>-1926.9574064256919</c:v>
                </c:pt>
                <c:pt idx="122">
                  <c:v>-1926.9598569088644</c:v>
                </c:pt>
                <c:pt idx="123">
                  <c:v>-1926.960816891607</c:v>
                </c:pt>
                <c:pt idx="124">
                  <c:v>-1926.9683019394961</c:v>
                </c:pt>
                <c:pt idx="125">
                  <c:v>-1926.9696355555993</c:v>
                </c:pt>
                <c:pt idx="126">
                  <c:v>-1926.974242820379</c:v>
                </c:pt>
                <c:pt idx="127">
                  <c:v>-1926.974717526213</c:v>
                </c:pt>
                <c:pt idx="128">
                  <c:v>-1926.9798206582648</c:v>
                </c:pt>
                <c:pt idx="129">
                  <c:v>-1926.9795423444732</c:v>
                </c:pt>
                <c:pt idx="130">
                  <c:v>-1926.9868001273881</c:v>
                </c:pt>
                <c:pt idx="131">
                  <c:v>-1926.9940709789257</c:v>
                </c:pt>
                <c:pt idx="132">
                  <c:v>-1926.9925218248281</c:v>
                </c:pt>
                <c:pt idx="133">
                  <c:v>-1926.9954639253647</c:v>
                </c:pt>
                <c:pt idx="134">
                  <c:v>-1926.9971732615195</c:v>
                </c:pt>
                <c:pt idx="135">
                  <c:v>-1927.0022195268166</c:v>
                </c:pt>
                <c:pt idx="136">
                  <c:v>-1926.9996174175837</c:v>
                </c:pt>
                <c:pt idx="137">
                  <c:v>-1926.9933165792163</c:v>
                </c:pt>
                <c:pt idx="138">
                  <c:v>-1926.9877791862946</c:v>
                </c:pt>
                <c:pt idx="139">
                  <c:v>-1926.9818447465166</c:v>
                </c:pt>
                <c:pt idx="140">
                  <c:v>-1926.9799748991882</c:v>
                </c:pt>
                <c:pt idx="141">
                  <c:v>-1926.9818606807944</c:v>
                </c:pt>
                <c:pt idx="142">
                  <c:v>-1926.9754895263861</c:v>
                </c:pt>
                <c:pt idx="143">
                  <c:v>-1926.9813455551607</c:v>
                </c:pt>
                <c:pt idx="144">
                  <c:v>-1926.9741086664615</c:v>
                </c:pt>
                <c:pt idx="145">
                  <c:v>-1926.9732765855242</c:v>
                </c:pt>
                <c:pt idx="146">
                  <c:v>-1926.9713060500021</c:v>
                </c:pt>
                <c:pt idx="147">
                  <c:v>-1926.973885485048</c:v>
                </c:pt>
                <c:pt idx="148">
                  <c:v>-1926.9677204308787</c:v>
                </c:pt>
                <c:pt idx="149">
                  <c:v>-1926.9786820438785</c:v>
                </c:pt>
                <c:pt idx="150">
                  <c:v>-1926.9792343651327</c:v>
                </c:pt>
                <c:pt idx="151">
                  <c:v>-1926.9770894354899</c:v>
                </c:pt>
                <c:pt idx="152">
                  <c:v>-1926.9763488428196</c:v>
                </c:pt>
                <c:pt idx="153">
                  <c:v>-1926.9749087086498</c:v>
                </c:pt>
                <c:pt idx="154">
                  <c:v>-1926.977547807835</c:v>
                </c:pt>
                <c:pt idx="155">
                  <c:v>-1926.9752880747271</c:v>
                </c:pt>
                <c:pt idx="156">
                  <c:v>-1926.9736354857278</c:v>
                </c:pt>
                <c:pt idx="157">
                  <c:v>-1926.9715663046095</c:v>
                </c:pt>
                <c:pt idx="158">
                  <c:v>-1926.9697793546427</c:v>
                </c:pt>
                <c:pt idx="159">
                  <c:v>-1926.9707023125065</c:v>
                </c:pt>
                <c:pt idx="160">
                  <c:v>-1926.9766357610556</c:v>
                </c:pt>
                <c:pt idx="161">
                  <c:v>-1926.9729981192152</c:v>
                </c:pt>
                <c:pt idx="162">
                  <c:v>-1926.979823150908</c:v>
                </c:pt>
                <c:pt idx="163">
                  <c:v>-1926.978885629977</c:v>
                </c:pt>
                <c:pt idx="164">
                  <c:v>-1926.9782048598056</c:v>
                </c:pt>
                <c:pt idx="165">
                  <c:v>-1926.9778959000525</c:v>
                </c:pt>
                <c:pt idx="166">
                  <c:v>-1926.9777720469783</c:v>
                </c:pt>
                <c:pt idx="167">
                  <c:v>-1926.9784237880388</c:v>
                </c:pt>
                <c:pt idx="168">
                  <c:v>-1926.9670150109193</c:v>
                </c:pt>
                <c:pt idx="169">
                  <c:v>-1926.9667419395073</c:v>
                </c:pt>
                <c:pt idx="170">
                  <c:v>-1926.9759347263791</c:v>
                </c:pt>
                <c:pt idx="171">
                  <c:v>-1926.9743847987354</c:v>
                </c:pt>
                <c:pt idx="172">
                  <c:v>-1926.9804164552177</c:v>
                </c:pt>
                <c:pt idx="173">
                  <c:v>-1926.9795426352418</c:v>
                </c:pt>
                <c:pt idx="174">
                  <c:v>-1926.9851838507477</c:v>
                </c:pt>
                <c:pt idx="175">
                  <c:v>-1926.9823020557965</c:v>
                </c:pt>
                <c:pt idx="176">
                  <c:v>-1926.9783873557906</c:v>
                </c:pt>
                <c:pt idx="177">
                  <c:v>-1926.9778894328688</c:v>
                </c:pt>
                <c:pt idx="178">
                  <c:v>-1926.9773990041451</c:v>
                </c:pt>
                <c:pt idx="179">
                  <c:v>-1926.9831282404145</c:v>
                </c:pt>
                <c:pt idx="180">
                  <c:v>-1926.9827188048293</c:v>
                </c:pt>
                <c:pt idx="181">
                  <c:v>-1926.983412822389</c:v>
                </c:pt>
                <c:pt idx="182">
                  <c:v>-1926.9885172483685</c:v>
                </c:pt>
                <c:pt idx="183">
                  <c:v>-1926.9918757578218</c:v>
                </c:pt>
                <c:pt idx="184">
                  <c:v>-1926.9913086369577</c:v>
                </c:pt>
                <c:pt idx="185">
                  <c:v>-1926.9933789207662</c:v>
                </c:pt>
                <c:pt idx="186">
                  <c:v>-1926.9948903045301</c:v>
                </c:pt>
                <c:pt idx="187">
                  <c:v>-1926.99059811301</c:v>
                </c:pt>
                <c:pt idx="188">
                  <c:v>-1926.9900045237223</c:v>
                </c:pt>
                <c:pt idx="189">
                  <c:v>-1926.9891568108842</c:v>
                </c:pt>
                <c:pt idx="190">
                  <c:v>-1926.9882161092232</c:v>
                </c:pt>
                <c:pt idx="191">
                  <c:v>-1926.9896795796758</c:v>
                </c:pt>
                <c:pt idx="192">
                  <c:v>-1926.9931949295924</c:v>
                </c:pt>
                <c:pt idx="193">
                  <c:v>-1926.9883850223744</c:v>
                </c:pt>
                <c:pt idx="194">
                  <c:v>-1926.9940255110087</c:v>
                </c:pt>
                <c:pt idx="195">
                  <c:v>-1926.9973578802974</c:v>
                </c:pt>
                <c:pt idx="196">
                  <c:v>-1926.9983205353487</c:v>
                </c:pt>
                <c:pt idx="197">
                  <c:v>-1926.9948877497525</c:v>
                </c:pt>
                <c:pt idx="198">
                  <c:v>-1926.9938543480673</c:v>
                </c:pt>
                <c:pt idx="199">
                  <c:v>-1926.9918858702297</c:v>
                </c:pt>
                <c:pt idx="200">
                  <c:v>-1926.9924246439052</c:v>
                </c:pt>
                <c:pt idx="201">
                  <c:v>-1926.9912284336322</c:v>
                </c:pt>
                <c:pt idx="202">
                  <c:v>-1926.9883253156806</c:v>
                </c:pt>
                <c:pt idx="203">
                  <c:v>-1926.9928464849381</c:v>
                </c:pt>
                <c:pt idx="204">
                  <c:v>-1926.9902067650096</c:v>
                </c:pt>
                <c:pt idx="205">
                  <c:v>-1926.9886637900154</c:v>
                </c:pt>
                <c:pt idx="206">
                  <c:v>-1926.9855464522857</c:v>
                </c:pt>
                <c:pt idx="207">
                  <c:v>-1926.9858729696709</c:v>
                </c:pt>
                <c:pt idx="208">
                  <c:v>-1926.9893505794666</c:v>
                </c:pt>
                <c:pt idx="209">
                  <c:v>-1926.9892722110174</c:v>
                </c:pt>
                <c:pt idx="210">
                  <c:v>-1926.9940698818214</c:v>
                </c:pt>
                <c:pt idx="211">
                  <c:v>-1926.9984854936395</c:v>
                </c:pt>
                <c:pt idx="212">
                  <c:v>-1926.9984475138588</c:v>
                </c:pt>
                <c:pt idx="213">
                  <c:v>-1926.991039278005</c:v>
                </c:pt>
                <c:pt idx="214">
                  <c:v>-1926.9875191311842</c:v>
                </c:pt>
                <c:pt idx="215">
                  <c:v>-1926.985932209052</c:v>
                </c:pt>
                <c:pt idx="216">
                  <c:v>-1926.9862496847577</c:v>
                </c:pt>
                <c:pt idx="217">
                  <c:v>-1926.9911463729718</c:v>
                </c:pt>
                <c:pt idx="218">
                  <c:v>-1926.9969040732287</c:v>
                </c:pt>
                <c:pt idx="219">
                  <c:v>-1926.9954306932966</c:v>
                </c:pt>
                <c:pt idx="220">
                  <c:v>-1926.997136274691</c:v>
                </c:pt>
                <c:pt idx="221">
                  <c:v>-1926.9985547853355</c:v>
                </c:pt>
                <c:pt idx="222">
                  <c:v>-1926.9970937078172</c:v>
                </c:pt>
                <c:pt idx="223">
                  <c:v>-1926.9987688694723</c:v>
                </c:pt>
                <c:pt idx="224">
                  <c:v>-1927.0001610316776</c:v>
                </c:pt>
                <c:pt idx="225">
                  <c:v>-1926.9948681042981</c:v>
                </c:pt>
                <c:pt idx="226">
                  <c:v>-1926.9937649246399</c:v>
                </c:pt>
                <c:pt idx="227">
                  <c:v>-1926.9953017067883</c:v>
                </c:pt>
                <c:pt idx="228">
                  <c:v>-1927.0007043759604</c:v>
                </c:pt>
                <c:pt idx="229">
                  <c:v>-1927.0009734441035</c:v>
                </c:pt>
                <c:pt idx="230">
                  <c:v>-1926.9978257080863</c:v>
                </c:pt>
                <c:pt idx="231">
                  <c:v>-1926.9972066582893</c:v>
                </c:pt>
                <c:pt idx="232">
                  <c:v>-1926.9958657405784</c:v>
                </c:pt>
                <c:pt idx="233">
                  <c:v>-1927.0025615789298</c:v>
                </c:pt>
                <c:pt idx="234">
                  <c:v>-1926.9982288022429</c:v>
                </c:pt>
                <c:pt idx="235">
                  <c:v>-1927.0026557882786</c:v>
                </c:pt>
                <c:pt idx="236">
                  <c:v>-1927.0056909802702</c:v>
                </c:pt>
                <c:pt idx="237">
                  <c:v>-1926.9995511291579</c:v>
                </c:pt>
                <c:pt idx="238">
                  <c:v>-1927.0006584316041</c:v>
                </c:pt>
                <c:pt idx="239">
                  <c:v>-1927.0008402429025</c:v>
                </c:pt>
                <c:pt idx="240">
                  <c:v>-1926.9984103085774</c:v>
                </c:pt>
                <c:pt idx="241">
                  <c:v>-1926.9986041311754</c:v>
                </c:pt>
                <c:pt idx="242">
                  <c:v>-1926.994398449463</c:v>
                </c:pt>
                <c:pt idx="243">
                  <c:v>-1926.9998526491972</c:v>
                </c:pt>
                <c:pt idx="244">
                  <c:v>-1927.0014648902784</c:v>
                </c:pt>
                <c:pt idx="245">
                  <c:v>-1927.0011544814859</c:v>
                </c:pt>
                <c:pt idx="246">
                  <c:v>-1927.001858400474</c:v>
                </c:pt>
                <c:pt idx="247">
                  <c:v>-1926.9957901862256</c:v>
                </c:pt>
                <c:pt idx="248">
                  <c:v>-1926.9943910771422</c:v>
                </c:pt>
                <c:pt idx="249">
                  <c:v>-1926.994323726005</c:v>
                </c:pt>
                <c:pt idx="250">
                  <c:v>-1926.9964863957202</c:v>
                </c:pt>
                <c:pt idx="251">
                  <c:v>-1926.9935954279256</c:v>
                </c:pt>
                <c:pt idx="252">
                  <c:v>-1926.9980357838319</c:v>
                </c:pt>
                <c:pt idx="253">
                  <c:v>-1927.0033015972529</c:v>
                </c:pt>
                <c:pt idx="254">
                  <c:v>-1927.0093023097693</c:v>
                </c:pt>
                <c:pt idx="255">
                  <c:v>-1927.0101382403141</c:v>
                </c:pt>
                <c:pt idx="256">
                  <c:v>-1927.0171814734178</c:v>
                </c:pt>
                <c:pt idx="257">
                  <c:v>-1927.0168071789137</c:v>
                </c:pt>
                <c:pt idx="258">
                  <c:v>-1927.0120048280837</c:v>
                </c:pt>
                <c:pt idx="259">
                  <c:v>-1927.0150041237132</c:v>
                </c:pt>
                <c:pt idx="260">
                  <c:v>-1927.0125064256979</c:v>
                </c:pt>
                <c:pt idx="261">
                  <c:v>-1927.0075168701835</c:v>
                </c:pt>
                <c:pt idx="262">
                  <c:v>-1927.0077745750432</c:v>
                </c:pt>
                <c:pt idx="263">
                  <c:v>-1927.0061769478552</c:v>
                </c:pt>
                <c:pt idx="264">
                  <c:v>-1927.0142403519096</c:v>
                </c:pt>
                <c:pt idx="265">
                  <c:v>-1927.014986836647</c:v>
                </c:pt>
                <c:pt idx="266">
                  <c:v>-1927.0168113306383</c:v>
                </c:pt>
                <c:pt idx="267">
                  <c:v>-1927.0188802934767</c:v>
                </c:pt>
                <c:pt idx="268">
                  <c:v>-1927.0181477205631</c:v>
                </c:pt>
                <c:pt idx="269">
                  <c:v>-1927.018383723683</c:v>
                </c:pt>
                <c:pt idx="270">
                  <c:v>-1927.0189496794251</c:v>
                </c:pt>
                <c:pt idx="271">
                  <c:v>-1927.0229604164599</c:v>
                </c:pt>
                <c:pt idx="272">
                  <c:v>-1927.0246679309273</c:v>
                </c:pt>
                <c:pt idx="273">
                  <c:v>-1927.0283267166774</c:v>
                </c:pt>
                <c:pt idx="274">
                  <c:v>-1927.02948429001</c:v>
                </c:pt>
                <c:pt idx="275">
                  <c:v>-1927.0316437587726</c:v>
                </c:pt>
                <c:pt idx="276">
                  <c:v>-1927.0283443874737</c:v>
                </c:pt>
                <c:pt idx="277">
                  <c:v>-1927.0261171868594</c:v>
                </c:pt>
                <c:pt idx="278">
                  <c:v>-1927.0254848933109</c:v>
                </c:pt>
                <c:pt idx="279">
                  <c:v>-1927.0236469611955</c:v>
                </c:pt>
                <c:pt idx="280">
                  <c:v>-1927.0277932411268</c:v>
                </c:pt>
                <c:pt idx="281">
                  <c:v>-1927.0328219084961</c:v>
                </c:pt>
                <c:pt idx="282">
                  <c:v>-1927.0348076085882</c:v>
                </c:pt>
                <c:pt idx="283">
                  <c:v>-1927.0357215178281</c:v>
                </c:pt>
                <c:pt idx="284">
                  <c:v>-1927.0358924439415</c:v>
                </c:pt>
                <c:pt idx="285">
                  <c:v>-1927.0358182611385</c:v>
                </c:pt>
                <c:pt idx="286">
                  <c:v>-1927.0352587393668</c:v>
                </c:pt>
                <c:pt idx="287">
                  <c:v>-1927.0349475116952</c:v>
                </c:pt>
                <c:pt idx="288">
                  <c:v>-1927.0325336285855</c:v>
                </c:pt>
                <c:pt idx="289">
                  <c:v>-1927.0381932638359</c:v>
                </c:pt>
                <c:pt idx="290">
                  <c:v>-1927.0379732487716</c:v>
                </c:pt>
                <c:pt idx="291">
                  <c:v>-1927.0431878384763</c:v>
                </c:pt>
                <c:pt idx="292">
                  <c:v>-1927.0475369161502</c:v>
                </c:pt>
                <c:pt idx="293">
                  <c:v>-1927.0469607340917</c:v>
                </c:pt>
                <c:pt idx="294">
                  <c:v>-1927.0512586077411</c:v>
                </c:pt>
                <c:pt idx="295">
                  <c:v>-1927.0540673068449</c:v>
                </c:pt>
                <c:pt idx="296">
                  <c:v>-1927.0473145064316</c:v>
                </c:pt>
                <c:pt idx="297">
                  <c:v>-1927.0454447849897</c:v>
                </c:pt>
                <c:pt idx="298">
                  <c:v>-1927.0473959163537</c:v>
                </c:pt>
                <c:pt idx="299">
                  <c:v>-1927.0441097035289</c:v>
                </c:pt>
                <c:pt idx="300">
                  <c:v>-1927.0421795021205</c:v>
                </c:pt>
                <c:pt idx="301">
                  <c:v>-1927.0452552961453</c:v>
                </c:pt>
                <c:pt idx="302">
                  <c:v>-1927.0467236123998</c:v>
                </c:pt>
                <c:pt idx="303">
                  <c:v>-1927.0463417628682</c:v>
                </c:pt>
                <c:pt idx="304">
                  <c:v>-1927.0448846411459</c:v>
                </c:pt>
                <c:pt idx="305">
                  <c:v>-1927.044582172002</c:v>
                </c:pt>
                <c:pt idx="306">
                  <c:v>-1927.0467201286051</c:v>
                </c:pt>
                <c:pt idx="307">
                  <c:v>-1927.0529521653966</c:v>
                </c:pt>
                <c:pt idx="308">
                  <c:v>-1927.0526082413442</c:v>
                </c:pt>
                <c:pt idx="309">
                  <c:v>-1927.0546809517073</c:v>
                </c:pt>
                <c:pt idx="310">
                  <c:v>-1927.0519572810688</c:v>
                </c:pt>
                <c:pt idx="311">
                  <c:v>-1927.0515604302868</c:v>
                </c:pt>
                <c:pt idx="312">
                  <c:v>-1927.0521874975452</c:v>
                </c:pt>
                <c:pt idx="313">
                  <c:v>-1927.0488386801305</c:v>
                </c:pt>
                <c:pt idx="314">
                  <c:v>-1927.0506184723613</c:v>
                </c:pt>
                <c:pt idx="315">
                  <c:v>-1927.0516571679198</c:v>
                </c:pt>
                <c:pt idx="316">
                  <c:v>-1927.0489740746573</c:v>
                </c:pt>
                <c:pt idx="317">
                  <c:v>-1927.051208695269</c:v>
                </c:pt>
                <c:pt idx="318">
                  <c:v>-1927.0488274596464</c:v>
                </c:pt>
                <c:pt idx="319">
                  <c:v>-1927.0496160717616</c:v>
                </c:pt>
                <c:pt idx="320">
                  <c:v>-1927.0514862125685</c:v>
                </c:pt>
                <c:pt idx="321">
                  <c:v>-1927.0507384137409</c:v>
                </c:pt>
                <c:pt idx="322">
                  <c:v>-1927.05148011349</c:v>
                </c:pt>
                <c:pt idx="323">
                  <c:v>-1927.0488597058343</c:v>
                </c:pt>
                <c:pt idx="324">
                  <c:v>-1927.044235201834</c:v>
                </c:pt>
                <c:pt idx="325">
                  <c:v>-1927.0435367002767</c:v>
                </c:pt>
                <c:pt idx="326">
                  <c:v>-1927.042142363495</c:v>
                </c:pt>
                <c:pt idx="327">
                  <c:v>-1927.0496741399295</c:v>
                </c:pt>
                <c:pt idx="328">
                  <c:v>-1927.0516849524072</c:v>
                </c:pt>
                <c:pt idx="329">
                  <c:v>-1927.0517143515367</c:v>
                </c:pt>
                <c:pt idx="330">
                  <c:v>-1927.0520153181592</c:v>
                </c:pt>
                <c:pt idx="331">
                  <c:v>-1927.0511723396785</c:v>
                </c:pt>
                <c:pt idx="332">
                  <c:v>-1927.0509061093294</c:v>
                </c:pt>
                <c:pt idx="333">
                  <c:v>-1927.0506724426975</c:v>
                </c:pt>
                <c:pt idx="334">
                  <c:v>-1927.0476709585841</c:v>
                </c:pt>
                <c:pt idx="335">
                  <c:v>-1927.047129405295</c:v>
                </c:pt>
                <c:pt idx="336">
                  <c:v>-1927.0479844506144</c:v>
                </c:pt>
                <c:pt idx="337">
                  <c:v>-1927.0488626833348</c:v>
                </c:pt>
                <c:pt idx="338">
                  <c:v>-1927.0460839838304</c:v>
                </c:pt>
                <c:pt idx="339">
                  <c:v>-1927.0483763424108</c:v>
                </c:pt>
                <c:pt idx="340">
                  <c:v>-1927.0504461673831</c:v>
                </c:pt>
                <c:pt idx="341">
                  <c:v>-1927.0485316865511</c:v>
                </c:pt>
                <c:pt idx="342">
                  <c:v>-1927.0463124742962</c:v>
                </c:pt>
                <c:pt idx="343">
                  <c:v>-1927.0434432957074</c:v>
                </c:pt>
                <c:pt idx="344">
                  <c:v>-1927.0464117953434</c:v>
                </c:pt>
                <c:pt idx="345">
                  <c:v>-1927.0483194360604</c:v>
                </c:pt>
                <c:pt idx="346">
                  <c:v>-1927.0493499383431</c:v>
                </c:pt>
                <c:pt idx="347">
                  <c:v>-1927.0500001027162</c:v>
                </c:pt>
                <c:pt idx="348">
                  <c:v>-1927.0526759027425</c:v>
                </c:pt>
                <c:pt idx="349">
                  <c:v>-1927.0505697369099</c:v>
                </c:pt>
                <c:pt idx="350">
                  <c:v>-1927.0486506912073</c:v>
                </c:pt>
                <c:pt idx="351">
                  <c:v>-1927.0480509210586</c:v>
                </c:pt>
                <c:pt idx="352">
                  <c:v>-1927.0472864056449</c:v>
                </c:pt>
                <c:pt idx="353">
                  <c:v>-1927.0466971741987</c:v>
                </c:pt>
                <c:pt idx="354">
                  <c:v>-1927.045016024467</c:v>
                </c:pt>
                <c:pt idx="355">
                  <c:v>-1927.0430390295694</c:v>
                </c:pt>
                <c:pt idx="356">
                  <c:v>-1927.0453273530597</c:v>
                </c:pt>
                <c:pt idx="357">
                  <c:v>-1927.0482963591348</c:v>
                </c:pt>
                <c:pt idx="358">
                  <c:v>-1927.0498813988372</c:v>
                </c:pt>
                <c:pt idx="359">
                  <c:v>-1927.0496806271226</c:v>
                </c:pt>
                <c:pt idx="360">
                  <c:v>-1927.0471313601402</c:v>
                </c:pt>
                <c:pt idx="361">
                  <c:v>-1927.04661401929</c:v>
                </c:pt>
                <c:pt idx="362">
                  <c:v>-1927.0452206908685</c:v>
                </c:pt>
                <c:pt idx="363">
                  <c:v>-1927.0441118957865</c:v>
                </c:pt>
                <c:pt idx="364">
                  <c:v>-1927.0403303245755</c:v>
                </c:pt>
                <c:pt idx="365">
                  <c:v>-1927.0379118978801</c:v>
                </c:pt>
                <c:pt idx="366">
                  <c:v>-1927.0368979369505</c:v>
                </c:pt>
                <c:pt idx="367">
                  <c:v>-1927.0359182024645</c:v>
                </c:pt>
                <c:pt idx="368">
                  <c:v>-1927.0341873544894</c:v>
                </c:pt>
                <c:pt idx="369">
                  <c:v>-1927.033331991915</c:v>
                </c:pt>
                <c:pt idx="370">
                  <c:v>-1927.0322670592593</c:v>
                </c:pt>
                <c:pt idx="371">
                  <c:v>-1927.0336796696477</c:v>
                </c:pt>
                <c:pt idx="372">
                  <c:v>-1927.0332356047736</c:v>
                </c:pt>
                <c:pt idx="373">
                  <c:v>-1927.0359194292987</c:v>
                </c:pt>
                <c:pt idx="374">
                  <c:v>-1927.0353632074684</c:v>
                </c:pt>
                <c:pt idx="375">
                  <c:v>-1927.0331903185095</c:v>
                </c:pt>
                <c:pt idx="376">
                  <c:v>-1927.0329922907451</c:v>
                </c:pt>
                <c:pt idx="377">
                  <c:v>-1927.0304436531169</c:v>
                </c:pt>
                <c:pt idx="378">
                  <c:v>-1927.0324449652721</c:v>
                </c:pt>
                <c:pt idx="379">
                  <c:v>-1927.0320416648788</c:v>
                </c:pt>
                <c:pt idx="380">
                  <c:v>-1927.0297531635761</c:v>
                </c:pt>
                <c:pt idx="381">
                  <c:v>-1927.0280019765382</c:v>
                </c:pt>
                <c:pt idx="382">
                  <c:v>-1927.0273051168999</c:v>
                </c:pt>
                <c:pt idx="383">
                  <c:v>-1927.0264044814091</c:v>
                </c:pt>
                <c:pt idx="384">
                  <c:v>-1927.0279231019415</c:v>
                </c:pt>
                <c:pt idx="385">
                  <c:v>-1927.0298469268005</c:v>
                </c:pt>
                <c:pt idx="386">
                  <c:v>-1927.0299779665706</c:v>
                </c:pt>
                <c:pt idx="387">
                  <c:v>-1927.0303401852213</c:v>
                </c:pt>
                <c:pt idx="388">
                  <c:v>-1927.0339107167715</c:v>
                </c:pt>
                <c:pt idx="389">
                  <c:v>-1927.0333611578492</c:v>
                </c:pt>
                <c:pt idx="390">
                  <c:v>-1927.0322530489491</c:v>
                </c:pt>
                <c:pt idx="391">
                  <c:v>-1927.033827861283</c:v>
                </c:pt>
                <c:pt idx="392">
                  <c:v>-1927.0348849129464</c:v>
                </c:pt>
                <c:pt idx="393">
                  <c:v>-1927.0333748777448</c:v>
                </c:pt>
                <c:pt idx="394">
                  <c:v>-1927.0339481016647</c:v>
                </c:pt>
                <c:pt idx="395">
                  <c:v>-1927.037873134489</c:v>
                </c:pt>
                <c:pt idx="396">
                  <c:v>-1927.039811677538</c:v>
                </c:pt>
                <c:pt idx="397">
                  <c:v>-1927.040157401846</c:v>
                </c:pt>
                <c:pt idx="398">
                  <c:v>-1927.0426039124877</c:v>
                </c:pt>
                <c:pt idx="399">
                  <c:v>-1927.0415397625625</c:v>
                </c:pt>
                <c:pt idx="400">
                  <c:v>-1927.0401087999749</c:v>
                </c:pt>
                <c:pt idx="401">
                  <c:v>-1927.0415193522676</c:v>
                </c:pt>
                <c:pt idx="402">
                  <c:v>-1927.043342740576</c:v>
                </c:pt>
                <c:pt idx="403">
                  <c:v>-1927.0437953932922</c:v>
                </c:pt>
                <c:pt idx="404">
                  <c:v>-1927.0461688852811</c:v>
                </c:pt>
                <c:pt idx="405">
                  <c:v>-1927.0459696334176</c:v>
                </c:pt>
                <c:pt idx="406">
                  <c:v>-1927.0456001133061</c:v>
                </c:pt>
                <c:pt idx="407">
                  <c:v>-1927.0464325371163</c:v>
                </c:pt>
                <c:pt idx="408">
                  <c:v>-1927.0497748449191</c:v>
                </c:pt>
                <c:pt idx="409">
                  <c:v>-1927.0515131953518</c:v>
                </c:pt>
                <c:pt idx="410">
                  <c:v>-1927.0530220895103</c:v>
                </c:pt>
                <c:pt idx="411">
                  <c:v>-1927.0509105987751</c:v>
                </c:pt>
                <c:pt idx="412">
                  <c:v>-1927.0520041127186</c:v>
                </c:pt>
                <c:pt idx="413">
                  <c:v>-1927.0510650065528</c:v>
                </c:pt>
                <c:pt idx="414">
                  <c:v>-1927.0500838961364</c:v>
                </c:pt>
                <c:pt idx="415">
                  <c:v>-1927.0491331145865</c:v>
                </c:pt>
                <c:pt idx="416">
                  <c:v>-1927.0455060006552</c:v>
                </c:pt>
                <c:pt idx="417">
                  <c:v>-1927.0456044859841</c:v>
                </c:pt>
                <c:pt idx="418">
                  <c:v>-1927.0451305156737</c:v>
                </c:pt>
                <c:pt idx="419">
                  <c:v>-1927.0449211843588</c:v>
                </c:pt>
                <c:pt idx="420">
                  <c:v>-1927.0454250579578</c:v>
                </c:pt>
                <c:pt idx="421">
                  <c:v>-1927.0466125248001</c:v>
                </c:pt>
                <c:pt idx="422">
                  <c:v>-1927.0490916797173</c:v>
                </c:pt>
                <c:pt idx="423">
                  <c:v>-1927.0469394770464</c:v>
                </c:pt>
                <c:pt idx="424">
                  <c:v>-1927.0465627945819</c:v>
                </c:pt>
                <c:pt idx="425">
                  <c:v>-1927.0500100173649</c:v>
                </c:pt>
                <c:pt idx="426">
                  <c:v>-1927.0518931107745</c:v>
                </c:pt>
                <c:pt idx="427">
                  <c:v>-1927.0508251745443</c:v>
                </c:pt>
                <c:pt idx="428">
                  <c:v>-1927.0534650990755</c:v>
                </c:pt>
                <c:pt idx="429">
                  <c:v>-1927.0530935142431</c:v>
                </c:pt>
                <c:pt idx="430">
                  <c:v>-1927.0507549158046</c:v>
                </c:pt>
                <c:pt idx="431">
                  <c:v>-1927.0511120878789</c:v>
                </c:pt>
                <c:pt idx="432">
                  <c:v>-1927.0537967422729</c:v>
                </c:pt>
                <c:pt idx="433">
                  <c:v>-1927.0526689799408</c:v>
                </c:pt>
                <c:pt idx="434">
                  <c:v>-1927.0518465897483</c:v>
                </c:pt>
                <c:pt idx="435">
                  <c:v>-1927.05093764347</c:v>
                </c:pt>
                <c:pt idx="436">
                  <c:v>-1927.0492571571328</c:v>
                </c:pt>
                <c:pt idx="437">
                  <c:v>-1927.0491828218226</c:v>
                </c:pt>
                <c:pt idx="438">
                  <c:v>-1927.04985991688</c:v>
                </c:pt>
                <c:pt idx="439">
                  <c:v>-1927.0505333121298</c:v>
                </c:pt>
                <c:pt idx="440">
                  <c:v>-1927.052040954824</c:v>
                </c:pt>
                <c:pt idx="441">
                  <c:v>-1927.0518454125249</c:v>
                </c:pt>
                <c:pt idx="442">
                  <c:v>-1927.0550101943766</c:v>
                </c:pt>
                <c:pt idx="443">
                  <c:v>-1927.0556600463606</c:v>
                </c:pt>
                <c:pt idx="444">
                  <c:v>-1927.0555208816343</c:v>
                </c:pt>
                <c:pt idx="445">
                  <c:v>-1927.0543751555106</c:v>
                </c:pt>
                <c:pt idx="446">
                  <c:v>-1927.0543533723692</c:v>
                </c:pt>
                <c:pt idx="447">
                  <c:v>-1927.0531058542956</c:v>
                </c:pt>
                <c:pt idx="448">
                  <c:v>-1927.0525329827317</c:v>
                </c:pt>
                <c:pt idx="449">
                  <c:v>-1927.053517171443</c:v>
                </c:pt>
                <c:pt idx="450">
                  <c:v>-1927.0526800829332</c:v>
                </c:pt>
                <c:pt idx="451">
                  <c:v>-1927.0550960113012</c:v>
                </c:pt>
                <c:pt idx="452">
                  <c:v>-1927.0596143946948</c:v>
                </c:pt>
                <c:pt idx="453">
                  <c:v>-1927.0596856851071</c:v>
                </c:pt>
                <c:pt idx="454">
                  <c:v>-1927.0590325595506</c:v>
                </c:pt>
                <c:pt idx="455">
                  <c:v>-1927.0598725384334</c:v>
                </c:pt>
                <c:pt idx="456">
                  <c:v>-1927.062543152173</c:v>
                </c:pt>
                <c:pt idx="457">
                  <c:v>-1927.0630836018765</c:v>
                </c:pt>
                <c:pt idx="458">
                  <c:v>-1927.0625334493213</c:v>
                </c:pt>
                <c:pt idx="459">
                  <c:v>-1927.0626162285948</c:v>
                </c:pt>
                <c:pt idx="460">
                  <c:v>-1927.0639549594903</c:v>
                </c:pt>
                <c:pt idx="461">
                  <c:v>-1927.0634490803732</c:v>
                </c:pt>
                <c:pt idx="462">
                  <c:v>-1927.0632698628685</c:v>
                </c:pt>
                <c:pt idx="463">
                  <c:v>-1927.0667284614644</c:v>
                </c:pt>
                <c:pt idx="464">
                  <c:v>-1927.0683203446599</c:v>
                </c:pt>
                <c:pt idx="465">
                  <c:v>-1927.069838700633</c:v>
                </c:pt>
                <c:pt idx="466">
                  <c:v>-1927.0694029331685</c:v>
                </c:pt>
                <c:pt idx="467">
                  <c:v>-1927.0691833164262</c:v>
                </c:pt>
                <c:pt idx="468">
                  <c:v>-1927.0677731682536</c:v>
                </c:pt>
                <c:pt idx="469">
                  <c:v>-1927.0671574782157</c:v>
                </c:pt>
                <c:pt idx="470">
                  <c:v>-1927.0658036547693</c:v>
                </c:pt>
                <c:pt idx="471">
                  <c:v>-1927.0658963279222</c:v>
                </c:pt>
                <c:pt idx="472">
                  <c:v>-1927.0647643330706</c:v>
                </c:pt>
                <c:pt idx="473">
                  <c:v>-1927.0653874521572</c:v>
                </c:pt>
                <c:pt idx="474">
                  <c:v>-1927.0635056773233</c:v>
                </c:pt>
                <c:pt idx="475">
                  <c:v>-1927.0653058506387</c:v>
                </c:pt>
                <c:pt idx="476">
                  <c:v>-1927.0636629390924</c:v>
                </c:pt>
                <c:pt idx="477">
                  <c:v>-1927.0638887111929</c:v>
                </c:pt>
                <c:pt idx="478">
                  <c:v>-1927.0656769016059</c:v>
                </c:pt>
                <c:pt idx="479">
                  <c:v>-1927.0651461356028</c:v>
                </c:pt>
                <c:pt idx="480">
                  <c:v>-1927.0648676710416</c:v>
                </c:pt>
                <c:pt idx="481">
                  <c:v>-1927.06444594648</c:v>
                </c:pt>
                <c:pt idx="482">
                  <c:v>-1927.0660321576786</c:v>
                </c:pt>
                <c:pt idx="483">
                  <c:v>-1927.0662068076724</c:v>
                </c:pt>
                <c:pt idx="484">
                  <c:v>-1927.0674924372288</c:v>
                </c:pt>
                <c:pt idx="485">
                  <c:v>-1927.0674561691465</c:v>
                </c:pt>
                <c:pt idx="486">
                  <c:v>-1927.0691425448902</c:v>
                </c:pt>
                <c:pt idx="487">
                  <c:v>-1927.0659908506705</c:v>
                </c:pt>
                <c:pt idx="488">
                  <c:v>-1927.0652255247326</c:v>
                </c:pt>
                <c:pt idx="489">
                  <c:v>-1927.0657484967494</c:v>
                </c:pt>
                <c:pt idx="490">
                  <c:v>-1927.0650688612575</c:v>
                </c:pt>
                <c:pt idx="491">
                  <c:v>-1927.0664227983293</c:v>
                </c:pt>
                <c:pt idx="492">
                  <c:v>-1927.0679517857079</c:v>
                </c:pt>
                <c:pt idx="493">
                  <c:v>-1927.0673905813419</c:v>
                </c:pt>
                <c:pt idx="494">
                  <c:v>-1927.0682043986269</c:v>
                </c:pt>
                <c:pt idx="495">
                  <c:v>-1927.0706244162773</c:v>
                </c:pt>
                <c:pt idx="496">
                  <c:v>-1927.0683903513336</c:v>
                </c:pt>
                <c:pt idx="497">
                  <c:v>-1927.068915693874</c:v>
                </c:pt>
                <c:pt idx="498">
                  <c:v>-1927.0670370136613</c:v>
                </c:pt>
                <c:pt idx="499">
                  <c:v>-1927.0661872174464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1-F540-8B8A-E35A8F73AA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'u23mo convergence'!$B$9:$B$508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'u23mo convergence'!$AP$9:$AP$508</c:f>
              <c:numCache>
                <c:formatCode>General</c:formatCode>
                <c:ptCount val="500"/>
                <c:pt idx="0">
                  <c:v>-1926.58</c:v>
                </c:pt>
                <c:pt idx="1">
                  <c:v>-1927.843259018078</c:v>
                </c:pt>
                <c:pt idx="2">
                  <c:v>-1927.9147755492206</c:v>
                </c:pt>
                <c:pt idx="3">
                  <c:v>-1927.6987718247922</c:v>
                </c:pt>
                <c:pt idx="4">
                  <c:v>-1927.4772287925848</c:v>
                </c:pt>
                <c:pt idx="5">
                  <c:v>-1927.2967137375992</c:v>
                </c:pt>
                <c:pt idx="6">
                  <c:v>-1927.3750450817736</c:v>
                </c:pt>
                <c:pt idx="7">
                  <c:v>-1927.411602664547</c:v>
                </c:pt>
                <c:pt idx="8">
                  <c:v>-1927.5429921856094</c:v>
                </c:pt>
                <c:pt idx="9">
                  <c:v>-1927.5477996490599</c:v>
                </c:pt>
                <c:pt idx="10">
                  <c:v>-1927.6107322567943</c:v>
                </c:pt>
                <c:pt idx="11">
                  <c:v>-1927.6743293472884</c:v>
                </c:pt>
                <c:pt idx="12">
                  <c:v>-1927.5331889338813</c:v>
                </c:pt>
                <c:pt idx="13">
                  <c:v>-1927.3668329608447</c:v>
                </c:pt>
                <c:pt idx="14">
                  <c:v>-1927.4018741351044</c:v>
                </c:pt>
                <c:pt idx="15">
                  <c:v>-1927.3307800747184</c:v>
                </c:pt>
                <c:pt idx="16">
                  <c:v>-1927.2814422995286</c:v>
                </c:pt>
                <c:pt idx="17">
                  <c:v>-1927.3091985180831</c:v>
                </c:pt>
                <c:pt idx="18">
                  <c:v>-1927.2720493250056</c:v>
                </c:pt>
                <c:pt idx="19">
                  <c:v>-1927.2840080666451</c:v>
                </c:pt>
                <c:pt idx="20">
                  <c:v>-1927.3509602537326</c:v>
                </c:pt>
                <c:pt idx="21">
                  <c:v>-1927.2891228027784</c:v>
                </c:pt>
                <c:pt idx="22">
                  <c:v>-1927.3559524987393</c:v>
                </c:pt>
                <c:pt idx="23">
                  <c:v>-1927.3184810897537</c:v>
                </c:pt>
                <c:pt idx="24">
                  <c:v>-1927.3036241688744</c:v>
                </c:pt>
                <c:pt idx="25">
                  <c:v>-1927.27816644891</c:v>
                </c:pt>
                <c:pt idx="26">
                  <c:v>-1927.2493809870039</c:v>
                </c:pt>
                <c:pt idx="27">
                  <c:v>-1927.2146949062617</c:v>
                </c:pt>
                <c:pt idx="28">
                  <c:v>-1927.1760839656158</c:v>
                </c:pt>
                <c:pt idx="29">
                  <c:v>-1927.225337874017</c:v>
                </c:pt>
                <c:pt idx="30">
                  <c:v>-1927.1690889787244</c:v>
                </c:pt>
                <c:pt idx="31">
                  <c:v>-1927.1638570851064</c:v>
                </c:pt>
                <c:pt idx="32">
                  <c:v>-1927.1498097086617</c:v>
                </c:pt>
                <c:pt idx="33">
                  <c:v>-1927.1325515298995</c:v>
                </c:pt>
                <c:pt idx="34">
                  <c:v>-1927.1266030697609</c:v>
                </c:pt>
                <c:pt idx="35">
                  <c:v>-1927.0871343548581</c:v>
                </c:pt>
                <c:pt idx="36">
                  <c:v>-1927.1042166129976</c:v>
                </c:pt>
                <c:pt idx="37">
                  <c:v>-1927.0761599201553</c:v>
                </c:pt>
                <c:pt idx="38">
                  <c:v>-1927.0837698577805</c:v>
                </c:pt>
                <c:pt idx="39">
                  <c:v>-1927.0894564947687</c:v>
                </c:pt>
                <c:pt idx="40">
                  <c:v>-1927.1167529666277</c:v>
                </c:pt>
                <c:pt idx="41">
                  <c:v>-1927.1211391191998</c:v>
                </c:pt>
                <c:pt idx="42">
                  <c:v>-1927.1226535629305</c:v>
                </c:pt>
                <c:pt idx="43">
                  <c:v>-1927.1017262182895</c:v>
                </c:pt>
                <c:pt idx="44">
                  <c:v>-1927.1086207928834</c:v>
                </c:pt>
                <c:pt idx="45">
                  <c:v>-1927.1227170672501</c:v>
                </c:pt>
                <c:pt idx="46">
                  <c:v>-1927.1449739091195</c:v>
                </c:pt>
                <c:pt idx="47">
                  <c:v>-1927.1509746992904</c:v>
                </c:pt>
                <c:pt idx="48">
                  <c:v>-1927.1531947442847</c:v>
                </c:pt>
                <c:pt idx="49">
                  <c:v>-1927.1530888330578</c:v>
                </c:pt>
                <c:pt idx="50">
                  <c:v>-1927.1167335693112</c:v>
                </c:pt>
                <c:pt idx="51">
                  <c:v>-1927.0987372025647</c:v>
                </c:pt>
                <c:pt idx="52">
                  <c:v>-1927.096687517459</c:v>
                </c:pt>
                <c:pt idx="53">
                  <c:v>-1927.0773958202712</c:v>
                </c:pt>
                <c:pt idx="54">
                  <c:v>-1927.0681918341443</c:v>
                </c:pt>
                <c:pt idx="55">
                  <c:v>-1927.0594256328425</c:v>
                </c:pt>
                <c:pt idx="56">
                  <c:v>-1927.0664080707932</c:v>
                </c:pt>
                <c:pt idx="57">
                  <c:v>-1927.0585824846594</c:v>
                </c:pt>
                <c:pt idx="58">
                  <c:v>-1927.0631050763845</c:v>
                </c:pt>
                <c:pt idx="59">
                  <c:v>-1927.082976492678</c:v>
                </c:pt>
                <c:pt idx="60">
                  <c:v>-1927.0928572602118</c:v>
                </c:pt>
                <c:pt idx="61">
                  <c:v>-1927.1102673789953</c:v>
                </c:pt>
                <c:pt idx="62">
                  <c:v>-1927.1046146288422</c:v>
                </c:pt>
                <c:pt idx="63">
                  <c:v>-1927.1126331923283</c:v>
                </c:pt>
                <c:pt idx="64">
                  <c:v>-1927.1250545867631</c:v>
                </c:pt>
                <c:pt idx="65">
                  <c:v>-1927.1465015214076</c:v>
                </c:pt>
                <c:pt idx="66">
                  <c:v>-1927.1516005853764</c:v>
                </c:pt>
                <c:pt idx="67">
                  <c:v>-1927.1656114857831</c:v>
                </c:pt>
                <c:pt idx="68">
                  <c:v>-1927.145646533914</c:v>
                </c:pt>
                <c:pt idx="69">
                  <c:v>-1927.1560602444263</c:v>
                </c:pt>
                <c:pt idx="70">
                  <c:v>-1927.145220407132</c:v>
                </c:pt>
                <c:pt idx="71">
                  <c:v>-1927.1486857536277</c:v>
                </c:pt>
                <c:pt idx="72">
                  <c:v>-1927.1447986129069</c:v>
                </c:pt>
                <c:pt idx="73">
                  <c:v>-1927.1410196900354</c:v>
                </c:pt>
                <c:pt idx="74">
                  <c:v>-1927.1552892102095</c:v>
                </c:pt>
                <c:pt idx="75">
                  <c:v>-1927.1547025002276</c:v>
                </c:pt>
                <c:pt idx="76">
                  <c:v>-1927.1495893088966</c:v>
                </c:pt>
                <c:pt idx="77">
                  <c:v>-1927.1499827458067</c:v>
                </c:pt>
                <c:pt idx="78">
                  <c:v>-1927.1456854081941</c:v>
                </c:pt>
                <c:pt idx="79">
                  <c:v>-1927.1421221948908</c:v>
                </c:pt>
                <c:pt idx="80">
                  <c:v>-1927.1386490750688</c:v>
                </c:pt>
                <c:pt idx="81">
                  <c:v>-1927.1516860846891</c:v>
                </c:pt>
                <c:pt idx="82">
                  <c:v>-1927.1511504953141</c:v>
                </c:pt>
                <c:pt idx="83">
                  <c:v>-1927.1658465323474</c:v>
                </c:pt>
                <c:pt idx="84">
                  <c:v>-1927.1610174305099</c:v>
                </c:pt>
                <c:pt idx="85">
                  <c:v>-1927.1484023344447</c:v>
                </c:pt>
                <c:pt idx="86">
                  <c:v>-1927.1433219663024</c:v>
                </c:pt>
                <c:pt idx="87">
                  <c:v>-1927.1379082436174</c:v>
                </c:pt>
                <c:pt idx="88">
                  <c:v>-1927.1432734140326</c:v>
                </c:pt>
                <c:pt idx="89">
                  <c:v>-1927.1348647495006</c:v>
                </c:pt>
                <c:pt idx="90">
                  <c:v>-1927.1304922892039</c:v>
                </c:pt>
                <c:pt idx="91">
                  <c:v>-1927.1225368406249</c:v>
                </c:pt>
                <c:pt idx="92">
                  <c:v>-1927.1275269488913</c:v>
                </c:pt>
                <c:pt idx="93">
                  <c:v>-1927.1353656063832</c:v>
                </c:pt>
                <c:pt idx="94">
                  <c:v>-1927.1357703806048</c:v>
                </c:pt>
                <c:pt idx="95">
                  <c:v>-1927.1323145274841</c:v>
                </c:pt>
                <c:pt idx="96">
                  <c:v>-1927.1310925903742</c:v>
                </c:pt>
                <c:pt idx="97">
                  <c:v>-1927.1264318100086</c:v>
                </c:pt>
                <c:pt idx="98">
                  <c:v>-1927.1349748556161</c:v>
                </c:pt>
                <c:pt idx="99">
                  <c:v>-1927.1325468896812</c:v>
                </c:pt>
                <c:pt idx="100">
                  <c:v>-1927.1248316067429</c:v>
                </c:pt>
                <c:pt idx="101">
                  <c:v>-1927.1211932985489</c:v>
                </c:pt>
                <c:pt idx="102">
                  <c:v>-1927.1254754952699</c:v>
                </c:pt>
                <c:pt idx="103">
                  <c:v>-1927.1386902205049</c:v>
                </c:pt>
                <c:pt idx="104">
                  <c:v>-1927.1449793920938</c:v>
                </c:pt>
                <c:pt idx="105">
                  <c:v>-1927.143694730222</c:v>
                </c:pt>
                <c:pt idx="106">
                  <c:v>-1927.1438331112079</c:v>
                </c:pt>
                <c:pt idx="107">
                  <c:v>-1927.1459102002641</c:v>
                </c:pt>
                <c:pt idx="108">
                  <c:v>-1927.1439103390594</c:v>
                </c:pt>
                <c:pt idx="109">
                  <c:v>-1927.1448532424681</c:v>
                </c:pt>
                <c:pt idx="110">
                  <c:v>-1927.1434346386566</c:v>
                </c:pt>
                <c:pt idx="111">
                  <c:v>-1927.147217477675</c:v>
                </c:pt>
                <c:pt idx="112">
                  <c:v>-1927.1532344753759</c:v>
                </c:pt>
                <c:pt idx="113">
                  <c:v>-1927.1454570204749</c:v>
                </c:pt>
                <c:pt idx="114">
                  <c:v>-1927.1408565669792</c:v>
                </c:pt>
                <c:pt idx="115">
                  <c:v>-1927.1460745310203</c:v>
                </c:pt>
                <c:pt idx="116">
                  <c:v>-1927.1506048347519</c:v>
                </c:pt>
                <c:pt idx="117">
                  <c:v>-1927.1474279900769</c:v>
                </c:pt>
                <c:pt idx="118">
                  <c:v>-1927.1522045964662</c:v>
                </c:pt>
                <c:pt idx="119">
                  <c:v>-1927.1557365081164</c:v>
                </c:pt>
                <c:pt idx="120">
                  <c:v>-1927.1642615884816</c:v>
                </c:pt>
                <c:pt idx="121">
                  <c:v>-1927.1778394759488</c:v>
                </c:pt>
                <c:pt idx="122">
                  <c:v>-1927.1794926846333</c:v>
                </c:pt>
                <c:pt idx="123">
                  <c:v>-1927.1796669793625</c:v>
                </c:pt>
                <c:pt idx="124">
                  <c:v>-1927.1864180605057</c:v>
                </c:pt>
                <c:pt idx="125">
                  <c:v>-1927.1870311110692</c:v>
                </c:pt>
                <c:pt idx="126">
                  <c:v>-1927.1909540300162</c:v>
                </c:pt>
                <c:pt idx="127">
                  <c:v>-1927.1907512237888</c:v>
                </c:pt>
                <c:pt idx="128">
                  <c:v>-1927.1952181014269</c:v>
                </c:pt>
                <c:pt idx="129">
                  <c:v>-1927.1943038093748</c:v>
                </c:pt>
                <c:pt idx="130">
                  <c:v>-1927.2009861321558</c:v>
                </c:pt>
                <c:pt idx="131">
                  <c:v>-1927.2077472028946</c:v>
                </c:pt>
                <c:pt idx="132">
                  <c:v>-1927.2056736638951</c:v>
                </c:pt>
                <c:pt idx="133">
                  <c:v>-1927.2081181641893</c:v>
                </c:pt>
                <c:pt idx="134">
                  <c:v>-1927.2093452570002</c:v>
                </c:pt>
                <c:pt idx="135">
                  <c:v>-1927.2139569437732</c:v>
                </c:pt>
                <c:pt idx="136">
                  <c:v>-1927.2108935313229</c:v>
                </c:pt>
                <c:pt idx="137">
                  <c:v>-1927.2040747251331</c:v>
                </c:pt>
                <c:pt idx="138">
                  <c:v>-1927.1979762093902</c:v>
                </c:pt>
                <c:pt idx="139">
                  <c:v>-1927.1914409677699</c:v>
                </c:pt>
                <c:pt idx="140">
                  <c:v>-1927.1889612710261</c:v>
                </c:pt>
                <c:pt idx="141">
                  <c:v>-1927.1902519952632</c:v>
                </c:pt>
                <c:pt idx="142">
                  <c:v>-1927.1832517323562</c:v>
                </c:pt>
                <c:pt idx="143">
                  <c:v>-1927.1885155559517</c:v>
                </c:pt>
                <c:pt idx="144">
                  <c:v>-1927.1806499542292</c:v>
                </c:pt>
                <c:pt idx="145">
                  <c:v>-1927.1791891679013</c:v>
                </c:pt>
                <c:pt idx="146">
                  <c:v>-1927.1765851064611</c:v>
                </c:pt>
                <c:pt idx="147">
                  <c:v>-1927.1785469473848</c:v>
                </c:pt>
                <c:pt idx="148">
                  <c:v>-1927.17174265637</c:v>
                </c:pt>
                <c:pt idx="149">
                  <c:v>-1927.1821179561216</c:v>
                </c:pt>
                <c:pt idx="150">
                  <c:v>-1927.1820901381786</c:v>
                </c:pt>
                <c:pt idx="151">
                  <c:v>-1927.1793579329312</c:v>
                </c:pt>
                <c:pt idx="152">
                  <c:v>-1927.1780302421478</c:v>
                </c:pt>
                <c:pt idx="153">
                  <c:v>-1927.1760003822592</c:v>
                </c:pt>
                <c:pt idx="154">
                  <c:v>-1927.1780650953906</c:v>
                </c:pt>
                <c:pt idx="155">
                  <c:v>-1927.1752247457855</c:v>
                </c:pt>
                <c:pt idx="156">
                  <c:v>-1927.1729887180941</c:v>
                </c:pt>
                <c:pt idx="157">
                  <c:v>-1927.1703324295681</c:v>
                </c:pt>
                <c:pt idx="158">
                  <c:v>-1927.1679564944141</c:v>
                </c:pt>
                <c:pt idx="159">
                  <c:v>-1927.1682976874936</c:v>
                </c:pt>
                <c:pt idx="160">
                  <c:v>-1927.1736747979503</c:v>
                </c:pt>
                <c:pt idx="161">
                  <c:v>-1927.1694710165868</c:v>
                </c:pt>
                <c:pt idx="162">
                  <c:v>-1927.1757596711777</c:v>
                </c:pt>
                <c:pt idx="163">
                  <c:v>-1927.1742851017302</c:v>
                </c:pt>
                <c:pt idx="164">
                  <c:v>-1927.1730678674669</c:v>
                </c:pt>
                <c:pt idx="165">
                  <c:v>-1927.1722245818748</c:v>
                </c:pt>
                <c:pt idx="166">
                  <c:v>-1927.1715692703865</c:v>
                </c:pt>
                <c:pt idx="167">
                  <c:v>-1927.17169525958</c:v>
                </c:pt>
                <c:pt idx="168">
                  <c:v>-1927.1597305512103</c:v>
                </c:pt>
                <c:pt idx="169">
                  <c:v>-1927.1589051193155</c:v>
                </c:pt>
                <c:pt idx="170">
                  <c:v>-1927.1675740455501</c:v>
                </c:pt>
                <c:pt idx="171">
                  <c:v>-1927.1654989221945</c:v>
                </c:pt>
                <c:pt idx="172">
                  <c:v>-1927.1710286314872</c:v>
                </c:pt>
                <c:pt idx="173">
                  <c:v>-1927.1696527670567</c:v>
                </c:pt>
                <c:pt idx="174">
                  <c:v>-1927.1748161492521</c:v>
                </c:pt>
                <c:pt idx="175">
                  <c:v>-1927.1714479442039</c:v>
                </c:pt>
                <c:pt idx="176">
                  <c:v>-1927.1670363730234</c:v>
                </c:pt>
                <c:pt idx="177">
                  <c:v>-1927.1660431514015</c:v>
                </c:pt>
                <c:pt idx="178">
                  <c:v>-1927.1650590964143</c:v>
                </c:pt>
                <c:pt idx="179">
                  <c:v>-1927.1703162040305</c:v>
                </c:pt>
                <c:pt idx="180">
                  <c:v>-1927.1694358913041</c:v>
                </c:pt>
                <c:pt idx="181">
                  <c:v>-1927.1696641006886</c:v>
                </c:pt>
                <c:pt idx="182">
                  <c:v>-1927.1743242816863</c:v>
                </c:pt>
                <c:pt idx="183">
                  <c:v>-1927.177254676961</c:v>
                </c:pt>
                <c:pt idx="184">
                  <c:v>-1927.1762589306097</c:v>
                </c:pt>
                <c:pt idx="185">
                  <c:v>-1927.1779114018145</c:v>
                </c:pt>
                <c:pt idx="186">
                  <c:v>-1927.1790134387857</c:v>
                </c:pt>
                <c:pt idx="187">
                  <c:v>-1927.1742955040113</c:v>
                </c:pt>
                <c:pt idx="188">
                  <c:v>-1927.1732758995581</c:v>
                </c:pt>
                <c:pt idx="189">
                  <c:v>-1927.1720010838526</c:v>
                </c:pt>
                <c:pt idx="190">
                  <c:v>-1927.1706320583157</c:v>
                </c:pt>
                <c:pt idx="191">
                  <c:v>-1927.1716745869908</c:v>
                </c:pt>
                <c:pt idx="192">
                  <c:v>-1927.1747843450185</c:v>
                </c:pt>
                <c:pt idx="193">
                  <c:v>-1927.169553121955</c:v>
                </c:pt>
                <c:pt idx="194">
                  <c:v>-1927.1747950018116</c:v>
                </c:pt>
                <c:pt idx="195">
                  <c:v>-1927.1777441605186</c:v>
                </c:pt>
                <c:pt idx="196">
                  <c:v>-1927.1783292108439</c:v>
                </c:pt>
                <c:pt idx="197">
                  <c:v>-1927.1745061896411</c:v>
                </c:pt>
                <c:pt idx="198">
                  <c:v>-1927.1730803252992</c:v>
                </c:pt>
                <c:pt idx="199">
                  <c:v>-1927.1707141297704</c:v>
                </c:pt>
                <c:pt idx="200">
                  <c:v>-1927.1708589381844</c:v>
                </c:pt>
                <c:pt idx="201">
                  <c:v>-1927.1692666158731</c:v>
                </c:pt>
                <c:pt idx="202">
                  <c:v>-1927.1659603986052</c:v>
                </c:pt>
                <c:pt idx="203">
                  <c:v>-1927.170094691533</c:v>
                </c:pt>
                <c:pt idx="204">
                  <c:v>-1927.1670615276739</c:v>
                </c:pt>
                <c:pt idx="205">
                  <c:v>-1927.1651226177519</c:v>
                </c:pt>
                <c:pt idx="206">
                  <c:v>-1927.1616033061687</c:v>
                </c:pt>
                <c:pt idx="207">
                  <c:v>-1927.1615308764829</c:v>
                </c:pt>
                <c:pt idx="208">
                  <c:v>-1927.1646207123995</c:v>
                </c:pt>
                <c:pt idx="209">
                  <c:v>-1927.1641563604114</c:v>
                </c:pt>
                <c:pt idx="210">
                  <c:v>-1927.1685841466151</c:v>
                </c:pt>
                <c:pt idx="211">
                  <c:v>-1927.1726465818322</c:v>
                </c:pt>
                <c:pt idx="212">
                  <c:v>-1927.1722567114932</c:v>
                </c:pt>
                <c:pt idx="213">
                  <c:v>-1927.1644747406865</c:v>
                </c:pt>
                <c:pt idx="214">
                  <c:v>-1927.1605738920719</c:v>
                </c:pt>
                <c:pt idx="215">
                  <c:v>-1927.1586048279855</c:v>
                </c:pt>
                <c:pt idx="216">
                  <c:v>-1927.1585429419706</c:v>
                </c:pt>
                <c:pt idx="217">
                  <c:v>-1927.1630738105146</c:v>
                </c:pt>
                <c:pt idx="218">
                  <c:v>-1927.1684840546252</c:v>
                </c:pt>
                <c:pt idx="219">
                  <c:v>-1927.1666602157941</c:v>
                </c:pt>
                <c:pt idx="220">
                  <c:v>-1927.168022096349</c:v>
                </c:pt>
                <c:pt idx="221">
                  <c:v>-1927.1691028723214</c:v>
                </c:pt>
                <c:pt idx="222">
                  <c:v>-1927.1673009110161</c:v>
                </c:pt>
                <c:pt idx="223">
                  <c:v>-1927.1686418448126</c:v>
                </c:pt>
                <c:pt idx="224">
                  <c:v>-1927.1697056349881</c:v>
                </c:pt>
                <c:pt idx="225">
                  <c:v>-1927.1640699487978</c:v>
                </c:pt>
                <c:pt idx="226">
                  <c:v>-1927.1626227405568</c:v>
                </c:pt>
                <c:pt idx="227">
                  <c:v>-1927.1638211002278</c:v>
                </c:pt>
                <c:pt idx="228">
                  <c:v>-1927.1689026109382</c:v>
                </c:pt>
                <c:pt idx="229">
                  <c:v>-1927.1688526428518</c:v>
                </c:pt>
                <c:pt idx="230">
                  <c:v>-1927.1653777551157</c:v>
                </c:pt>
                <c:pt idx="231">
                  <c:v>-1927.1644312727442</c:v>
                </c:pt>
                <c:pt idx="232">
                  <c:v>-1927.1627608688625</c:v>
                </c:pt>
                <c:pt idx="233">
                  <c:v>-1927.1691478227783</c:v>
                </c:pt>
                <c:pt idx="234">
                  <c:v>-1927.1644946020115</c:v>
                </c:pt>
                <c:pt idx="235">
                  <c:v>-1927.1686153981611</c:v>
                </c:pt>
                <c:pt idx="236">
                  <c:v>-1927.1713554332314</c:v>
                </c:pt>
                <c:pt idx="237">
                  <c:v>-1927.1649026523544</c:v>
                </c:pt>
                <c:pt idx="238">
                  <c:v>-1927.1657014010314</c:v>
                </c:pt>
                <c:pt idx="239">
                  <c:v>-1927.1655764237639</c:v>
                </c:pt>
                <c:pt idx="240">
                  <c:v>-1927.1628345047004</c:v>
                </c:pt>
                <c:pt idx="241">
                  <c:v>-1927.1627181828744</c:v>
                </c:pt>
                <c:pt idx="242">
                  <c:v>-1927.15819414313</c:v>
                </c:pt>
                <c:pt idx="243">
                  <c:v>-1927.1633440721143</c:v>
                </c:pt>
                <c:pt idx="244">
                  <c:v>-1927.1646575587015</c:v>
                </c:pt>
                <c:pt idx="245">
                  <c:v>-1927.1640487705465</c:v>
                </c:pt>
                <c:pt idx="246">
                  <c:v>-1927.1644573889996</c:v>
                </c:pt>
                <c:pt idx="247">
                  <c:v>-1927.158080781516</c:v>
                </c:pt>
                <c:pt idx="248">
                  <c:v>-1927.1563719750666</c:v>
                </c:pt>
                <c:pt idx="249">
                  <c:v>-1927.1559962739948</c:v>
                </c:pt>
                <c:pt idx="250">
                  <c:v>-1927.1578562337618</c:v>
                </c:pt>
                <c:pt idx="251">
                  <c:v>-1927.1546585403282</c:v>
                </c:pt>
                <c:pt idx="252">
                  <c:v>-1927.158802160832</c:v>
                </c:pt>
                <c:pt idx="253">
                  <c:v>-1927.1637850169202</c:v>
                </c:pt>
                <c:pt idx="254">
                  <c:v>-1927.1695212196423</c:v>
                </c:pt>
                <c:pt idx="255">
                  <c:v>-1927.170096134686</c:v>
                </c:pt>
                <c:pt idx="256">
                  <c:v>-1927.176904129695</c:v>
                </c:pt>
                <c:pt idx="257">
                  <c:v>-1927.1762935962799</c:v>
                </c:pt>
                <c:pt idx="258">
                  <c:v>-1927.1712384151592</c:v>
                </c:pt>
                <c:pt idx="259">
                  <c:v>-1927.1739958762867</c:v>
                </c:pt>
                <c:pt idx="260">
                  <c:v>-1927.171248363574</c:v>
                </c:pt>
                <c:pt idx="261">
                  <c:v>-1927.1659945801982</c:v>
                </c:pt>
                <c:pt idx="262">
                  <c:v>-1927.1659896835117</c:v>
                </c:pt>
                <c:pt idx="263">
                  <c:v>-1927.1641260824476</c:v>
                </c:pt>
                <c:pt idx="264">
                  <c:v>-1927.1719483273357</c:v>
                </c:pt>
                <c:pt idx="265">
                  <c:v>-1927.1724567723754</c:v>
                </c:pt>
                <c:pt idx="266">
                  <c:v>-1927.1740500925823</c:v>
                </c:pt>
                <c:pt idx="267">
                  <c:v>-1927.1758958259261</c:v>
                </c:pt>
                <c:pt idx="268">
                  <c:v>-1927.1749377812955</c:v>
                </c:pt>
                <c:pt idx="269">
                  <c:v>-1927.1749496096502</c:v>
                </c:pt>
                <c:pt idx="270">
                  <c:v>-1927.1752938630098</c:v>
                </c:pt>
                <c:pt idx="271">
                  <c:v>-1927.1790984070688</c:v>
                </c:pt>
                <c:pt idx="272">
                  <c:v>-1927.1806067943469</c:v>
                </c:pt>
                <c:pt idx="273">
                  <c:v>-1927.1840820424459</c:v>
                </c:pt>
                <c:pt idx="274">
                  <c:v>-1927.1850611645348</c:v>
                </c:pt>
                <c:pt idx="275">
                  <c:v>-1927.1870518934011</c:v>
                </c:pt>
                <c:pt idx="276">
                  <c:v>-1927.1835689699269</c:v>
                </c:pt>
                <c:pt idx="277">
                  <c:v>-1927.1811490001903</c:v>
                </c:pt>
                <c:pt idx="278">
                  <c:v>-1927.1803215583018</c:v>
                </c:pt>
                <c:pt idx="279">
                  <c:v>-1927.1782816102332</c:v>
                </c:pt>
                <c:pt idx="280">
                  <c:v>-1927.1822423460617</c:v>
                </c:pt>
                <c:pt idx="281">
                  <c:v>-1927.187107169518</c:v>
                </c:pt>
                <c:pt idx="282">
                  <c:v>-1927.1889379744509</c:v>
                </c:pt>
                <c:pt idx="283">
                  <c:v>-1927.1897010173832</c:v>
                </c:pt>
                <c:pt idx="284">
                  <c:v>-1927.1897215911463</c:v>
                </c:pt>
                <c:pt idx="285">
                  <c:v>-1927.189496424176</c:v>
                </c:pt>
                <c:pt idx="286">
                  <c:v>-1927.18878307248</c:v>
                </c:pt>
                <c:pt idx="287">
                  <c:v>-1927.1883163771938</c:v>
                </c:pt>
                <c:pt idx="288">
                  <c:v>-1927.1857362676087</c:v>
                </c:pt>
                <c:pt idx="289">
                  <c:v>-1927.1912550120262</c:v>
                </c:pt>
                <c:pt idx="290">
                  <c:v>-1927.1908927306101</c:v>
                </c:pt>
                <c:pt idx="291">
                  <c:v>-1927.1959902437159</c:v>
                </c:pt>
                <c:pt idx="292">
                  <c:v>-1927.2002446538161</c:v>
                </c:pt>
                <c:pt idx="293">
                  <c:v>-1927.1995698781532</c:v>
                </c:pt>
                <c:pt idx="294">
                  <c:v>-1927.2037922397162</c:v>
                </c:pt>
                <c:pt idx="295">
                  <c:v>-1927.2065408012627</c:v>
                </c:pt>
                <c:pt idx="296">
                  <c:v>-1927.1996888605713</c:v>
                </c:pt>
                <c:pt idx="297">
                  <c:v>-1927.1977095774264</c:v>
                </c:pt>
                <c:pt idx="298">
                  <c:v>-1927.1995606053847</c:v>
                </c:pt>
                <c:pt idx="299">
                  <c:v>-1927.1961569631374</c:v>
                </c:pt>
                <c:pt idx="300">
                  <c:v>-1927.1940995676466</c:v>
                </c:pt>
                <c:pt idx="301">
                  <c:v>-1927.1970625846491</c:v>
                </c:pt>
                <c:pt idx="302">
                  <c:v>-1927.198424902452</c:v>
                </c:pt>
                <c:pt idx="303">
                  <c:v>-1927.1979345529214</c:v>
                </c:pt>
                <c:pt idx="304">
                  <c:v>-1927.1963612604936</c:v>
                </c:pt>
                <c:pt idx="305">
                  <c:v>-1927.195940703815</c:v>
                </c:pt>
                <c:pt idx="306">
                  <c:v>-1927.1979704251412</c:v>
                </c:pt>
                <c:pt idx="307">
                  <c:v>-1927.2041257566821</c:v>
                </c:pt>
                <c:pt idx="308">
                  <c:v>-1927.2037024382682</c:v>
                </c:pt>
                <c:pt idx="309">
                  <c:v>-1927.2057061450678</c:v>
                </c:pt>
                <c:pt idx="310">
                  <c:v>-1927.2028980243983</c:v>
                </c:pt>
                <c:pt idx="311">
                  <c:v>-1927.2024139286882</c:v>
                </c:pt>
                <c:pt idx="312">
                  <c:v>-1927.2029562724238</c:v>
                </c:pt>
                <c:pt idx="313">
                  <c:v>-1927.1995052689156</c:v>
                </c:pt>
                <c:pt idx="314">
                  <c:v>-1927.2011910514498</c:v>
                </c:pt>
                <c:pt idx="315">
                  <c:v>-1927.2021403004362</c:v>
                </c:pt>
                <c:pt idx="316">
                  <c:v>-1927.1993540010537</c:v>
                </c:pt>
                <c:pt idx="317">
                  <c:v>-1927.2014957072479</c:v>
                </c:pt>
                <c:pt idx="318">
                  <c:v>-1927.1990095309502</c:v>
                </c:pt>
                <c:pt idx="319">
                  <c:v>-1927.1996964282393</c:v>
                </c:pt>
                <c:pt idx="320">
                  <c:v>-1927.2014732889895</c:v>
                </c:pt>
                <c:pt idx="321">
                  <c:v>-1927.2006280458868</c:v>
                </c:pt>
                <c:pt idx="322">
                  <c:v>-1927.2012753044669</c:v>
                </c:pt>
                <c:pt idx="323">
                  <c:v>-1927.1985477015737</c:v>
                </c:pt>
                <c:pt idx="324">
                  <c:v>-1927.193795567397</c:v>
                </c:pt>
                <c:pt idx="325">
                  <c:v>-1927.1929663672083</c:v>
                </c:pt>
                <c:pt idx="326">
                  <c:v>-1927.1914356181567</c:v>
                </c:pt>
                <c:pt idx="327">
                  <c:v>-1927.1988624454364</c:v>
                </c:pt>
                <c:pt idx="328">
                  <c:v>-1927.2007770536718</c:v>
                </c:pt>
                <c:pt idx="329">
                  <c:v>-1927.2007098908875</c:v>
                </c:pt>
                <c:pt idx="330">
                  <c:v>-1927.2009151954358</c:v>
                </c:pt>
                <c:pt idx="331">
                  <c:v>-1927.1999722386345</c:v>
                </c:pt>
                <c:pt idx="332">
                  <c:v>-1927.1996044011807</c:v>
                </c:pt>
                <c:pt idx="333">
                  <c:v>-1927.1992676770631</c:v>
                </c:pt>
                <c:pt idx="334">
                  <c:v>-1927.1961499369381</c:v>
                </c:pt>
                <c:pt idx="335">
                  <c:v>-1927.195489642324</c:v>
                </c:pt>
                <c:pt idx="336">
                  <c:v>-1927.1962291992372</c:v>
                </c:pt>
                <c:pt idx="337">
                  <c:v>-1927.196995304831</c:v>
                </c:pt>
                <c:pt idx="338">
                  <c:v>-1927.1940930073204</c:v>
                </c:pt>
                <c:pt idx="339">
                  <c:v>-1927.196270716413</c:v>
                </c:pt>
                <c:pt idx="340">
                  <c:v>-1927.1982341845237</c:v>
                </c:pt>
                <c:pt idx="341">
                  <c:v>-1927.1962051555547</c:v>
                </c:pt>
                <c:pt idx="342">
                  <c:v>-1927.1938624528177</c:v>
                </c:pt>
                <c:pt idx="343">
                  <c:v>-1927.1908590298742</c:v>
                </c:pt>
                <c:pt idx="344">
                  <c:v>-1927.1937041466858</c:v>
                </c:pt>
                <c:pt idx="345">
                  <c:v>-1927.1954955928418</c:v>
                </c:pt>
                <c:pt idx="346">
                  <c:v>-1927.1964137504176</c:v>
                </c:pt>
                <c:pt idx="347">
                  <c:v>-1927.1969539202719</c:v>
                </c:pt>
                <c:pt idx="348">
                  <c:v>-1927.1995304009824</c:v>
                </c:pt>
                <c:pt idx="349">
                  <c:v>-1927.1973159773756</c:v>
                </c:pt>
                <c:pt idx="350">
                  <c:v>-1927.1952809327247</c:v>
                </c:pt>
                <c:pt idx="351">
                  <c:v>-1927.1945627153057</c:v>
                </c:pt>
                <c:pt idx="352">
                  <c:v>-1927.1936767671598</c:v>
                </c:pt>
                <c:pt idx="353">
                  <c:v>-1927.1929638427507</c:v>
                </c:pt>
                <c:pt idx="354">
                  <c:v>-1927.1911529896176</c:v>
                </c:pt>
                <c:pt idx="355">
                  <c:v>-1927.1890396221163</c:v>
                </c:pt>
                <c:pt idx="356">
                  <c:v>-1927.1911992575851</c:v>
                </c:pt>
                <c:pt idx="357">
                  <c:v>-1927.1940500095811</c:v>
                </c:pt>
                <c:pt idx="358">
                  <c:v>-1927.1955225008853</c:v>
                </c:pt>
                <c:pt idx="359">
                  <c:v>-1927.1952082617672</c:v>
                </c:pt>
                <c:pt idx="360">
                  <c:v>-1927.1925362298889</c:v>
                </c:pt>
                <c:pt idx="361">
                  <c:v>-1927.1918942680043</c:v>
                </c:pt>
                <c:pt idx="362">
                  <c:v>-1927.1903715956341</c:v>
                </c:pt>
                <c:pt idx="363">
                  <c:v>-1927.1891298624564</c:v>
                </c:pt>
                <c:pt idx="364">
                  <c:v>-1927.1852039220005</c:v>
                </c:pt>
                <c:pt idx="365">
                  <c:v>-1927.1826345502079</c:v>
                </c:pt>
                <c:pt idx="366">
                  <c:v>-1927.1814671856655</c:v>
                </c:pt>
                <c:pt idx="367">
                  <c:v>-1927.1803317975359</c:v>
                </c:pt>
                <c:pt idx="368">
                  <c:v>-1927.1784413717978</c:v>
                </c:pt>
                <c:pt idx="369">
                  <c:v>-1927.1774247648418</c:v>
                </c:pt>
                <c:pt idx="370">
                  <c:v>-1927.1761965526009</c:v>
                </c:pt>
                <c:pt idx="371">
                  <c:v>-1927.1774493626106</c:v>
                </c:pt>
                <c:pt idx="372">
                  <c:v>-1927.1768448241812</c:v>
                </c:pt>
                <c:pt idx="373">
                  <c:v>-1927.1793746883486</c:v>
                </c:pt>
                <c:pt idx="374">
                  <c:v>-1927.1786634591981</c:v>
                </c:pt>
                <c:pt idx="375">
                  <c:v>-1927.1763309580863</c:v>
                </c:pt>
                <c:pt idx="376">
                  <c:v>-1927.1759732264961</c:v>
                </c:pt>
                <c:pt idx="377">
                  <c:v>-1927.173260050587</c:v>
                </c:pt>
                <c:pt idx="378">
                  <c:v>-1927.1751012088703</c:v>
                </c:pt>
                <c:pt idx="379">
                  <c:v>-1927.1745372824898</c:v>
                </c:pt>
                <c:pt idx="380">
                  <c:v>-1927.1720841067649</c:v>
                </c:pt>
                <c:pt idx="381">
                  <c:v>-1927.1701655627285</c:v>
                </c:pt>
                <c:pt idx="382">
                  <c:v>-1927.1693006272255</c:v>
                </c:pt>
                <c:pt idx="383">
                  <c:v>-1927.1682309352575</c:v>
                </c:pt>
                <c:pt idx="384">
                  <c:v>-1927.1695833915653</c:v>
                </c:pt>
                <c:pt idx="385">
                  <c:v>-1927.1713447830443</c:v>
                </c:pt>
                <c:pt idx="386">
                  <c:v>-1927.1713140230936</c:v>
                </c:pt>
                <c:pt idx="387">
                  <c:v>-1927.1715154848819</c:v>
                </c:pt>
                <c:pt idx="388">
                  <c:v>-1927.174932470889</c:v>
                </c:pt>
                <c:pt idx="389">
                  <c:v>-1927.1742285857406</c:v>
                </c:pt>
                <c:pt idx="390">
                  <c:v>-1927.1729643423553</c:v>
                </c:pt>
                <c:pt idx="391">
                  <c:v>-1927.1743864244308</c:v>
                </c:pt>
                <c:pt idx="392">
                  <c:v>-1927.1752932041018</c:v>
                </c:pt>
                <c:pt idx="393">
                  <c:v>-1927.1736301983969</c:v>
                </c:pt>
                <c:pt idx="394">
                  <c:v>-1927.1740518983349</c:v>
                </c:pt>
                <c:pt idx="395">
                  <c:v>-1927.1778339362177</c:v>
                </c:pt>
                <c:pt idx="396">
                  <c:v>-1927.1796341662905</c:v>
                </c:pt>
                <c:pt idx="397">
                  <c:v>-1927.1798425981533</c:v>
                </c:pt>
                <c:pt idx="398">
                  <c:v>-1927.1821579922739</c:v>
                </c:pt>
                <c:pt idx="399">
                  <c:v>-1927.1809602374374</c:v>
                </c:pt>
                <c:pt idx="400">
                  <c:v>-1927.179392446908</c:v>
                </c:pt>
                <c:pt idx="401">
                  <c:v>-1927.180669702459</c:v>
                </c:pt>
                <c:pt idx="402">
                  <c:v>-1927.1823644554538</c:v>
                </c:pt>
                <c:pt idx="403">
                  <c:v>-1927.1826897552226</c:v>
                </c:pt>
                <c:pt idx="404">
                  <c:v>-1927.1849422258301</c:v>
                </c:pt>
                <c:pt idx="405">
                  <c:v>-1927.1846214995878</c:v>
                </c:pt>
                <c:pt idx="406">
                  <c:v>-1927.1841296164234</c:v>
                </c:pt>
                <c:pt idx="407">
                  <c:v>-1927.184841972688</c:v>
                </c:pt>
                <c:pt idx="408">
                  <c:v>-1927.188073565839</c:v>
                </c:pt>
                <c:pt idx="409">
                  <c:v>-1927.1897063168437</c:v>
                </c:pt>
                <c:pt idx="410">
                  <c:v>-1927.1911141635314</c:v>
                </c:pt>
                <c:pt idx="411">
                  <c:v>-1927.1888952264678</c:v>
                </c:pt>
                <c:pt idx="412">
                  <c:v>-1927.1898845071366</c:v>
                </c:pt>
                <c:pt idx="413">
                  <c:v>-1927.18883837509</c:v>
                </c:pt>
                <c:pt idx="414">
                  <c:v>-1927.1877474291648</c:v>
                </c:pt>
                <c:pt idx="415">
                  <c:v>-1927.1866841931053</c:v>
                </c:pt>
                <c:pt idx="416">
                  <c:v>-1927.1829352463465</c:v>
                </c:pt>
                <c:pt idx="417">
                  <c:v>-1927.182912260427</c:v>
                </c:pt>
                <c:pt idx="418">
                  <c:v>-1927.182315785042</c:v>
                </c:pt>
                <c:pt idx="419">
                  <c:v>-1927.1819835775455</c:v>
                </c:pt>
                <c:pt idx="420">
                  <c:v>-1927.1823659159136</c:v>
                </c:pt>
                <c:pt idx="421">
                  <c:v>-1927.1834348685645</c:v>
                </c:pt>
                <c:pt idx="422">
                  <c:v>-1927.1858019373037</c:v>
                </c:pt>
                <c:pt idx="423">
                  <c:v>-1927.1835322210666</c:v>
                </c:pt>
                <c:pt idx="424">
                  <c:v>-1927.1830372054183</c:v>
                </c:pt>
                <c:pt idx="425">
                  <c:v>-1927.1863749591612</c:v>
                </c:pt>
                <c:pt idx="426">
                  <c:v>-1927.1881537276336</c:v>
                </c:pt>
                <c:pt idx="427">
                  <c:v>-1927.1869785637739</c:v>
                </c:pt>
                <c:pt idx="428">
                  <c:v>-1927.1895185839087</c:v>
                </c:pt>
                <c:pt idx="429">
                  <c:v>-1927.1890460206407</c:v>
                </c:pt>
                <c:pt idx="430">
                  <c:v>-1927.1866000725945</c:v>
                </c:pt>
                <c:pt idx="431">
                  <c:v>-1927.1868508750842</c:v>
                </c:pt>
                <c:pt idx="432">
                  <c:v>-1927.1894365140784</c:v>
                </c:pt>
                <c:pt idx="433">
                  <c:v>-1927.1882065960963</c:v>
                </c:pt>
                <c:pt idx="434">
                  <c:v>-1927.1872798470333</c:v>
                </c:pt>
                <c:pt idx="435">
                  <c:v>-1927.1862641913924</c:v>
                </c:pt>
                <c:pt idx="436">
                  <c:v>-1927.1844728199837</c:v>
                </c:pt>
                <c:pt idx="437">
                  <c:v>-1927.1842874978122</c:v>
                </c:pt>
                <c:pt idx="438">
                  <c:v>-1927.1848553450791</c:v>
                </c:pt>
                <c:pt idx="439">
                  <c:v>-1927.1854212333249</c:v>
                </c:pt>
                <c:pt idx="440">
                  <c:v>-1927.1868252583281</c:v>
                </c:pt>
                <c:pt idx="441">
                  <c:v>-1927.1865256281994</c:v>
                </c:pt>
                <c:pt idx="442">
                  <c:v>-1927.1895947717637</c:v>
                </c:pt>
                <c:pt idx="443">
                  <c:v>-1927.1901507644507</c:v>
                </c:pt>
                <c:pt idx="444">
                  <c:v>-1927.1899173206132</c:v>
                </c:pt>
                <c:pt idx="445">
                  <c:v>-1927.188674171844</c:v>
                </c:pt>
                <c:pt idx="446">
                  <c:v>-1927.188554905036</c:v>
                </c:pt>
                <c:pt idx="447">
                  <c:v>-1927.1872066457049</c:v>
                </c:pt>
                <c:pt idx="448">
                  <c:v>-1927.186531605242</c:v>
                </c:pt>
                <c:pt idx="449">
                  <c:v>-1927.1874161618905</c:v>
                </c:pt>
                <c:pt idx="450">
                  <c:v>-1927.186477345005</c:v>
                </c:pt>
                <c:pt idx="451">
                  <c:v>-1927.1887977940085</c:v>
                </c:pt>
                <c:pt idx="452">
                  <c:v>-1927.1932332874246</c:v>
                </c:pt>
                <c:pt idx="453">
                  <c:v>-1927.1932218038801</c:v>
                </c:pt>
                <c:pt idx="454">
                  <c:v>-1927.1924839239662</c:v>
                </c:pt>
                <c:pt idx="455">
                  <c:v>-1927.1932414966545</c:v>
                </c:pt>
                <c:pt idx="456">
                  <c:v>-1927.1958375918098</c:v>
                </c:pt>
                <c:pt idx="457">
                  <c:v>-1927.1963050444117</c:v>
                </c:pt>
                <c:pt idx="458">
                  <c:v>-1927.1956800583041</c:v>
                </c:pt>
                <c:pt idx="459">
                  <c:v>-1927.1956881192314</c:v>
                </c:pt>
                <c:pt idx="460">
                  <c:v>-1927.1969561034166</c:v>
                </c:pt>
                <c:pt idx="461">
                  <c:v>-1927.1963777594538</c:v>
                </c:pt>
                <c:pt idx="462">
                  <c:v>-1927.1961253855118</c:v>
                </c:pt>
                <c:pt idx="463">
                  <c:v>-1927.1995215385357</c:v>
                </c:pt>
                <c:pt idx="464">
                  <c:v>-1927.2010559994262</c:v>
                </c:pt>
                <c:pt idx="465">
                  <c:v>-1927.2025218143883</c:v>
                </c:pt>
                <c:pt idx="466">
                  <c:v>-1927.2020317563392</c:v>
                </c:pt>
                <c:pt idx="467">
                  <c:v>-1927.2017568545141</c:v>
                </c:pt>
                <c:pt idx="468">
                  <c:v>-1927.2002865332388</c:v>
                </c:pt>
                <c:pt idx="469">
                  <c:v>-1927.1996084792311</c:v>
                </c:pt>
                <c:pt idx="470">
                  <c:v>-1927.1981878526612</c:v>
                </c:pt>
                <c:pt idx="471">
                  <c:v>-1927.198213841569</c:v>
                </c:pt>
                <c:pt idx="472">
                  <c:v>-1927.1970115654492</c:v>
                </c:pt>
                <c:pt idx="473">
                  <c:v>-1927.1975661343404</c:v>
                </c:pt>
                <c:pt idx="474">
                  <c:v>-1927.1956101121502</c:v>
                </c:pt>
                <c:pt idx="475">
                  <c:v>-1927.1973412081843</c:v>
                </c:pt>
                <c:pt idx="476">
                  <c:v>-1927.1956242726469</c:v>
                </c:pt>
                <c:pt idx="477">
                  <c:v>-1927.1957765607729</c:v>
                </c:pt>
                <c:pt idx="478">
                  <c:v>-1927.1974963760549</c:v>
                </c:pt>
                <c:pt idx="479">
                  <c:v>-1927.1968955310631</c:v>
                </c:pt>
                <c:pt idx="480">
                  <c:v>-1927.1965460503711</c:v>
                </c:pt>
                <c:pt idx="481">
                  <c:v>-1927.1960519788306</c:v>
                </c:pt>
                <c:pt idx="482">
                  <c:v>-1927.1975703267924</c:v>
                </c:pt>
                <c:pt idx="483">
                  <c:v>-1927.1976774898474</c:v>
                </c:pt>
                <c:pt idx="484">
                  <c:v>-1927.1988993153473</c:v>
                </c:pt>
                <c:pt idx="485">
                  <c:v>-1927.1987989748852</c:v>
                </c:pt>
                <c:pt idx="486">
                  <c:v>-1927.2004262436096</c:v>
                </c:pt>
                <c:pt idx="487">
                  <c:v>-1927.1972058706397</c:v>
                </c:pt>
                <c:pt idx="488">
                  <c:v>-1927.1963695672905</c:v>
                </c:pt>
                <c:pt idx="489">
                  <c:v>-1927.1968229318206</c:v>
                </c:pt>
                <c:pt idx="490">
                  <c:v>-1927.1960716682727</c:v>
                </c:pt>
                <c:pt idx="491">
                  <c:v>-1927.1973576894743</c:v>
                </c:pt>
                <c:pt idx="492">
                  <c:v>-1927.198823062161</c:v>
                </c:pt>
                <c:pt idx="493">
                  <c:v>-1927.1981964631909</c:v>
                </c:pt>
                <c:pt idx="494">
                  <c:v>-1927.1989471165232</c:v>
                </c:pt>
                <c:pt idx="495">
                  <c:v>-1927.2013110675919</c:v>
                </c:pt>
                <c:pt idx="496">
                  <c:v>-1927.1990140752241</c:v>
                </c:pt>
                <c:pt idx="497">
                  <c:v>-1927.1994778804217</c:v>
                </c:pt>
                <c:pt idx="498">
                  <c:v>-1927.1975321246136</c:v>
                </c:pt>
                <c:pt idx="499">
                  <c:v>-1927.1966127825522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1-F540-8B8A-E35A8F73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74415"/>
        <c:axId val="300727119"/>
      </c:scatterChart>
      <c:valAx>
        <c:axId val="300674415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7119"/>
        <c:crosses val="autoZero"/>
        <c:crossBetween val="midCat"/>
      </c:valAx>
      <c:valAx>
        <c:axId val="30072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NPT!$M$6:$M$16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-2500</c:v>
                </c:pt>
                <c:pt idx="7">
                  <c:v>-5000</c:v>
                </c:pt>
                <c:pt idx="8">
                  <c:v>-7500</c:v>
                </c:pt>
                <c:pt idx="9">
                  <c:v>-10000</c:v>
                </c:pt>
                <c:pt idx="10">
                  <c:v>-15000</c:v>
                </c:pt>
              </c:numCache>
            </c:numRef>
          </c:xVal>
          <c:yVal>
            <c:numRef>
              <c:f>NPT!$N$6:$N$16</c:f>
              <c:numCache>
                <c:formatCode>General</c:formatCode>
                <c:ptCount val="11"/>
                <c:pt idx="0">
                  <c:v>1.1914131303310569</c:v>
                </c:pt>
                <c:pt idx="1">
                  <c:v>1.1666367187499418</c:v>
                </c:pt>
                <c:pt idx="2">
                  <c:v>1.1666962890631112</c:v>
                </c:pt>
                <c:pt idx="3">
                  <c:v>1.2067333984368815</c:v>
                </c:pt>
                <c:pt idx="4">
                  <c:v>1.0514716796878929</c:v>
                </c:pt>
                <c:pt idx="5">
                  <c:v>1.1097910156249782</c:v>
                </c:pt>
                <c:pt idx="6">
                  <c:v>1.2184887695320867</c:v>
                </c:pt>
                <c:pt idx="7">
                  <c:v>1.2734501953127619</c:v>
                </c:pt>
                <c:pt idx="8">
                  <c:v>1.2668369140619689</c:v>
                </c:pt>
                <c:pt idx="9">
                  <c:v>1.3014121093747235</c:v>
                </c:pt>
                <c:pt idx="10">
                  <c:v>1.3242519531249854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D-8D49-BA0B-61BC5F8D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9263"/>
        <c:axId val="198989695"/>
      </c:scatterChart>
      <c:valAx>
        <c:axId val="1989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9695"/>
        <c:crosses val="autoZero"/>
        <c:crossBetween val="midCat"/>
      </c:valAx>
      <c:valAx>
        <c:axId val="198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NPT!$M$41:$M$51</c:f>
              <c:numCache>
                <c:formatCode>General</c:formatCode>
                <c:ptCount val="11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-2500</c:v>
                </c:pt>
                <c:pt idx="7">
                  <c:v>-5000</c:v>
                </c:pt>
                <c:pt idx="8">
                  <c:v>-7500</c:v>
                </c:pt>
                <c:pt idx="9">
                  <c:v>-10000</c:v>
                </c:pt>
                <c:pt idx="10">
                  <c:v>-15000</c:v>
                </c:pt>
              </c:numCache>
            </c:numRef>
          </c:xVal>
          <c:yVal>
            <c:numRef>
              <c:f>NPT!$N$41:$N$51</c:f>
              <c:numCache>
                <c:formatCode>General</c:formatCode>
                <c:ptCount val="11"/>
                <c:pt idx="0">
                  <c:v>2.8746225585941829</c:v>
                </c:pt>
                <c:pt idx="1">
                  <c:v>2.8328876953128201</c:v>
                </c:pt>
                <c:pt idx="2">
                  <c:v>2.8102573242190374</c:v>
                </c:pt>
                <c:pt idx="3">
                  <c:v>2.8367875976564392</c:v>
                </c:pt>
                <c:pt idx="4">
                  <c:v>2.8524956054693575</c:v>
                </c:pt>
                <c:pt idx="5">
                  <c:v>3.0229302014854511</c:v>
                </c:pt>
                <c:pt idx="6">
                  <c:v>2.694048339843448</c:v>
                </c:pt>
                <c:pt idx="7">
                  <c:v>2.7025546874997417</c:v>
                </c:pt>
                <c:pt idx="8">
                  <c:v>2.7567167968745707</c:v>
                </c:pt>
                <c:pt idx="9">
                  <c:v>2.7835297851561336</c:v>
                </c:pt>
                <c:pt idx="10">
                  <c:v>2.7142221679687282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7-D849-89CD-FE796AB6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9263"/>
        <c:axId val="198989695"/>
      </c:scatterChart>
      <c:valAx>
        <c:axId val="1989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9695"/>
        <c:crosses val="autoZero"/>
        <c:crossBetween val="midCat"/>
      </c:valAx>
      <c:valAx>
        <c:axId val="198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'2000atoms'!$B$34:$B$83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'2000atoms'!$L$34:$L$83</c:f>
              <c:numCache>
                <c:formatCode>General</c:formatCode>
                <c:ptCount val="50"/>
                <c:pt idx="0">
                  <c:v>-7989.43</c:v>
                </c:pt>
                <c:pt idx="1">
                  <c:v>-7989.7350000000006</c:v>
                </c:pt>
                <c:pt idx="2">
                  <c:v>-7989.8733333333339</c:v>
                </c:pt>
                <c:pt idx="3">
                  <c:v>-7989.9900000000007</c:v>
                </c:pt>
                <c:pt idx="4">
                  <c:v>-7990.0340000000015</c:v>
                </c:pt>
                <c:pt idx="5">
                  <c:v>-7989.880000000001</c:v>
                </c:pt>
                <c:pt idx="6">
                  <c:v>-7990.0642857142866</c:v>
                </c:pt>
                <c:pt idx="7">
                  <c:v>-7990.1325000000006</c:v>
                </c:pt>
                <c:pt idx="8">
                  <c:v>-7990.2200000000012</c:v>
                </c:pt>
                <c:pt idx="9">
                  <c:v>-7990.2210000000005</c:v>
                </c:pt>
                <c:pt idx="10">
                  <c:v>-7990.1909090909094</c:v>
                </c:pt>
                <c:pt idx="11">
                  <c:v>-7990.3225000000011</c:v>
                </c:pt>
                <c:pt idx="12">
                  <c:v>-7990.2876923076929</c:v>
                </c:pt>
                <c:pt idx="13">
                  <c:v>-7990.2885714285721</c:v>
                </c:pt>
                <c:pt idx="14">
                  <c:v>-7990.2533333333331</c:v>
                </c:pt>
                <c:pt idx="15">
                  <c:v>-7990.2037500000006</c:v>
                </c:pt>
                <c:pt idx="16">
                  <c:v>-7990.1470588235297</c:v>
                </c:pt>
                <c:pt idx="17">
                  <c:v>-7990.0972222222226</c:v>
                </c:pt>
                <c:pt idx="18">
                  <c:v>-7990.153157894737</c:v>
                </c:pt>
                <c:pt idx="19">
                  <c:v>-7990.1229999999996</c:v>
                </c:pt>
                <c:pt idx="20">
                  <c:v>-7990.1614285714277</c:v>
                </c:pt>
                <c:pt idx="21">
                  <c:v>-7990.1954545454537</c:v>
                </c:pt>
                <c:pt idx="22">
                  <c:v>-7990.1826086956517</c:v>
                </c:pt>
                <c:pt idx="23">
                  <c:v>-7990.185833333333</c:v>
                </c:pt>
                <c:pt idx="24">
                  <c:v>-7990.1791999999996</c:v>
                </c:pt>
                <c:pt idx="25">
                  <c:v>-7990.0899999999983</c:v>
                </c:pt>
                <c:pt idx="26">
                  <c:v>-7990.0703703703693</c:v>
                </c:pt>
                <c:pt idx="27">
                  <c:v>-7990.0521428571419</c:v>
                </c:pt>
                <c:pt idx="28">
                  <c:v>-7990.0031034482745</c:v>
                </c:pt>
                <c:pt idx="29">
                  <c:v>-7990.0133333333324</c:v>
                </c:pt>
                <c:pt idx="30">
                  <c:v>-7990.0241935483864</c:v>
                </c:pt>
                <c:pt idx="31">
                  <c:v>-7990.033124999999</c:v>
                </c:pt>
                <c:pt idx="32">
                  <c:v>-7990.0333333333328</c:v>
                </c:pt>
                <c:pt idx="33">
                  <c:v>-7990.0550000000003</c:v>
                </c:pt>
                <c:pt idx="34">
                  <c:v>-7990.0382857142849</c:v>
                </c:pt>
                <c:pt idx="35">
                  <c:v>-7990.0405555555544</c:v>
                </c:pt>
                <c:pt idx="36">
                  <c:v>-7990.0532432432428</c:v>
                </c:pt>
                <c:pt idx="37">
                  <c:v>-7990.0863157894728</c:v>
                </c:pt>
                <c:pt idx="38">
                  <c:v>-7990.0843589743581</c:v>
                </c:pt>
                <c:pt idx="39">
                  <c:v>-7990.0869999999995</c:v>
                </c:pt>
                <c:pt idx="40">
                  <c:v>-7990.0797560975598</c:v>
                </c:pt>
                <c:pt idx="41">
                  <c:v>-7990.0776190476181</c:v>
                </c:pt>
                <c:pt idx="42">
                  <c:v>-7990.1139534883714</c:v>
                </c:pt>
                <c:pt idx="43">
                  <c:v>-7990.1524999999992</c:v>
                </c:pt>
                <c:pt idx="44">
                  <c:v>-7990.159777777777</c:v>
                </c:pt>
                <c:pt idx="45">
                  <c:v>-7990.1741304347815</c:v>
                </c:pt>
                <c:pt idx="46">
                  <c:v>-7990.1782978723395</c:v>
                </c:pt>
                <c:pt idx="47">
                  <c:v>-7990.1602083333319</c:v>
                </c:pt>
                <c:pt idx="48">
                  <c:v>-7990.152040816326</c:v>
                </c:pt>
                <c:pt idx="49">
                  <c:v>-7990.1229999999996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9-DF42-99EB-D6DEF0ECE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27056"/>
        <c:axId val="496219040"/>
      </c:scatterChart>
      <c:valAx>
        <c:axId val="4962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9040"/>
        <c:crosses val="autoZero"/>
        <c:crossBetween val="midCat"/>
      </c:valAx>
      <c:valAx>
        <c:axId val="496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NVT!$N$5</c:f>
              <c:strCache>
                <c:ptCount val="1"/>
                <c:pt idx="0">
                  <c:v>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NVT!$M$41:$M$53</c:f>
              <c:numCache>
                <c:formatCode>General</c:formatCode>
                <c:ptCount val="13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-2500</c:v>
                </c:pt>
                <c:pt idx="8">
                  <c:v>-5000</c:v>
                </c:pt>
                <c:pt idx="9">
                  <c:v>-7500</c:v>
                </c:pt>
                <c:pt idx="10">
                  <c:v>-10000</c:v>
                </c:pt>
                <c:pt idx="11">
                  <c:v>-15000</c:v>
                </c:pt>
                <c:pt idx="12">
                  <c:v>-20000</c:v>
                </c:pt>
              </c:numCache>
            </c:numRef>
          </c:xVal>
          <c:yVal>
            <c:numRef>
              <c:f>NVT!$N$41:$N$53</c:f>
              <c:numCache>
                <c:formatCode>General</c:formatCode>
                <c:ptCount val="13"/>
                <c:pt idx="0">
                  <c:v>2.8360268554688446</c:v>
                </c:pt>
                <c:pt idx="1">
                  <c:v>2.8063085937501455</c:v>
                </c:pt>
                <c:pt idx="2">
                  <c:v>2.8187304687498909</c:v>
                </c:pt>
                <c:pt idx="3">
                  <c:v>2.7258002929688701</c:v>
                </c:pt>
                <c:pt idx="4">
                  <c:v>2.8299272460935754</c:v>
                </c:pt>
                <c:pt idx="5">
                  <c:v>2.8826445312497526</c:v>
                </c:pt>
                <c:pt idx="6">
                  <c:v>2.9269165039058862</c:v>
                </c:pt>
                <c:pt idx="7">
                  <c:v>2.741623149674524</c:v>
                </c:pt>
                <c:pt idx="8">
                  <c:v>2.6725405273436991</c:v>
                </c:pt>
                <c:pt idx="9">
                  <c:v>2.7126547851562464</c:v>
                </c:pt>
                <c:pt idx="10">
                  <c:v>2.7024999999998727</c:v>
                </c:pt>
                <c:pt idx="11">
                  <c:v>2.7296220703128711</c:v>
                </c:pt>
                <c:pt idx="12">
                  <c:v>2.6125166015622199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3-6349-AF1D-1BAEB8A35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7231"/>
        <c:axId val="198410031"/>
      </c:scatterChart>
      <c:valAx>
        <c:axId val="19839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410031"/>
        <c:crosses val="autoZero"/>
        <c:crossBetween val="midCat"/>
      </c:valAx>
      <c:valAx>
        <c:axId val="198410031"/>
        <c:scaling>
          <c:orientation val="minMax"/>
          <c:max val="3.25"/>
          <c:min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97231"/>
        <c:crosses val="autoZero"/>
        <c:crossBetween val="midCat"/>
        <c:majorUnit val="0.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285750</xdr:colOff>
      <xdr:row>0</xdr:row>
      <xdr:rowOff>0</xdr:rowOff>
    </xdr:from>
    <xdr:to>
      <xdr:col>136</xdr:col>
      <xdr:colOff>730250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298B3-D8A9-2A45-9FF6-E69B0403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26</xdr:row>
      <xdr:rowOff>158750</xdr:rowOff>
    </xdr:from>
    <xdr:to>
      <xdr:col>6</xdr:col>
      <xdr:colOff>806450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B8E2E-3C06-4C43-A8B4-EF74CA2C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26</xdr:row>
      <xdr:rowOff>127000</xdr:rowOff>
    </xdr:from>
    <xdr:to>
      <xdr:col>13</xdr:col>
      <xdr:colOff>279400</xdr:colOff>
      <xdr:row>40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09BBA-72D9-0144-9312-70813D8CF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4</xdr:row>
      <xdr:rowOff>88900</xdr:rowOff>
    </xdr:from>
    <xdr:to>
      <xdr:col>14</xdr:col>
      <xdr:colOff>711200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0A748-0B2E-A249-A1AF-BFA1B6FB2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25400</xdr:colOff>
      <xdr:row>3</xdr:row>
      <xdr:rowOff>190500</xdr:rowOff>
    </xdr:from>
    <xdr:to>
      <xdr:col>20</xdr:col>
      <xdr:colOff>469900</xdr:colOff>
      <xdr:row>17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663ECB-9022-B34F-BC5D-F02379F8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7</xdr:row>
      <xdr:rowOff>50800</xdr:rowOff>
    </xdr:from>
    <xdr:to>
      <xdr:col>14</xdr:col>
      <xdr:colOff>774700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99D8D-2551-3747-9B37-79FE6630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10</xdr:row>
      <xdr:rowOff>76200</xdr:rowOff>
    </xdr:from>
    <xdr:to>
      <xdr:col>7</xdr:col>
      <xdr:colOff>482600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5CDB-8640-D245-879B-8D677A21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488950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2FC51-BE33-8A4B-8D1F-F5F330DE9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13</xdr:row>
      <xdr:rowOff>0</xdr:rowOff>
    </xdr:from>
    <xdr:to>
      <xdr:col>35</xdr:col>
      <xdr:colOff>488950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3FFA8-5ECE-F14B-91DB-3CDE7352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17</xdr:row>
      <xdr:rowOff>114300</xdr:rowOff>
    </xdr:from>
    <xdr:to>
      <xdr:col>17</xdr:col>
      <xdr:colOff>800100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CCEAE-7EBD-3843-8392-CED325B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17</xdr:col>
      <xdr:colOff>444500</xdr:colOff>
      <xdr:row>65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47B99-8058-BB4B-9F15-F37EBA91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35</xdr:row>
      <xdr:rowOff>38100</xdr:rowOff>
    </xdr:from>
    <xdr:to>
      <xdr:col>19</xdr:col>
      <xdr:colOff>450850</xdr:colOff>
      <xdr:row>48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C03C-33AF-4240-B58A-33B49F63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39</xdr:row>
      <xdr:rowOff>88900</xdr:rowOff>
    </xdr:from>
    <xdr:to>
      <xdr:col>20</xdr:col>
      <xdr:colOff>190500</xdr:colOff>
      <xdr:row>57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CF153-F5AE-D646-9B2A-598F6C150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444500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AFB53-638A-524A-8F3F-EADE1275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146050</xdr:colOff>
      <xdr:row>18</xdr:row>
      <xdr:rowOff>57150</xdr:rowOff>
    </xdr:from>
    <xdr:to>
      <xdr:col>29</xdr:col>
      <xdr:colOff>590550</xdr:colOff>
      <xdr:row>31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C35C-CD32-8541-9BA9-9C65EEB07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24</xdr:row>
      <xdr:rowOff>190500</xdr:rowOff>
    </xdr:from>
    <xdr:to>
      <xdr:col>15</xdr:col>
      <xdr:colOff>342900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511C-AD71-B647-B792-ED547E78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19</xdr:row>
      <xdr:rowOff>190500</xdr:rowOff>
    </xdr:from>
    <xdr:to>
      <xdr:col>13</xdr:col>
      <xdr:colOff>63500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640AB-4240-C442-822F-DA3C9AB5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28</xdr:col>
      <xdr:colOff>412750</xdr:colOff>
      <xdr:row>34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F4032-5715-6F48-A298-5781E6E48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23</xdr:row>
      <xdr:rowOff>50800</xdr:rowOff>
    </xdr:from>
    <xdr:to>
      <xdr:col>14</xdr:col>
      <xdr:colOff>469900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2C17B-1387-A243-A0E6-18196399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23</xdr:row>
      <xdr:rowOff>114300</xdr:rowOff>
    </xdr:from>
    <xdr:to>
      <xdr:col>19</xdr:col>
      <xdr:colOff>425450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62A9B-ECBF-064D-82BB-8B9A5205F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57</xdr:row>
      <xdr:rowOff>76200</xdr:rowOff>
    </xdr:from>
    <xdr:to>
      <xdr:col>15</xdr:col>
      <xdr:colOff>736600</xdr:colOff>
      <xdr:row>75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CB777-BC2F-A243-98B0-17D8BC13B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21</xdr:col>
      <xdr:colOff>444500</xdr:colOff>
      <xdr:row>75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F4A257-2074-5F43-AF14-783616AAF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641E-B0FF-D046-8948-720712BBEFEB}">
  <dimension ref="A3:EG105"/>
  <sheetViews>
    <sheetView topLeftCell="A76" workbookViewId="0">
      <selection activeCell="F107" sqref="F107"/>
    </sheetView>
  </sheetViews>
  <sheetFormatPr baseColWidth="10" defaultRowHeight="16" x14ac:dyDescent="0.2"/>
  <sheetData>
    <row r="3" spans="2:135" x14ac:dyDescent="0.2">
      <c r="B3">
        <v>0</v>
      </c>
      <c r="L3">
        <v>100</v>
      </c>
      <c r="V3">
        <v>500</v>
      </c>
      <c r="AF3">
        <v>1000</v>
      </c>
      <c r="AP3" t="s">
        <v>2</v>
      </c>
      <c r="AZ3" t="s">
        <v>3</v>
      </c>
      <c r="BJ3" t="s">
        <v>29</v>
      </c>
      <c r="BT3" t="s">
        <v>32</v>
      </c>
      <c r="CD3" t="s">
        <v>34</v>
      </c>
      <c r="CN3">
        <v>5000</v>
      </c>
      <c r="CX3" t="s">
        <v>37</v>
      </c>
      <c r="DH3">
        <v>15000</v>
      </c>
      <c r="DR3" t="s">
        <v>40</v>
      </c>
    </row>
    <row r="4" spans="2:135" x14ac:dyDescent="0.2">
      <c r="C4">
        <v>200000</v>
      </c>
      <c r="D4">
        <v>1200.3</v>
      </c>
      <c r="E4">
        <v>-4098.26</v>
      </c>
      <c r="F4">
        <v>22769.3</v>
      </c>
      <c r="G4">
        <v>-134.607</v>
      </c>
      <c r="H4">
        <v>28.343299999999999</v>
      </c>
      <c r="I4">
        <v>28.343299999999999</v>
      </c>
      <c r="J4">
        <v>28.343299999999999</v>
      </c>
      <c r="M4">
        <v>200000</v>
      </c>
      <c r="N4">
        <v>1199.74</v>
      </c>
      <c r="O4">
        <v>-4098.66</v>
      </c>
      <c r="P4">
        <v>22763.599999999999</v>
      </c>
      <c r="Q4">
        <v>142.07</v>
      </c>
      <c r="R4">
        <v>28.340900000000001</v>
      </c>
      <c r="S4">
        <v>28.340900000000001</v>
      </c>
      <c r="T4">
        <v>28.340900000000001</v>
      </c>
      <c r="W4">
        <v>200000</v>
      </c>
      <c r="X4">
        <v>1199.07</v>
      </c>
      <c r="Y4">
        <v>-4098.7</v>
      </c>
      <c r="Z4">
        <v>22753.9</v>
      </c>
      <c r="AA4">
        <v>454.625</v>
      </c>
      <c r="AB4">
        <v>28.3369</v>
      </c>
      <c r="AC4">
        <v>28.3369</v>
      </c>
      <c r="AD4">
        <v>28.3369</v>
      </c>
      <c r="AG4">
        <v>200000</v>
      </c>
      <c r="AH4">
        <v>1199.32</v>
      </c>
      <c r="AI4">
        <v>-4098.57</v>
      </c>
      <c r="AJ4">
        <v>22741.5</v>
      </c>
      <c r="AK4">
        <v>861.02200000000005</v>
      </c>
      <c r="AL4">
        <v>28.331700000000001</v>
      </c>
      <c r="AM4">
        <v>28.331700000000001</v>
      </c>
      <c r="AN4">
        <v>28.331700000000001</v>
      </c>
      <c r="AQ4">
        <v>200000</v>
      </c>
      <c r="AR4">
        <v>1199.77</v>
      </c>
      <c r="AS4">
        <v>-4098.7299999999996</v>
      </c>
      <c r="AT4">
        <v>22767.9</v>
      </c>
      <c r="AU4">
        <v>-5.8067799999999998</v>
      </c>
      <c r="AV4">
        <v>28.342700000000001</v>
      </c>
      <c r="AW4">
        <v>28.342700000000001</v>
      </c>
      <c r="AX4">
        <v>28.342700000000001</v>
      </c>
      <c r="BA4">
        <v>200000</v>
      </c>
      <c r="BB4">
        <v>1200.5899999999999</v>
      </c>
      <c r="BC4">
        <v>-4098.33</v>
      </c>
      <c r="BD4">
        <v>22779.1</v>
      </c>
      <c r="BE4">
        <v>-425.62</v>
      </c>
      <c r="BF4">
        <v>28.347300000000001</v>
      </c>
      <c r="BG4">
        <v>28.347300000000001</v>
      </c>
      <c r="BH4">
        <v>28.347300000000001</v>
      </c>
      <c r="BK4">
        <v>200000</v>
      </c>
      <c r="BL4">
        <v>1198.77</v>
      </c>
      <c r="BM4">
        <v>-4098.45</v>
      </c>
      <c r="BN4">
        <v>22794.2</v>
      </c>
      <c r="BO4">
        <v>-1122.0899999999999</v>
      </c>
      <c r="BP4">
        <v>28.3536</v>
      </c>
      <c r="BQ4">
        <v>28.3536</v>
      </c>
      <c r="BR4">
        <v>28.3536</v>
      </c>
      <c r="BU4">
        <v>200000</v>
      </c>
      <c r="BV4">
        <v>1200.6600000000001</v>
      </c>
      <c r="BW4">
        <v>-4098.91</v>
      </c>
      <c r="BX4">
        <v>22505.4</v>
      </c>
      <c r="BY4">
        <v>10175.6</v>
      </c>
      <c r="BZ4">
        <v>28.2334</v>
      </c>
      <c r="CA4">
        <v>28.2334</v>
      </c>
      <c r="CB4">
        <v>28.2334</v>
      </c>
      <c r="CE4">
        <v>200000</v>
      </c>
      <c r="CF4">
        <v>1199.8800000000001</v>
      </c>
      <c r="CG4">
        <v>-4095.76</v>
      </c>
      <c r="CH4">
        <v>23033.200000000001</v>
      </c>
      <c r="CI4">
        <v>-10033.299999999999</v>
      </c>
      <c r="CJ4">
        <v>28.452400000000001</v>
      </c>
      <c r="CK4">
        <v>28.452400000000001</v>
      </c>
      <c r="CL4">
        <v>28.452400000000001</v>
      </c>
      <c r="CO4">
        <v>200000</v>
      </c>
      <c r="CP4">
        <v>1199.4000000000001</v>
      </c>
      <c r="CQ4">
        <v>-4099.2</v>
      </c>
      <c r="CR4">
        <v>22635.8</v>
      </c>
      <c r="CS4">
        <v>4974.9399999999996</v>
      </c>
      <c r="CT4">
        <v>28.287800000000001</v>
      </c>
      <c r="CU4">
        <v>28.287800000000001</v>
      </c>
      <c r="CV4">
        <v>28.287800000000001</v>
      </c>
      <c r="CY4">
        <v>200000</v>
      </c>
      <c r="CZ4">
        <v>1199.3499999999999</v>
      </c>
      <c r="DA4">
        <v>-4097.8999999999996</v>
      </c>
      <c r="DB4">
        <v>22899.200000000001</v>
      </c>
      <c r="DC4">
        <v>-4974.9399999999996</v>
      </c>
      <c r="DD4">
        <v>28.397099999999998</v>
      </c>
      <c r="DE4">
        <v>28.397099999999998</v>
      </c>
      <c r="DF4">
        <v>28.397099999999998</v>
      </c>
      <c r="DI4">
        <v>200000</v>
      </c>
      <c r="DJ4">
        <v>1199.92</v>
      </c>
      <c r="DK4">
        <v>-4097.7299999999996</v>
      </c>
      <c r="DL4">
        <v>22380</v>
      </c>
      <c r="DM4">
        <v>14954.9</v>
      </c>
      <c r="DN4">
        <v>28.180800000000001</v>
      </c>
      <c r="DO4">
        <v>28.180800000000001</v>
      </c>
      <c r="DP4">
        <v>28.180800000000001</v>
      </c>
      <c r="DS4">
        <v>200000</v>
      </c>
      <c r="DT4">
        <v>1200.08</v>
      </c>
      <c r="DU4">
        <v>-4093.88</v>
      </c>
      <c r="DV4">
        <v>23174.799999999999</v>
      </c>
      <c r="DW4">
        <v>-15062.3</v>
      </c>
      <c r="DX4">
        <v>28.5106</v>
      </c>
      <c r="DY4">
        <v>28.5106</v>
      </c>
      <c r="DZ4">
        <v>28.5106</v>
      </c>
    </row>
    <row r="5" spans="2:135" x14ac:dyDescent="0.2">
      <c r="C5">
        <v>200000</v>
      </c>
      <c r="D5">
        <v>1200.42</v>
      </c>
      <c r="E5">
        <v>-4098.46</v>
      </c>
      <c r="F5">
        <v>22767.3</v>
      </c>
      <c r="G5">
        <v>-3.46231</v>
      </c>
      <c r="H5">
        <v>28.342400000000001</v>
      </c>
      <c r="I5">
        <v>28.342400000000001</v>
      </c>
      <c r="J5">
        <v>28.342400000000001</v>
      </c>
      <c r="M5">
        <v>200000</v>
      </c>
      <c r="N5">
        <v>1198.8499999999999</v>
      </c>
      <c r="O5">
        <v>-4098.67</v>
      </c>
      <c r="P5">
        <v>22764.799999999999</v>
      </c>
      <c r="Q5">
        <v>92.648399999999995</v>
      </c>
      <c r="R5">
        <v>28.3414</v>
      </c>
      <c r="S5">
        <v>28.3414</v>
      </c>
      <c r="T5">
        <v>28.3414</v>
      </c>
      <c r="W5">
        <v>200000</v>
      </c>
      <c r="X5">
        <v>1199.32</v>
      </c>
      <c r="Y5">
        <v>-4098.47</v>
      </c>
      <c r="Z5">
        <v>22750.6</v>
      </c>
      <c r="AA5">
        <v>466.93299999999999</v>
      </c>
      <c r="AB5">
        <v>28.3355</v>
      </c>
      <c r="AC5">
        <v>28.3355</v>
      </c>
      <c r="AD5">
        <v>28.3355</v>
      </c>
      <c r="AG5">
        <v>200000</v>
      </c>
      <c r="AH5">
        <v>1200.23</v>
      </c>
      <c r="AI5">
        <v>-4098.51</v>
      </c>
      <c r="AJ5">
        <v>22741</v>
      </c>
      <c r="AK5">
        <v>952.36400000000003</v>
      </c>
      <c r="AL5">
        <v>28.331499999999998</v>
      </c>
      <c r="AM5">
        <v>28.331499999999998</v>
      </c>
      <c r="AN5">
        <v>28.331499999999998</v>
      </c>
      <c r="AQ5">
        <v>200000</v>
      </c>
      <c r="AR5">
        <v>1201.02</v>
      </c>
      <c r="AS5">
        <v>-4098.4399999999996</v>
      </c>
      <c r="AT5">
        <v>22768.799999999999</v>
      </c>
      <c r="AU5">
        <v>-135.59299999999999</v>
      </c>
      <c r="AV5">
        <v>28.3431</v>
      </c>
      <c r="AW5">
        <v>28.3431</v>
      </c>
      <c r="AX5">
        <v>28.3431</v>
      </c>
      <c r="BA5">
        <v>200000</v>
      </c>
      <c r="BB5">
        <v>1199.1099999999999</v>
      </c>
      <c r="BC5">
        <v>-4098.4799999999996</v>
      </c>
      <c r="BD5">
        <v>22778.1</v>
      </c>
      <c r="BE5">
        <v>-501.24</v>
      </c>
      <c r="BF5">
        <v>28.346900000000002</v>
      </c>
      <c r="BG5">
        <v>28.346900000000002</v>
      </c>
      <c r="BH5">
        <v>28.346900000000002</v>
      </c>
      <c r="BK5">
        <v>200000</v>
      </c>
      <c r="BL5">
        <v>1200.6400000000001</v>
      </c>
      <c r="BM5">
        <v>-4098.22</v>
      </c>
      <c r="BN5">
        <v>22790.9</v>
      </c>
      <c r="BO5">
        <v>-1016.23</v>
      </c>
      <c r="BP5">
        <v>28.3522</v>
      </c>
      <c r="BQ5">
        <v>28.3522</v>
      </c>
      <c r="BR5">
        <v>28.3522</v>
      </c>
      <c r="BU5">
        <v>200000</v>
      </c>
      <c r="BV5">
        <v>1198.5899999999999</v>
      </c>
      <c r="BW5">
        <v>-4099.0200000000004</v>
      </c>
      <c r="BX5">
        <v>22507</v>
      </c>
      <c r="BY5">
        <v>9962.7000000000007</v>
      </c>
      <c r="BZ5">
        <v>28.234000000000002</v>
      </c>
      <c r="CA5">
        <v>28.234000000000002</v>
      </c>
      <c r="CB5">
        <v>28.234000000000002</v>
      </c>
      <c r="CE5">
        <v>200000</v>
      </c>
      <c r="CF5">
        <v>1200.1400000000001</v>
      </c>
      <c r="CG5">
        <v>-4095.85</v>
      </c>
      <c r="CH5">
        <v>23032.2</v>
      </c>
      <c r="CI5">
        <v>-10047.799999999999</v>
      </c>
      <c r="CJ5">
        <v>28.451899999999998</v>
      </c>
      <c r="CK5">
        <v>28.451899999999998</v>
      </c>
      <c r="CL5">
        <v>28.451899999999998</v>
      </c>
      <c r="CO5">
        <v>200000</v>
      </c>
      <c r="CP5">
        <v>1200.07</v>
      </c>
      <c r="CQ5">
        <v>-4099.01</v>
      </c>
      <c r="CR5">
        <v>22632.3</v>
      </c>
      <c r="CS5">
        <v>5134.7299999999996</v>
      </c>
      <c r="CT5">
        <v>28.286300000000001</v>
      </c>
      <c r="CU5">
        <v>28.286300000000001</v>
      </c>
      <c r="CV5">
        <v>28.286300000000001</v>
      </c>
      <c r="CY5">
        <v>200000</v>
      </c>
      <c r="CZ5">
        <v>1199.23</v>
      </c>
      <c r="DA5">
        <v>-4097.6000000000004</v>
      </c>
      <c r="DB5">
        <v>22900</v>
      </c>
      <c r="DC5">
        <v>-5008.1000000000004</v>
      </c>
      <c r="DD5">
        <v>28.397400000000001</v>
      </c>
      <c r="DE5">
        <v>28.397400000000001</v>
      </c>
      <c r="DF5">
        <v>28.397400000000001</v>
      </c>
      <c r="DI5">
        <v>200000</v>
      </c>
      <c r="DJ5">
        <v>1199.78</v>
      </c>
      <c r="DK5">
        <v>-4097.91</v>
      </c>
      <c r="DL5">
        <v>22377.599999999999</v>
      </c>
      <c r="DM5">
        <v>15027.9</v>
      </c>
      <c r="DN5">
        <v>28.1798</v>
      </c>
      <c r="DO5">
        <v>28.1798</v>
      </c>
      <c r="DP5">
        <v>28.1798</v>
      </c>
      <c r="DS5">
        <v>200000</v>
      </c>
      <c r="DT5">
        <v>1199.71</v>
      </c>
      <c r="DU5">
        <v>-4093.81</v>
      </c>
      <c r="DV5">
        <v>23173.8</v>
      </c>
      <c r="DW5">
        <v>-15096.8</v>
      </c>
      <c r="DX5">
        <v>28.510100000000001</v>
      </c>
      <c r="DY5">
        <v>28.510100000000001</v>
      </c>
      <c r="DZ5">
        <v>28.510100000000001</v>
      </c>
    </row>
    <row r="6" spans="2:135" x14ac:dyDescent="0.2">
      <c r="C6">
        <v>200000</v>
      </c>
      <c r="D6">
        <v>1200.02</v>
      </c>
      <c r="E6">
        <v>-4098.82</v>
      </c>
      <c r="F6">
        <v>22763.9</v>
      </c>
      <c r="G6">
        <v>156.78899999999999</v>
      </c>
      <c r="H6">
        <v>28.341000000000001</v>
      </c>
      <c r="I6">
        <v>28.341000000000001</v>
      </c>
      <c r="J6">
        <v>28.341000000000001</v>
      </c>
      <c r="M6">
        <v>200000</v>
      </c>
      <c r="N6">
        <v>1199.6199999999999</v>
      </c>
      <c r="O6">
        <v>-4098.7299999999996</v>
      </c>
      <c r="P6">
        <v>22763.599999999999</v>
      </c>
      <c r="Q6">
        <v>108.187</v>
      </c>
      <c r="R6">
        <v>28.340900000000001</v>
      </c>
      <c r="S6">
        <v>28.340900000000001</v>
      </c>
      <c r="T6">
        <v>28.340900000000001</v>
      </c>
      <c r="W6">
        <v>200000</v>
      </c>
      <c r="X6">
        <v>1200.93</v>
      </c>
      <c r="Y6">
        <v>-4098.62</v>
      </c>
      <c r="Z6">
        <v>22753.8</v>
      </c>
      <c r="AA6">
        <v>541.58299999999997</v>
      </c>
      <c r="AB6">
        <v>28.3368</v>
      </c>
      <c r="AC6">
        <v>28.3368</v>
      </c>
      <c r="AD6">
        <v>28.3368</v>
      </c>
      <c r="AG6">
        <v>200000</v>
      </c>
      <c r="AH6">
        <v>1200.0999999999999</v>
      </c>
      <c r="AI6">
        <v>-4098.8999999999996</v>
      </c>
      <c r="AJ6">
        <v>22740.1</v>
      </c>
      <c r="AK6">
        <v>1083.22</v>
      </c>
      <c r="AL6">
        <v>28.331099999999999</v>
      </c>
      <c r="AM6">
        <v>28.331099999999999</v>
      </c>
      <c r="AN6">
        <v>28.331099999999999</v>
      </c>
      <c r="AQ6">
        <v>200000</v>
      </c>
      <c r="AR6">
        <v>1200.6099999999999</v>
      </c>
      <c r="AS6">
        <v>-4098.3100000000004</v>
      </c>
      <c r="AT6">
        <v>22768.9</v>
      </c>
      <c r="AU6">
        <v>-99.252099999999999</v>
      </c>
      <c r="AV6">
        <v>28.3431</v>
      </c>
      <c r="AW6">
        <v>28.3431</v>
      </c>
      <c r="AX6">
        <v>28.3431</v>
      </c>
      <c r="BA6">
        <v>200000</v>
      </c>
      <c r="BB6">
        <v>1200.8399999999999</v>
      </c>
      <c r="BC6">
        <v>-4098.2</v>
      </c>
      <c r="BD6">
        <v>22777.599999999999</v>
      </c>
      <c r="BE6">
        <v>-384.42200000000003</v>
      </c>
      <c r="BF6">
        <v>28.346699999999998</v>
      </c>
      <c r="BG6">
        <v>28.346699999999998</v>
      </c>
      <c r="BH6">
        <v>28.346699999999998</v>
      </c>
      <c r="BK6">
        <v>200000</v>
      </c>
      <c r="BL6">
        <v>1200.76</v>
      </c>
      <c r="BM6">
        <v>-4098.09</v>
      </c>
      <c r="BN6">
        <v>22790.400000000001</v>
      </c>
      <c r="BO6">
        <v>-1058.73</v>
      </c>
      <c r="BP6">
        <v>28.352</v>
      </c>
      <c r="BQ6">
        <v>28.352</v>
      </c>
      <c r="BR6">
        <v>28.352</v>
      </c>
      <c r="BU6">
        <v>200000</v>
      </c>
      <c r="BV6">
        <v>1200.21</v>
      </c>
      <c r="BW6">
        <v>-4098.72</v>
      </c>
      <c r="BX6">
        <v>22507.7</v>
      </c>
      <c r="BY6">
        <v>9946.7900000000009</v>
      </c>
      <c r="BZ6">
        <v>28.234300000000001</v>
      </c>
      <c r="CA6">
        <v>28.234300000000001</v>
      </c>
      <c r="CB6">
        <v>28.234300000000001</v>
      </c>
      <c r="CE6">
        <v>200000</v>
      </c>
      <c r="CF6">
        <v>1199.05</v>
      </c>
      <c r="CG6">
        <v>-4096.3500000000004</v>
      </c>
      <c r="CH6">
        <v>23033.3</v>
      </c>
      <c r="CI6">
        <v>-9954.57</v>
      </c>
      <c r="CJ6">
        <v>28.452400000000001</v>
      </c>
      <c r="CK6">
        <v>28.452400000000001</v>
      </c>
      <c r="CL6">
        <v>28.452400000000001</v>
      </c>
      <c r="CO6">
        <v>200000</v>
      </c>
      <c r="CP6">
        <v>1199.6400000000001</v>
      </c>
      <c r="CQ6">
        <v>-4098.57</v>
      </c>
      <c r="CR6">
        <v>22634.7</v>
      </c>
      <c r="CS6">
        <v>4930.21</v>
      </c>
      <c r="CT6">
        <v>28.287299999999998</v>
      </c>
      <c r="CU6">
        <v>28.287299999999998</v>
      </c>
      <c r="CV6">
        <v>28.287299999999998</v>
      </c>
      <c r="CY6">
        <v>200000</v>
      </c>
      <c r="CZ6">
        <v>1199.6199999999999</v>
      </c>
      <c r="DA6">
        <v>-4097.1899999999996</v>
      </c>
      <c r="DB6">
        <v>22897.599999999999</v>
      </c>
      <c r="DC6">
        <v>-4973.59</v>
      </c>
      <c r="DD6">
        <v>28.3964</v>
      </c>
      <c r="DE6">
        <v>28.3964</v>
      </c>
      <c r="DF6">
        <v>28.3964</v>
      </c>
      <c r="DI6">
        <v>200000</v>
      </c>
      <c r="DJ6">
        <v>1199.78</v>
      </c>
      <c r="DK6">
        <v>-4097.8999999999996</v>
      </c>
      <c r="DL6">
        <v>22379.3</v>
      </c>
      <c r="DM6">
        <v>14920.5</v>
      </c>
      <c r="DN6">
        <v>28.180499999999999</v>
      </c>
      <c r="DO6">
        <v>28.180499999999999</v>
      </c>
      <c r="DP6">
        <v>28.180499999999999</v>
      </c>
      <c r="DS6">
        <v>200000</v>
      </c>
      <c r="DT6">
        <v>1199.3699999999999</v>
      </c>
      <c r="DU6">
        <v>-4094.03</v>
      </c>
      <c r="DV6">
        <v>23171.5</v>
      </c>
      <c r="DW6">
        <v>-14983.4</v>
      </c>
      <c r="DX6">
        <v>28.5092</v>
      </c>
      <c r="DY6">
        <v>28.5092</v>
      </c>
      <c r="DZ6">
        <v>28.5092</v>
      </c>
    </row>
    <row r="7" spans="2:135" x14ac:dyDescent="0.2">
      <c r="C7">
        <v>200000</v>
      </c>
      <c r="D7">
        <v>1201.6199999999999</v>
      </c>
      <c r="E7">
        <v>-4098.29</v>
      </c>
      <c r="F7">
        <v>22764.1</v>
      </c>
      <c r="G7">
        <v>127.986</v>
      </c>
      <c r="H7">
        <v>28.341100000000001</v>
      </c>
      <c r="I7">
        <v>28.341100000000001</v>
      </c>
      <c r="J7">
        <v>28.341100000000001</v>
      </c>
      <c r="M7">
        <v>200000</v>
      </c>
      <c r="N7">
        <v>1201.07</v>
      </c>
      <c r="O7">
        <v>-4098.4799999999996</v>
      </c>
      <c r="P7">
        <v>22762</v>
      </c>
      <c r="Q7">
        <v>172.05199999999999</v>
      </c>
      <c r="R7">
        <v>28.340199999999999</v>
      </c>
      <c r="S7">
        <v>28.340199999999999</v>
      </c>
      <c r="T7">
        <v>28.340199999999999</v>
      </c>
      <c r="W7">
        <v>200000</v>
      </c>
      <c r="X7">
        <v>1200.05</v>
      </c>
      <c r="Y7">
        <v>-4098.6400000000003</v>
      </c>
      <c r="Z7">
        <v>22754.9</v>
      </c>
      <c r="AA7">
        <v>452.94499999999999</v>
      </c>
      <c r="AB7">
        <v>28.337299999999999</v>
      </c>
      <c r="AC7">
        <v>28.337299999999999</v>
      </c>
      <c r="AD7">
        <v>28.337299999999999</v>
      </c>
      <c r="AG7">
        <v>200000</v>
      </c>
      <c r="AH7">
        <v>1198.3499999999999</v>
      </c>
      <c r="AI7">
        <v>-4098.8100000000004</v>
      </c>
      <c r="AJ7">
        <v>22741.3</v>
      </c>
      <c r="AK7">
        <v>890.93</v>
      </c>
      <c r="AL7">
        <v>28.331600000000002</v>
      </c>
      <c r="AM7">
        <v>28.331600000000002</v>
      </c>
      <c r="AN7">
        <v>28.331600000000002</v>
      </c>
      <c r="AQ7">
        <v>200000</v>
      </c>
      <c r="AR7">
        <v>1199.94</v>
      </c>
      <c r="AS7">
        <v>-4098.4399999999996</v>
      </c>
      <c r="AT7">
        <v>22768.799999999999</v>
      </c>
      <c r="AU7">
        <v>-125.113</v>
      </c>
      <c r="AV7">
        <v>28.3431</v>
      </c>
      <c r="AW7">
        <v>28.3431</v>
      </c>
      <c r="AX7">
        <v>28.3431</v>
      </c>
      <c r="BA7">
        <v>200000</v>
      </c>
      <c r="BB7">
        <v>1200.94</v>
      </c>
      <c r="BC7">
        <v>-4098.12</v>
      </c>
      <c r="BD7">
        <v>22779.8</v>
      </c>
      <c r="BE7">
        <v>-507.4</v>
      </c>
      <c r="BF7">
        <v>28.3476</v>
      </c>
      <c r="BG7">
        <v>28.3476</v>
      </c>
      <c r="BH7">
        <v>28.3476</v>
      </c>
      <c r="BK7">
        <v>200000</v>
      </c>
      <c r="BL7">
        <v>1199.8599999999999</v>
      </c>
      <c r="BM7">
        <v>-4098.47</v>
      </c>
      <c r="BN7">
        <v>22794.5</v>
      </c>
      <c r="BO7">
        <v>-1086.69</v>
      </c>
      <c r="BP7">
        <v>28.3537</v>
      </c>
      <c r="BQ7">
        <v>28.3537</v>
      </c>
      <c r="BR7">
        <v>28.3537</v>
      </c>
      <c r="BU7">
        <v>200000</v>
      </c>
      <c r="BV7">
        <v>1199.93</v>
      </c>
      <c r="BW7">
        <v>-4098.8100000000004</v>
      </c>
      <c r="BX7">
        <v>22506.2</v>
      </c>
      <c r="BY7">
        <v>10095.6</v>
      </c>
      <c r="BZ7">
        <v>28.233699999999999</v>
      </c>
      <c r="CA7">
        <v>28.233699999999999</v>
      </c>
      <c r="CB7">
        <v>28.233699999999999</v>
      </c>
      <c r="CE7">
        <v>200000</v>
      </c>
      <c r="CF7">
        <v>1200.95</v>
      </c>
      <c r="CG7">
        <v>-4095.75</v>
      </c>
      <c r="CH7">
        <v>23036.2</v>
      </c>
      <c r="CI7">
        <v>-10093.700000000001</v>
      </c>
      <c r="CJ7">
        <v>28.453600000000002</v>
      </c>
      <c r="CK7">
        <v>28.453600000000002</v>
      </c>
      <c r="CL7">
        <v>28.453600000000002</v>
      </c>
      <c r="CO7">
        <v>200000</v>
      </c>
      <c r="CP7">
        <v>1200.6500000000001</v>
      </c>
      <c r="CQ7">
        <v>-4098.6000000000004</v>
      </c>
      <c r="CR7">
        <v>22635.5</v>
      </c>
      <c r="CS7">
        <v>4948.28</v>
      </c>
      <c r="CT7">
        <v>28.287600000000001</v>
      </c>
      <c r="CU7">
        <v>28.287600000000001</v>
      </c>
      <c r="CV7">
        <v>28.287600000000001</v>
      </c>
      <c r="CY7">
        <v>200000</v>
      </c>
      <c r="CZ7">
        <v>1200.1600000000001</v>
      </c>
      <c r="DA7">
        <v>-4097.58</v>
      </c>
      <c r="DB7">
        <v>22899.3</v>
      </c>
      <c r="DC7">
        <v>-4988.45</v>
      </c>
      <c r="DD7">
        <v>28.397099999999998</v>
      </c>
      <c r="DE7">
        <v>28.397099999999998</v>
      </c>
      <c r="DF7">
        <v>28.397099999999998</v>
      </c>
      <c r="DI7">
        <v>200000</v>
      </c>
      <c r="DJ7">
        <v>1199.9000000000001</v>
      </c>
      <c r="DK7">
        <v>-4097.9799999999996</v>
      </c>
      <c r="DL7">
        <v>22377.4</v>
      </c>
      <c r="DM7">
        <v>15054.1</v>
      </c>
      <c r="DN7">
        <v>28.1797</v>
      </c>
      <c r="DO7">
        <v>28.1797</v>
      </c>
      <c r="DP7">
        <v>28.1797</v>
      </c>
      <c r="DS7">
        <v>200000</v>
      </c>
      <c r="DT7">
        <v>1200.03</v>
      </c>
      <c r="DU7">
        <v>-4093.74</v>
      </c>
      <c r="DV7">
        <v>23173.1</v>
      </c>
      <c r="DW7">
        <v>-15030.8</v>
      </c>
      <c r="DX7">
        <v>28.509799999999998</v>
      </c>
      <c r="DY7">
        <v>28.509799999999998</v>
      </c>
      <c r="DZ7">
        <v>28.509799999999998</v>
      </c>
    </row>
    <row r="8" spans="2:135" x14ac:dyDescent="0.2">
      <c r="C8">
        <v>200000</v>
      </c>
      <c r="D8">
        <v>1200.1400000000001</v>
      </c>
      <c r="E8">
        <v>-4098.3</v>
      </c>
      <c r="F8">
        <v>22766.3</v>
      </c>
      <c r="G8">
        <v>-111.208</v>
      </c>
      <c r="H8">
        <v>28.341999999999999</v>
      </c>
      <c r="I8">
        <v>28.341999999999999</v>
      </c>
      <c r="J8">
        <v>28.341999999999999</v>
      </c>
      <c r="M8">
        <v>200000</v>
      </c>
      <c r="N8">
        <v>1198.3900000000001</v>
      </c>
      <c r="O8">
        <v>-4098.6499999999996</v>
      </c>
      <c r="P8">
        <v>22766</v>
      </c>
      <c r="Q8">
        <v>-142.01300000000001</v>
      </c>
      <c r="R8">
        <v>28.341899999999999</v>
      </c>
      <c r="S8">
        <v>28.341899999999999</v>
      </c>
      <c r="T8">
        <v>28.341899999999999</v>
      </c>
      <c r="W8">
        <v>200000</v>
      </c>
      <c r="X8">
        <v>1200.54</v>
      </c>
      <c r="Y8">
        <v>-4098.25</v>
      </c>
      <c r="Z8">
        <v>22752</v>
      </c>
      <c r="AA8">
        <v>479.91899999999998</v>
      </c>
      <c r="AB8">
        <v>28.336099999999998</v>
      </c>
      <c r="AC8">
        <v>28.336099999999998</v>
      </c>
      <c r="AD8">
        <v>28.336099999999998</v>
      </c>
      <c r="AG8">
        <v>200000</v>
      </c>
      <c r="AH8">
        <v>1199.81</v>
      </c>
      <c r="AI8">
        <v>-4098.59</v>
      </c>
      <c r="AJ8">
        <v>22737.3</v>
      </c>
      <c r="AK8">
        <v>1034.19</v>
      </c>
      <c r="AL8">
        <v>28.33</v>
      </c>
      <c r="AM8">
        <v>28.33</v>
      </c>
      <c r="AN8">
        <v>28.33</v>
      </c>
      <c r="AQ8">
        <v>200000</v>
      </c>
      <c r="AR8">
        <v>1200.21</v>
      </c>
      <c r="AS8">
        <v>-4098.28</v>
      </c>
      <c r="AT8">
        <v>22768.1</v>
      </c>
      <c r="AU8">
        <v>-119.092</v>
      </c>
      <c r="AV8">
        <v>28.3428</v>
      </c>
      <c r="AW8">
        <v>28.3428</v>
      </c>
      <c r="AX8">
        <v>28.3428</v>
      </c>
      <c r="BA8">
        <v>200000</v>
      </c>
      <c r="BB8">
        <v>1199.48</v>
      </c>
      <c r="BC8">
        <v>-4098.74</v>
      </c>
      <c r="BD8">
        <v>22780.799999999999</v>
      </c>
      <c r="BE8">
        <v>-488.97899999999998</v>
      </c>
      <c r="BF8">
        <v>28.347999999999999</v>
      </c>
      <c r="BG8">
        <v>28.347999999999999</v>
      </c>
      <c r="BH8">
        <v>28.347999999999999</v>
      </c>
      <c r="BK8">
        <v>200000</v>
      </c>
      <c r="BL8">
        <v>1198.9100000000001</v>
      </c>
      <c r="BM8">
        <v>-4098.51</v>
      </c>
      <c r="BN8">
        <v>22790.400000000001</v>
      </c>
      <c r="BO8">
        <v>-834.92100000000005</v>
      </c>
      <c r="BP8">
        <v>28.352</v>
      </c>
      <c r="BQ8">
        <v>28.352</v>
      </c>
      <c r="BR8">
        <v>28.352</v>
      </c>
      <c r="BU8">
        <v>200000</v>
      </c>
      <c r="BV8">
        <v>1201.6500000000001</v>
      </c>
      <c r="BW8">
        <v>-4098.71</v>
      </c>
      <c r="BX8">
        <v>22503.3</v>
      </c>
      <c r="BY8">
        <v>10198.200000000001</v>
      </c>
      <c r="BZ8">
        <v>28.232399999999998</v>
      </c>
      <c r="CA8">
        <v>28.232399999999998</v>
      </c>
      <c r="CB8">
        <v>28.232399999999998</v>
      </c>
      <c r="CE8">
        <v>200000</v>
      </c>
      <c r="CF8">
        <v>1199.03</v>
      </c>
      <c r="CG8">
        <v>-4096.1099999999997</v>
      </c>
      <c r="CH8">
        <v>23035.1</v>
      </c>
      <c r="CI8">
        <v>-10065.200000000001</v>
      </c>
      <c r="CJ8">
        <v>28.453099999999999</v>
      </c>
      <c r="CK8">
        <v>28.453099999999999</v>
      </c>
      <c r="CL8">
        <v>28.453099999999999</v>
      </c>
      <c r="CO8">
        <v>200000</v>
      </c>
      <c r="CP8">
        <v>1199.8499999999999</v>
      </c>
      <c r="CQ8">
        <v>-4099.07</v>
      </c>
      <c r="CR8">
        <v>22634.1</v>
      </c>
      <c r="CS8">
        <v>5056.33</v>
      </c>
      <c r="CT8">
        <v>28.287099999999999</v>
      </c>
      <c r="CU8">
        <v>28.287099999999999</v>
      </c>
      <c r="CV8">
        <v>28.287099999999999</v>
      </c>
      <c r="CY8">
        <v>200000</v>
      </c>
      <c r="CZ8">
        <v>1200.17</v>
      </c>
      <c r="DA8">
        <v>-4097.5600000000004</v>
      </c>
      <c r="DB8">
        <v>22901.1</v>
      </c>
      <c r="DC8">
        <v>-5086.83</v>
      </c>
      <c r="DD8">
        <v>28.3978</v>
      </c>
      <c r="DE8">
        <v>28.3978</v>
      </c>
      <c r="DF8">
        <v>28.3978</v>
      </c>
      <c r="DI8">
        <v>200000</v>
      </c>
      <c r="DJ8">
        <v>1200.29</v>
      </c>
      <c r="DK8">
        <v>-4097.78</v>
      </c>
      <c r="DL8">
        <v>22382.1</v>
      </c>
      <c r="DM8">
        <v>14753.1</v>
      </c>
      <c r="DN8">
        <v>28.181699999999999</v>
      </c>
      <c r="DO8">
        <v>28.181699999999999</v>
      </c>
      <c r="DP8">
        <v>28.181699999999999</v>
      </c>
      <c r="DS8">
        <v>200000</v>
      </c>
      <c r="DT8">
        <v>1200.1199999999999</v>
      </c>
      <c r="DU8">
        <v>-4094.05</v>
      </c>
      <c r="DV8">
        <v>23171.7</v>
      </c>
      <c r="DW8">
        <v>-14941.7</v>
      </c>
      <c r="DX8">
        <v>28.5092</v>
      </c>
      <c r="DY8">
        <v>28.5092</v>
      </c>
      <c r="DZ8">
        <v>28.5092</v>
      </c>
    </row>
    <row r="9" spans="2:135" x14ac:dyDescent="0.2">
      <c r="C9">
        <v>200000</v>
      </c>
      <c r="D9">
        <v>1199.6099999999999</v>
      </c>
      <c r="E9">
        <v>-4098.3599999999997</v>
      </c>
      <c r="F9">
        <v>22765.200000000001</v>
      </c>
      <c r="G9">
        <v>-53.936</v>
      </c>
      <c r="H9">
        <v>28.3416</v>
      </c>
      <c r="I9">
        <v>28.3416</v>
      </c>
      <c r="J9">
        <v>28.3416</v>
      </c>
      <c r="M9">
        <v>200000</v>
      </c>
      <c r="N9">
        <v>1200.42</v>
      </c>
      <c r="O9">
        <v>-4098.7700000000004</v>
      </c>
      <c r="P9">
        <v>22761.9</v>
      </c>
      <c r="Q9">
        <v>315.38200000000001</v>
      </c>
      <c r="R9">
        <v>28.340199999999999</v>
      </c>
      <c r="S9">
        <v>28.340199999999999</v>
      </c>
      <c r="T9">
        <v>28.340199999999999</v>
      </c>
      <c r="W9">
        <v>200000</v>
      </c>
      <c r="X9">
        <v>1198.9100000000001</v>
      </c>
      <c r="Y9">
        <v>-4099.0600000000004</v>
      </c>
      <c r="Z9">
        <v>22751.8</v>
      </c>
      <c r="AA9">
        <v>596.50599999999997</v>
      </c>
      <c r="AB9">
        <v>28.335999999999999</v>
      </c>
      <c r="AC9">
        <v>28.335999999999999</v>
      </c>
      <c r="AD9">
        <v>28.335999999999999</v>
      </c>
      <c r="AG9">
        <v>200000</v>
      </c>
      <c r="AH9">
        <v>1200.1500000000001</v>
      </c>
      <c r="AI9">
        <v>-4098.91</v>
      </c>
      <c r="AJ9">
        <v>22740.1</v>
      </c>
      <c r="AK9">
        <v>1081.97</v>
      </c>
      <c r="AL9">
        <v>28.331099999999999</v>
      </c>
      <c r="AM9">
        <v>28.331099999999999</v>
      </c>
      <c r="AN9">
        <v>28.331099999999999</v>
      </c>
      <c r="AQ9">
        <v>200000</v>
      </c>
      <c r="AR9">
        <v>1200.49</v>
      </c>
      <c r="AS9">
        <v>-4098.46</v>
      </c>
      <c r="AT9">
        <v>22766.3</v>
      </c>
      <c r="AU9">
        <v>-17.2639</v>
      </c>
      <c r="AV9">
        <v>28.341999999999999</v>
      </c>
      <c r="AW9">
        <v>28.341999999999999</v>
      </c>
      <c r="AX9">
        <v>28.341999999999999</v>
      </c>
      <c r="BA9">
        <v>200000</v>
      </c>
      <c r="BB9">
        <v>1200.33</v>
      </c>
      <c r="BC9">
        <v>-4098.3999999999996</v>
      </c>
      <c r="BD9">
        <v>22780.799999999999</v>
      </c>
      <c r="BE9">
        <v>-566.78</v>
      </c>
      <c r="BF9">
        <v>28.347999999999999</v>
      </c>
      <c r="BG9">
        <v>28.347999999999999</v>
      </c>
      <c r="BH9">
        <v>28.347999999999999</v>
      </c>
      <c r="BK9">
        <v>200000</v>
      </c>
      <c r="BL9">
        <v>1199.3800000000001</v>
      </c>
      <c r="BM9">
        <v>-4098.53</v>
      </c>
      <c r="BN9">
        <v>22790.799999999999</v>
      </c>
      <c r="BO9">
        <v>-879.38300000000004</v>
      </c>
      <c r="BP9">
        <v>28.3522</v>
      </c>
      <c r="BQ9">
        <v>28.3522</v>
      </c>
      <c r="BR9">
        <v>28.3522</v>
      </c>
      <c r="BU9">
        <v>200000</v>
      </c>
      <c r="BV9">
        <v>1199.71</v>
      </c>
      <c r="BW9">
        <v>-4098.5600000000004</v>
      </c>
      <c r="BX9">
        <v>22504.7</v>
      </c>
      <c r="BY9">
        <v>10048.299999999999</v>
      </c>
      <c r="BZ9">
        <v>28.233000000000001</v>
      </c>
      <c r="CA9">
        <v>28.233000000000001</v>
      </c>
      <c r="CB9">
        <v>28.233000000000001</v>
      </c>
      <c r="CE9">
        <v>200000</v>
      </c>
      <c r="CF9">
        <v>1199.69</v>
      </c>
      <c r="CG9">
        <v>-4096.04</v>
      </c>
      <c r="CH9">
        <v>23035</v>
      </c>
      <c r="CI9">
        <v>-10072.299999999999</v>
      </c>
      <c r="CJ9">
        <v>28.453099999999999</v>
      </c>
      <c r="CK9">
        <v>28.453099999999999</v>
      </c>
      <c r="CL9">
        <v>28.453099999999999</v>
      </c>
      <c r="CO9">
        <v>200000</v>
      </c>
      <c r="CP9">
        <v>1200.1600000000001</v>
      </c>
      <c r="CQ9">
        <v>-4099.2</v>
      </c>
      <c r="CR9">
        <v>22635.9</v>
      </c>
      <c r="CS9">
        <v>5035.1499999999996</v>
      </c>
      <c r="CT9">
        <v>28.287800000000001</v>
      </c>
      <c r="CU9">
        <v>28.287800000000001</v>
      </c>
      <c r="CV9">
        <v>28.287800000000001</v>
      </c>
      <c r="CY9">
        <v>200000</v>
      </c>
      <c r="CZ9">
        <v>1200.74</v>
      </c>
      <c r="DA9">
        <v>-4097.5</v>
      </c>
      <c r="DB9">
        <v>22899.3</v>
      </c>
      <c r="DC9">
        <v>-5014.72</v>
      </c>
      <c r="DD9">
        <v>28.397099999999998</v>
      </c>
      <c r="DE9">
        <v>28.397099999999998</v>
      </c>
      <c r="DF9">
        <v>28.397099999999998</v>
      </c>
      <c r="DI9">
        <v>200000</v>
      </c>
      <c r="DJ9">
        <v>1199.44</v>
      </c>
      <c r="DK9">
        <v>-4097.8999999999996</v>
      </c>
      <c r="DL9">
        <v>22378.3</v>
      </c>
      <c r="DM9">
        <v>14908.4</v>
      </c>
      <c r="DN9">
        <v>28.180099999999999</v>
      </c>
      <c r="DO9">
        <v>28.180099999999999</v>
      </c>
      <c r="DP9">
        <v>28.180099999999999</v>
      </c>
      <c r="DS9">
        <v>200000</v>
      </c>
      <c r="DT9">
        <v>1199.1500000000001</v>
      </c>
      <c r="DU9">
        <v>-4093.65</v>
      </c>
      <c r="DV9">
        <v>23172.3</v>
      </c>
      <c r="DW9">
        <v>-15144.3</v>
      </c>
      <c r="DX9">
        <v>28.509499999999999</v>
      </c>
      <c r="DY9">
        <v>28.509499999999999</v>
      </c>
      <c r="DZ9">
        <v>28.509499999999999</v>
      </c>
    </row>
    <row r="10" spans="2:135" x14ac:dyDescent="0.2">
      <c r="C10">
        <v>200000</v>
      </c>
      <c r="D10">
        <v>1199.82</v>
      </c>
      <c r="E10">
        <v>-4098.4799999999996</v>
      </c>
      <c r="F10">
        <v>22765.3</v>
      </c>
      <c r="G10">
        <v>29.866399999999999</v>
      </c>
      <c r="H10">
        <v>28.3416</v>
      </c>
      <c r="I10">
        <v>28.3416</v>
      </c>
      <c r="J10">
        <v>28.3416</v>
      </c>
      <c r="M10">
        <v>200000</v>
      </c>
      <c r="N10">
        <v>1199.6199999999999</v>
      </c>
      <c r="O10">
        <v>-4098.47</v>
      </c>
      <c r="P10">
        <v>22761.5</v>
      </c>
      <c r="Q10">
        <v>130.68</v>
      </c>
      <c r="R10">
        <v>28.34</v>
      </c>
      <c r="S10">
        <v>28.34</v>
      </c>
      <c r="T10">
        <v>28.34</v>
      </c>
      <c r="W10">
        <v>200000</v>
      </c>
      <c r="X10">
        <v>1200.3599999999999</v>
      </c>
      <c r="Y10">
        <v>-4098.59</v>
      </c>
      <c r="Z10">
        <v>22753.9</v>
      </c>
      <c r="AA10">
        <v>471.21600000000001</v>
      </c>
      <c r="AB10">
        <v>28.3369</v>
      </c>
      <c r="AC10">
        <v>28.3369</v>
      </c>
      <c r="AD10">
        <v>28.3369</v>
      </c>
      <c r="AG10">
        <v>200000</v>
      </c>
      <c r="AH10">
        <v>1199.78</v>
      </c>
      <c r="AI10">
        <v>-4098.3100000000004</v>
      </c>
      <c r="AJ10">
        <v>22739.5</v>
      </c>
      <c r="AK10">
        <v>835.22699999999998</v>
      </c>
      <c r="AL10">
        <v>28.3309</v>
      </c>
      <c r="AM10">
        <v>28.3309</v>
      </c>
      <c r="AN10">
        <v>28.3309</v>
      </c>
      <c r="AQ10">
        <v>200000</v>
      </c>
      <c r="AR10">
        <v>1199.51</v>
      </c>
      <c r="AS10">
        <v>-4098.6400000000003</v>
      </c>
      <c r="AT10">
        <v>22768.5</v>
      </c>
      <c r="AU10">
        <v>-63.206400000000002</v>
      </c>
      <c r="AV10">
        <v>28.3429</v>
      </c>
      <c r="AW10">
        <v>28.3429</v>
      </c>
      <c r="AX10">
        <v>28.3429</v>
      </c>
      <c r="BA10">
        <v>200000</v>
      </c>
      <c r="BB10">
        <v>1199.29</v>
      </c>
      <c r="BC10">
        <v>-4098.5</v>
      </c>
      <c r="BD10">
        <v>22779</v>
      </c>
      <c r="BE10">
        <v>-512.29499999999996</v>
      </c>
      <c r="BF10">
        <v>28.347300000000001</v>
      </c>
      <c r="BG10">
        <v>28.347300000000001</v>
      </c>
      <c r="BH10">
        <v>28.347300000000001</v>
      </c>
      <c r="BK10">
        <v>200000</v>
      </c>
      <c r="BL10">
        <v>1200.31</v>
      </c>
      <c r="BM10">
        <v>-4098.2</v>
      </c>
      <c r="BN10">
        <v>22791.8</v>
      </c>
      <c r="BO10">
        <v>-924.96600000000001</v>
      </c>
      <c r="BP10">
        <v>28.352599999999999</v>
      </c>
      <c r="BQ10">
        <v>28.352599999999999</v>
      </c>
      <c r="BR10">
        <v>28.352599999999999</v>
      </c>
      <c r="BU10">
        <v>200000</v>
      </c>
      <c r="BV10">
        <v>1198.95</v>
      </c>
      <c r="BW10">
        <v>-4098.95</v>
      </c>
      <c r="BX10">
        <v>22505.7</v>
      </c>
      <c r="BY10">
        <v>10056.1</v>
      </c>
      <c r="BZ10">
        <v>28.233499999999999</v>
      </c>
      <c r="CA10">
        <v>28.233499999999999</v>
      </c>
      <c r="CB10">
        <v>28.233499999999999</v>
      </c>
      <c r="CE10">
        <v>200000</v>
      </c>
      <c r="CF10">
        <v>1199.94</v>
      </c>
      <c r="CG10">
        <v>-4096.21</v>
      </c>
      <c r="CH10">
        <v>23034.799999999999</v>
      </c>
      <c r="CI10">
        <v>-10035.200000000001</v>
      </c>
      <c r="CJ10">
        <v>28.452999999999999</v>
      </c>
      <c r="CK10">
        <v>28.452999999999999</v>
      </c>
      <c r="CL10">
        <v>28.452999999999999</v>
      </c>
      <c r="CO10">
        <v>200000</v>
      </c>
      <c r="CP10">
        <v>1200.6099999999999</v>
      </c>
      <c r="CQ10">
        <v>-4098.75</v>
      </c>
      <c r="CR10">
        <v>22634</v>
      </c>
      <c r="CS10">
        <v>5027.24</v>
      </c>
      <c r="CT10">
        <v>28.286999999999999</v>
      </c>
      <c r="CU10">
        <v>28.286999999999999</v>
      </c>
      <c r="CV10">
        <v>28.286999999999999</v>
      </c>
      <c r="CY10">
        <v>200000</v>
      </c>
      <c r="CZ10">
        <v>1200.21</v>
      </c>
      <c r="DA10">
        <v>-4097.2299999999996</v>
      </c>
      <c r="DB10">
        <v>22898.9</v>
      </c>
      <c r="DC10">
        <v>-5008.8500000000004</v>
      </c>
      <c r="DD10">
        <v>28.396999999999998</v>
      </c>
      <c r="DE10">
        <v>28.396999999999998</v>
      </c>
      <c r="DF10">
        <v>28.396999999999998</v>
      </c>
      <c r="DI10">
        <v>200000</v>
      </c>
      <c r="DJ10">
        <v>1199.83</v>
      </c>
      <c r="DK10">
        <v>-4097.93</v>
      </c>
      <c r="DL10">
        <v>22375.1</v>
      </c>
      <c r="DM10">
        <v>15118.6</v>
      </c>
      <c r="DN10">
        <v>28.178699999999999</v>
      </c>
      <c r="DO10">
        <v>28.178699999999999</v>
      </c>
      <c r="DP10">
        <v>28.178699999999999</v>
      </c>
      <c r="DS10">
        <v>200000</v>
      </c>
      <c r="DT10">
        <v>1199.7</v>
      </c>
      <c r="DU10">
        <v>-4093.82</v>
      </c>
      <c r="DV10">
        <v>23172.7</v>
      </c>
      <c r="DW10">
        <v>-15144</v>
      </c>
      <c r="DX10">
        <v>28.509699999999999</v>
      </c>
      <c r="DY10">
        <v>28.509699999999999</v>
      </c>
      <c r="DZ10">
        <v>28.509699999999999</v>
      </c>
    </row>
    <row r="11" spans="2:135" x14ac:dyDescent="0.2">
      <c r="C11">
        <v>200000</v>
      </c>
      <c r="D11">
        <v>1199.6099999999999</v>
      </c>
      <c r="E11">
        <v>-4098.71</v>
      </c>
      <c r="F11">
        <v>22764.5</v>
      </c>
      <c r="G11">
        <v>132.73400000000001</v>
      </c>
      <c r="H11">
        <v>28.3413</v>
      </c>
      <c r="I11">
        <v>28.3413</v>
      </c>
      <c r="J11">
        <v>28.3413</v>
      </c>
      <c r="M11">
        <v>200000</v>
      </c>
      <c r="N11">
        <v>1200.53</v>
      </c>
      <c r="O11">
        <v>-4098.6499999999996</v>
      </c>
      <c r="P11">
        <v>22763.200000000001</v>
      </c>
      <c r="Q11">
        <v>173.274</v>
      </c>
      <c r="R11">
        <v>28.340800000000002</v>
      </c>
      <c r="S11">
        <v>28.340800000000002</v>
      </c>
      <c r="T11">
        <v>28.340800000000002</v>
      </c>
      <c r="W11">
        <v>200000</v>
      </c>
      <c r="X11">
        <v>1200.08</v>
      </c>
      <c r="Y11">
        <v>-4098.51</v>
      </c>
      <c r="Z11">
        <v>22754.9</v>
      </c>
      <c r="AA11">
        <v>345.55099999999999</v>
      </c>
      <c r="AB11">
        <v>28.337299999999999</v>
      </c>
      <c r="AC11">
        <v>28.337299999999999</v>
      </c>
      <c r="AD11">
        <v>28.337299999999999</v>
      </c>
      <c r="AG11">
        <v>200000</v>
      </c>
      <c r="AH11">
        <v>1200.3</v>
      </c>
      <c r="AI11">
        <v>-4098.4799999999996</v>
      </c>
      <c r="AJ11">
        <v>22739.4</v>
      </c>
      <c r="AK11">
        <v>1064.5</v>
      </c>
      <c r="AL11">
        <v>28.3308</v>
      </c>
      <c r="AM11">
        <v>28.3308</v>
      </c>
      <c r="AN11">
        <v>28.3308</v>
      </c>
      <c r="AQ11">
        <v>200000</v>
      </c>
      <c r="AR11">
        <v>1199.8</v>
      </c>
      <c r="AS11">
        <v>-4098.6899999999996</v>
      </c>
      <c r="AT11">
        <v>22770.7</v>
      </c>
      <c r="AU11">
        <v>-165.709</v>
      </c>
      <c r="AV11">
        <v>28.343800000000002</v>
      </c>
      <c r="AW11">
        <v>28.343800000000002</v>
      </c>
      <c r="AX11">
        <v>28.343800000000002</v>
      </c>
      <c r="BA11">
        <v>200000</v>
      </c>
      <c r="BB11">
        <v>1199.31</v>
      </c>
      <c r="BC11">
        <v>-4098.6000000000004</v>
      </c>
      <c r="BD11">
        <v>22781.3</v>
      </c>
      <c r="BE11">
        <v>-627.30100000000004</v>
      </c>
      <c r="BF11">
        <v>28.348199999999999</v>
      </c>
      <c r="BG11">
        <v>28.348199999999999</v>
      </c>
      <c r="BH11">
        <v>28.348199999999999</v>
      </c>
      <c r="BK11">
        <v>200000</v>
      </c>
      <c r="BL11">
        <v>1200.27</v>
      </c>
      <c r="BM11">
        <v>-4098.32</v>
      </c>
      <c r="BN11">
        <v>22792.6</v>
      </c>
      <c r="BO11">
        <v>-1003.48</v>
      </c>
      <c r="BP11">
        <v>28.352900000000002</v>
      </c>
      <c r="BQ11">
        <v>28.352900000000002</v>
      </c>
      <c r="BR11">
        <v>28.352900000000002</v>
      </c>
      <c r="BU11">
        <v>200000</v>
      </c>
      <c r="BV11">
        <v>1200.69</v>
      </c>
      <c r="BW11">
        <v>-4098.6499999999996</v>
      </c>
      <c r="BX11">
        <v>22507.4</v>
      </c>
      <c r="BY11">
        <v>9988.9599999999991</v>
      </c>
      <c r="BZ11">
        <v>28.234200000000001</v>
      </c>
      <c r="CA11">
        <v>28.234200000000001</v>
      </c>
      <c r="CB11">
        <v>28.234200000000001</v>
      </c>
      <c r="CE11">
        <v>200000</v>
      </c>
      <c r="CF11">
        <v>1200.6600000000001</v>
      </c>
      <c r="CG11">
        <v>-4095.86</v>
      </c>
      <c r="CH11">
        <v>23035</v>
      </c>
      <c r="CI11">
        <v>-10095.4</v>
      </c>
      <c r="CJ11">
        <v>28.453099999999999</v>
      </c>
      <c r="CK11">
        <v>28.453099999999999</v>
      </c>
      <c r="CL11">
        <v>28.453099999999999</v>
      </c>
      <c r="CO11">
        <v>200000</v>
      </c>
      <c r="CP11">
        <v>1200.3</v>
      </c>
      <c r="CQ11">
        <v>-4098.8999999999996</v>
      </c>
      <c r="CR11">
        <v>22637.3</v>
      </c>
      <c r="CS11">
        <v>4947.1899999999996</v>
      </c>
      <c r="CT11">
        <v>28.288399999999999</v>
      </c>
      <c r="CU11">
        <v>28.288399999999999</v>
      </c>
      <c r="CV11">
        <v>28.288399999999999</v>
      </c>
      <c r="CY11">
        <v>200000</v>
      </c>
      <c r="CZ11">
        <v>1199.6500000000001</v>
      </c>
      <c r="DA11">
        <v>-4097.37</v>
      </c>
      <c r="DB11">
        <v>22897.3</v>
      </c>
      <c r="DC11">
        <v>-5073.6499999999996</v>
      </c>
      <c r="DD11">
        <v>28.3963</v>
      </c>
      <c r="DE11">
        <v>28.3963</v>
      </c>
      <c r="DF11">
        <v>28.3963</v>
      </c>
      <c r="DI11">
        <v>200000</v>
      </c>
      <c r="DJ11">
        <v>1200.95</v>
      </c>
      <c r="DK11">
        <v>-4097.59</v>
      </c>
      <c r="DL11">
        <v>22378.5</v>
      </c>
      <c r="DM11">
        <v>14928.5</v>
      </c>
      <c r="DN11">
        <v>28.180199999999999</v>
      </c>
      <c r="DO11">
        <v>28.180199999999999</v>
      </c>
      <c r="DP11">
        <v>28.180199999999999</v>
      </c>
      <c r="DS11">
        <v>200000</v>
      </c>
      <c r="DT11">
        <v>1200.92</v>
      </c>
      <c r="DU11">
        <v>-4093.48</v>
      </c>
      <c r="DV11">
        <v>23174.5</v>
      </c>
      <c r="DW11">
        <v>-15111.6</v>
      </c>
      <c r="DX11">
        <v>28.510400000000001</v>
      </c>
      <c r="DY11">
        <v>28.510400000000001</v>
      </c>
      <c r="DZ11">
        <v>28.510400000000001</v>
      </c>
    </row>
    <row r="12" spans="2:135" x14ac:dyDescent="0.2">
      <c r="C12">
        <v>200000</v>
      </c>
      <c r="D12">
        <v>1200.22</v>
      </c>
      <c r="E12">
        <v>-4098.34</v>
      </c>
      <c r="F12">
        <v>22768.9</v>
      </c>
      <c r="G12">
        <v>-188.53800000000001</v>
      </c>
      <c r="H12">
        <v>28.3431</v>
      </c>
      <c r="I12">
        <v>28.3431</v>
      </c>
      <c r="J12">
        <v>28.3431</v>
      </c>
      <c r="M12">
        <v>200000</v>
      </c>
      <c r="N12">
        <v>1199.8399999999999</v>
      </c>
      <c r="O12">
        <v>-4098.43</v>
      </c>
      <c r="P12">
        <v>22762.1</v>
      </c>
      <c r="Q12">
        <v>83.846599999999995</v>
      </c>
      <c r="R12">
        <v>28.340299999999999</v>
      </c>
      <c r="S12">
        <v>28.340299999999999</v>
      </c>
      <c r="T12">
        <v>28.340299999999999</v>
      </c>
      <c r="W12">
        <v>200000</v>
      </c>
      <c r="X12">
        <v>1200.28</v>
      </c>
      <c r="Y12">
        <v>-4098.4399999999996</v>
      </c>
      <c r="Z12">
        <v>22753</v>
      </c>
      <c r="AA12">
        <v>464.084</v>
      </c>
      <c r="AB12">
        <v>28.336500000000001</v>
      </c>
      <c r="AC12">
        <v>28.336500000000001</v>
      </c>
      <c r="AD12">
        <v>28.336500000000001</v>
      </c>
      <c r="AG12">
        <v>200000</v>
      </c>
      <c r="AH12">
        <v>1198.92</v>
      </c>
      <c r="AI12">
        <v>-4098.93</v>
      </c>
      <c r="AJ12">
        <v>22739</v>
      </c>
      <c r="AK12">
        <v>1056.58</v>
      </c>
      <c r="AL12">
        <v>28.3307</v>
      </c>
      <c r="AM12">
        <v>28.3307</v>
      </c>
      <c r="AN12">
        <v>28.3307</v>
      </c>
      <c r="AQ12">
        <v>200000</v>
      </c>
      <c r="AR12">
        <v>1200.17</v>
      </c>
      <c r="AS12">
        <v>-4098.43</v>
      </c>
      <c r="AT12">
        <v>22769.7</v>
      </c>
      <c r="AU12">
        <v>-108.488</v>
      </c>
      <c r="AV12">
        <v>28.343399999999999</v>
      </c>
      <c r="AW12">
        <v>28.343399999999999</v>
      </c>
      <c r="AX12">
        <v>28.343399999999999</v>
      </c>
      <c r="BA12">
        <v>200000</v>
      </c>
      <c r="BB12">
        <v>1200.58</v>
      </c>
      <c r="BC12">
        <v>-4098.2</v>
      </c>
      <c r="BD12">
        <v>22777.9</v>
      </c>
      <c r="BE12">
        <v>-395.37700000000001</v>
      </c>
      <c r="BF12">
        <v>28.346800000000002</v>
      </c>
      <c r="BG12">
        <v>28.346800000000002</v>
      </c>
      <c r="BH12">
        <v>28.346800000000002</v>
      </c>
      <c r="BK12">
        <v>200000</v>
      </c>
      <c r="BL12">
        <v>1200.44</v>
      </c>
      <c r="BM12">
        <v>-4098.5</v>
      </c>
      <c r="BN12">
        <v>22791.5</v>
      </c>
      <c r="BO12">
        <v>-927.31799999999998</v>
      </c>
      <c r="BP12">
        <v>28.352499999999999</v>
      </c>
      <c r="BQ12">
        <v>28.352499999999999</v>
      </c>
      <c r="BR12">
        <v>28.352499999999999</v>
      </c>
      <c r="BU12">
        <v>200000</v>
      </c>
      <c r="BV12">
        <v>1199.19</v>
      </c>
      <c r="BW12">
        <v>-4098.78</v>
      </c>
      <c r="BX12">
        <v>22505.200000000001</v>
      </c>
      <c r="BY12">
        <v>9975.4599999999991</v>
      </c>
      <c r="BZ12">
        <v>28.2333</v>
      </c>
      <c r="CA12">
        <v>28.2333</v>
      </c>
      <c r="CB12">
        <v>28.2333</v>
      </c>
      <c r="CE12">
        <v>200000</v>
      </c>
      <c r="CF12">
        <v>1199.96</v>
      </c>
      <c r="CG12">
        <v>-4095.62</v>
      </c>
      <c r="CH12">
        <v>23032.5</v>
      </c>
      <c r="CI12">
        <v>-10075.299999999999</v>
      </c>
      <c r="CJ12">
        <v>28.452100000000002</v>
      </c>
      <c r="CK12">
        <v>28.452100000000002</v>
      </c>
      <c r="CL12">
        <v>28.452100000000002</v>
      </c>
      <c r="CO12">
        <v>200000</v>
      </c>
      <c r="CP12">
        <v>1198.6400000000001</v>
      </c>
      <c r="CQ12">
        <v>-4098.66</v>
      </c>
      <c r="CR12">
        <v>22634.400000000001</v>
      </c>
      <c r="CS12">
        <v>4916.93</v>
      </c>
      <c r="CT12">
        <v>28.287199999999999</v>
      </c>
      <c r="CU12">
        <v>28.287199999999999</v>
      </c>
      <c r="CV12">
        <v>28.287199999999999</v>
      </c>
      <c r="CY12">
        <v>200000</v>
      </c>
      <c r="CZ12">
        <v>1198.98</v>
      </c>
      <c r="DA12">
        <v>-4097.84</v>
      </c>
      <c r="DB12">
        <v>22897.599999999999</v>
      </c>
      <c r="DC12">
        <v>-5025.93</v>
      </c>
      <c r="DD12">
        <v>28.3964</v>
      </c>
      <c r="DE12">
        <v>28.3964</v>
      </c>
      <c r="DF12">
        <v>28.3964</v>
      </c>
      <c r="DI12">
        <v>200000</v>
      </c>
      <c r="DJ12">
        <v>1200.5999999999999</v>
      </c>
      <c r="DK12">
        <v>-4097.6099999999997</v>
      </c>
      <c r="DL12">
        <v>22378.1</v>
      </c>
      <c r="DM12">
        <v>14893.8</v>
      </c>
      <c r="DN12">
        <v>28.18</v>
      </c>
      <c r="DO12">
        <v>28.18</v>
      </c>
      <c r="DP12">
        <v>28.18</v>
      </c>
      <c r="DS12">
        <v>200000</v>
      </c>
      <c r="DT12">
        <v>1200.68</v>
      </c>
      <c r="DU12">
        <v>-4093.49</v>
      </c>
      <c r="DV12">
        <v>23173.5</v>
      </c>
      <c r="DW12">
        <v>-15070.3</v>
      </c>
      <c r="DX12">
        <v>28.51</v>
      </c>
      <c r="DY12">
        <v>28.51</v>
      </c>
      <c r="DZ12">
        <v>28.51</v>
      </c>
    </row>
    <row r="13" spans="2:135" x14ac:dyDescent="0.2">
      <c r="C13">
        <v>200000</v>
      </c>
      <c r="D13">
        <v>1199.1199999999999</v>
      </c>
      <c r="E13">
        <v>-4098.63</v>
      </c>
      <c r="F13">
        <v>22765.1</v>
      </c>
      <c r="G13">
        <v>-6.9052300000000004</v>
      </c>
      <c r="H13">
        <v>28.3415</v>
      </c>
      <c r="I13">
        <v>28.3415</v>
      </c>
      <c r="J13">
        <v>28.3415</v>
      </c>
      <c r="M13">
        <v>200000</v>
      </c>
      <c r="N13">
        <v>1199.07</v>
      </c>
      <c r="O13">
        <v>-4098.6099999999997</v>
      </c>
      <c r="P13">
        <v>22763.7</v>
      </c>
      <c r="Q13">
        <v>104.629</v>
      </c>
      <c r="R13">
        <v>28.340900000000001</v>
      </c>
      <c r="S13">
        <v>28.340900000000001</v>
      </c>
      <c r="T13">
        <v>28.340900000000001</v>
      </c>
      <c r="W13">
        <v>200000</v>
      </c>
      <c r="X13">
        <v>1199.71</v>
      </c>
      <c r="Y13">
        <v>-4098.5600000000004</v>
      </c>
      <c r="Z13">
        <v>22753</v>
      </c>
      <c r="AA13">
        <v>461.267</v>
      </c>
      <c r="AB13">
        <v>28.336500000000001</v>
      </c>
      <c r="AC13">
        <v>28.336500000000001</v>
      </c>
      <c r="AD13">
        <v>28.336500000000001</v>
      </c>
      <c r="AG13">
        <v>200000</v>
      </c>
      <c r="AH13">
        <v>1199.92</v>
      </c>
      <c r="AI13">
        <v>-4098.62</v>
      </c>
      <c r="AJ13">
        <v>22743.4</v>
      </c>
      <c r="AK13">
        <v>868.58100000000002</v>
      </c>
      <c r="AL13">
        <v>28.3325</v>
      </c>
      <c r="AM13">
        <v>28.3325</v>
      </c>
      <c r="AN13">
        <v>28.3325</v>
      </c>
      <c r="AQ13">
        <v>200000</v>
      </c>
      <c r="AR13">
        <v>1200.29</v>
      </c>
      <c r="AS13">
        <v>-4098.51</v>
      </c>
      <c r="AT13">
        <v>22768.7</v>
      </c>
      <c r="AU13">
        <v>-26.8505</v>
      </c>
      <c r="AV13">
        <v>28.343</v>
      </c>
      <c r="AW13">
        <v>28.343</v>
      </c>
      <c r="AX13">
        <v>28.343</v>
      </c>
      <c r="BA13">
        <v>200000</v>
      </c>
      <c r="BB13">
        <v>1199.58</v>
      </c>
      <c r="BC13">
        <v>-4098.46</v>
      </c>
      <c r="BD13">
        <v>22777.9</v>
      </c>
      <c r="BE13">
        <v>-470.37799999999999</v>
      </c>
      <c r="BF13">
        <v>28.346900000000002</v>
      </c>
      <c r="BG13">
        <v>28.346900000000002</v>
      </c>
      <c r="BH13">
        <v>28.346900000000002</v>
      </c>
      <c r="BK13">
        <v>200000</v>
      </c>
      <c r="BL13">
        <v>1200.8900000000001</v>
      </c>
      <c r="BM13">
        <v>-4097.91</v>
      </c>
      <c r="BN13">
        <v>22793.9</v>
      </c>
      <c r="BO13">
        <v>-1072.42</v>
      </c>
      <c r="BP13">
        <v>28.3535</v>
      </c>
      <c r="BQ13">
        <v>28.3535</v>
      </c>
      <c r="BR13">
        <v>28.3535</v>
      </c>
      <c r="BU13">
        <v>200000</v>
      </c>
      <c r="BV13">
        <v>1199.74</v>
      </c>
      <c r="BW13">
        <v>-4098.25</v>
      </c>
      <c r="BX13">
        <v>22505</v>
      </c>
      <c r="BY13">
        <v>9895.7099999999991</v>
      </c>
      <c r="BZ13">
        <v>28.2332</v>
      </c>
      <c r="CA13">
        <v>28.2332</v>
      </c>
      <c r="CB13">
        <v>28.2332</v>
      </c>
      <c r="CE13">
        <v>200000</v>
      </c>
      <c r="CF13">
        <v>1201.05</v>
      </c>
      <c r="CG13">
        <v>-4095.91</v>
      </c>
      <c r="CH13">
        <v>23033.3</v>
      </c>
      <c r="CI13">
        <v>-10029.5</v>
      </c>
      <c r="CJ13">
        <v>28.452400000000001</v>
      </c>
      <c r="CK13">
        <v>28.452400000000001</v>
      </c>
      <c r="CL13">
        <v>28.452400000000001</v>
      </c>
      <c r="CO13">
        <v>200000</v>
      </c>
      <c r="CP13">
        <v>1200.76</v>
      </c>
      <c r="CQ13">
        <v>-4098.7</v>
      </c>
      <c r="CR13">
        <v>22634.6</v>
      </c>
      <c r="CS13">
        <v>5042.41</v>
      </c>
      <c r="CT13">
        <v>28.287299999999998</v>
      </c>
      <c r="CU13">
        <v>28.287299999999998</v>
      </c>
      <c r="CV13">
        <v>28.287299999999998</v>
      </c>
      <c r="CY13">
        <v>200000</v>
      </c>
      <c r="CZ13">
        <v>1200.28</v>
      </c>
      <c r="DA13">
        <v>-4097.5200000000004</v>
      </c>
      <c r="DB13">
        <v>22899.200000000001</v>
      </c>
      <c r="DC13">
        <v>-5024.7</v>
      </c>
      <c r="DD13">
        <v>28.397099999999998</v>
      </c>
      <c r="DE13">
        <v>28.397099999999998</v>
      </c>
      <c r="DF13">
        <v>28.397099999999998</v>
      </c>
      <c r="DI13">
        <v>200000</v>
      </c>
      <c r="DJ13">
        <v>1200.47</v>
      </c>
      <c r="DK13">
        <v>-4097.92</v>
      </c>
      <c r="DL13">
        <v>22378.799999999999</v>
      </c>
      <c r="DM13">
        <v>14981.3</v>
      </c>
      <c r="DN13">
        <v>28.180299999999999</v>
      </c>
      <c r="DO13">
        <v>28.180299999999999</v>
      </c>
      <c r="DP13">
        <v>28.180299999999999</v>
      </c>
      <c r="DS13">
        <v>200000</v>
      </c>
      <c r="DT13">
        <v>1199.96</v>
      </c>
      <c r="DU13">
        <v>-4093.83</v>
      </c>
      <c r="DV13">
        <v>23173.1</v>
      </c>
      <c r="DW13">
        <v>-14956.1</v>
      </c>
      <c r="DX13">
        <v>28.509799999999998</v>
      </c>
      <c r="DY13">
        <v>28.509799999999998</v>
      </c>
      <c r="DZ13">
        <v>28.509799999999998</v>
      </c>
    </row>
    <row r="15" spans="2:135" x14ac:dyDescent="0.2">
      <c r="D15">
        <f t="shared" ref="D15:J15" si="0">AVERAGE(D4:D13)</f>
        <v>1200.0880000000002</v>
      </c>
      <c r="E15">
        <f t="shared" si="0"/>
        <v>-4098.4650000000001</v>
      </c>
      <c r="F15">
        <f t="shared" si="0"/>
        <v>22765.989999999998</v>
      </c>
      <c r="G15">
        <f t="shared" si="0"/>
        <v>-5.1281140000000009</v>
      </c>
      <c r="H15" s="1">
        <f t="shared" si="0"/>
        <v>28.341889999999999</v>
      </c>
      <c r="I15">
        <f t="shared" si="0"/>
        <v>28.341889999999999</v>
      </c>
      <c r="J15">
        <f t="shared" si="0"/>
        <v>28.341889999999999</v>
      </c>
      <c r="N15">
        <f t="shared" ref="N15:T15" si="1">AVERAGE(N4:N13)</f>
        <v>1199.7149999999999</v>
      </c>
      <c r="O15">
        <f t="shared" si="1"/>
        <v>-4098.6120000000001</v>
      </c>
      <c r="P15">
        <f t="shared" si="1"/>
        <v>22763.24</v>
      </c>
      <c r="Q15">
        <f t="shared" si="1"/>
        <v>118.07559999999998</v>
      </c>
      <c r="R15" s="1">
        <f t="shared" si="1"/>
        <v>28.340749999999996</v>
      </c>
      <c r="S15">
        <f t="shared" si="1"/>
        <v>28.340749999999996</v>
      </c>
      <c r="T15">
        <f t="shared" si="1"/>
        <v>28.340749999999996</v>
      </c>
      <c r="X15">
        <f t="shared" ref="X15:AD15" si="2">AVERAGE(X4:X13)</f>
        <v>1199.925</v>
      </c>
      <c r="Y15">
        <f t="shared" si="2"/>
        <v>-4098.5840000000007</v>
      </c>
      <c r="Z15">
        <f t="shared" si="2"/>
        <v>22753.18</v>
      </c>
      <c r="AA15">
        <f t="shared" si="2"/>
        <v>473.46289999999999</v>
      </c>
      <c r="AB15" s="1">
        <f t="shared" si="2"/>
        <v>28.336580000000005</v>
      </c>
      <c r="AC15">
        <f t="shared" si="2"/>
        <v>28.336580000000005</v>
      </c>
      <c r="AD15">
        <f t="shared" si="2"/>
        <v>28.336580000000005</v>
      </c>
      <c r="AH15">
        <f t="shared" ref="AH15:AN15" si="3">AVERAGE(AH4:AH13)</f>
        <v>1199.6879999999999</v>
      </c>
      <c r="AI15">
        <f t="shared" si="3"/>
        <v>-4098.6630000000005</v>
      </c>
      <c r="AJ15">
        <f t="shared" si="3"/>
        <v>22740.260000000002</v>
      </c>
      <c r="AK15">
        <f t="shared" si="3"/>
        <v>972.85840000000007</v>
      </c>
      <c r="AL15" s="1">
        <f t="shared" si="3"/>
        <v>28.331190000000003</v>
      </c>
      <c r="AM15">
        <f t="shared" si="3"/>
        <v>28.331190000000003</v>
      </c>
      <c r="AN15">
        <f t="shared" si="3"/>
        <v>28.331190000000003</v>
      </c>
      <c r="AR15">
        <f t="shared" ref="AR15:AX15" si="4">AVERAGE(AR4:AR13)</f>
        <v>1200.1809999999998</v>
      </c>
      <c r="AS15">
        <f t="shared" si="4"/>
        <v>-4098.4930000000004</v>
      </c>
      <c r="AT15">
        <f t="shared" si="4"/>
        <v>22768.640000000003</v>
      </c>
      <c r="AU15">
        <f t="shared" si="4"/>
        <v>-86.637468000000013</v>
      </c>
      <c r="AV15" s="1">
        <f t="shared" si="4"/>
        <v>28.342989999999997</v>
      </c>
      <c r="AW15">
        <f t="shared" si="4"/>
        <v>28.342989999999997</v>
      </c>
      <c r="AX15">
        <f t="shared" si="4"/>
        <v>28.342989999999997</v>
      </c>
      <c r="BB15">
        <f t="shared" ref="BB15:BH15" si="5">AVERAGE(BB4:BB13)</f>
        <v>1200.0049999999997</v>
      </c>
      <c r="BC15">
        <f t="shared" si="5"/>
        <v>-4098.4029999999993</v>
      </c>
      <c r="BD15">
        <f t="shared" si="5"/>
        <v>22779.229999999996</v>
      </c>
      <c r="BE15">
        <f t="shared" si="5"/>
        <v>-487.97919999999993</v>
      </c>
      <c r="BF15">
        <f t="shared" si="5"/>
        <v>28.347369999999994</v>
      </c>
      <c r="BG15">
        <f t="shared" si="5"/>
        <v>28.347369999999994</v>
      </c>
      <c r="BH15">
        <f t="shared" si="5"/>
        <v>28.347369999999994</v>
      </c>
      <c r="BL15">
        <f t="shared" ref="BL15:BR15" si="6">AVERAGE(BL4:BL13)</f>
        <v>1200.0229999999999</v>
      </c>
      <c r="BM15">
        <f t="shared" si="6"/>
        <v>-4098.32</v>
      </c>
      <c r="BN15">
        <f t="shared" si="6"/>
        <v>22792.1</v>
      </c>
      <c r="BO15">
        <f t="shared" si="6"/>
        <v>-992.62279999999987</v>
      </c>
      <c r="BP15">
        <f t="shared" si="6"/>
        <v>28.352719999999998</v>
      </c>
      <c r="BQ15">
        <f t="shared" si="6"/>
        <v>28.352719999999998</v>
      </c>
      <c r="BR15">
        <f t="shared" si="6"/>
        <v>28.352719999999998</v>
      </c>
      <c r="BV15">
        <f t="shared" ref="BV15:CB15" si="7">AVERAGE(BV4:BV13)</f>
        <v>1199.9320000000002</v>
      </c>
      <c r="BW15">
        <f t="shared" si="7"/>
        <v>-4098.7359999999999</v>
      </c>
      <c r="BX15">
        <f t="shared" si="7"/>
        <v>22505.760000000002</v>
      </c>
      <c r="BY15">
        <f t="shared" si="7"/>
        <v>10034.341999999999</v>
      </c>
      <c r="BZ15">
        <f t="shared" si="7"/>
        <v>28.233499999999999</v>
      </c>
      <c r="CA15">
        <f t="shared" si="7"/>
        <v>28.233499999999999</v>
      </c>
      <c r="CB15">
        <f t="shared" si="7"/>
        <v>28.233499999999999</v>
      </c>
      <c r="CF15">
        <f t="shared" ref="CF15:CL15" si="8">AVERAGE(CF4:CF13)</f>
        <v>1200.0349999999999</v>
      </c>
      <c r="CG15">
        <f t="shared" si="8"/>
        <v>-4095.9460000000008</v>
      </c>
      <c r="CH15">
        <f t="shared" si="8"/>
        <v>23034.059999999998</v>
      </c>
      <c r="CI15">
        <f t="shared" si="8"/>
        <v>-10050.226999999999</v>
      </c>
      <c r="CJ15">
        <f t="shared" si="8"/>
        <v>28.452710000000003</v>
      </c>
      <c r="CK15">
        <f t="shared" si="8"/>
        <v>28.452710000000003</v>
      </c>
      <c r="CL15">
        <f t="shared" si="8"/>
        <v>28.452710000000003</v>
      </c>
      <c r="CP15">
        <f t="shared" ref="CP15:CV15" si="9">AVERAGE(CP4:CP13)</f>
        <v>1200.008</v>
      </c>
      <c r="CQ15">
        <f t="shared" si="9"/>
        <v>-4098.8659999999991</v>
      </c>
      <c r="CR15">
        <f t="shared" si="9"/>
        <v>22634.859999999997</v>
      </c>
      <c r="CS15">
        <f t="shared" si="9"/>
        <v>5001.3410000000003</v>
      </c>
      <c r="CT15">
        <f t="shared" si="9"/>
        <v>28.287380000000002</v>
      </c>
      <c r="CU15">
        <f t="shared" si="9"/>
        <v>28.287380000000002</v>
      </c>
      <c r="CV15">
        <f t="shared" si="9"/>
        <v>28.287380000000002</v>
      </c>
      <c r="CZ15">
        <f t="shared" ref="CZ15:DF15" si="10">AVERAGE(CZ4:CZ13)</f>
        <v>1199.8389999999999</v>
      </c>
      <c r="DA15">
        <f t="shared" si="10"/>
        <v>-4097.5290000000005</v>
      </c>
      <c r="DB15">
        <f t="shared" si="10"/>
        <v>22898.949999999997</v>
      </c>
      <c r="DC15">
        <f t="shared" si="10"/>
        <v>-5017.9760000000006</v>
      </c>
      <c r="DD15">
        <f t="shared" si="10"/>
        <v>28.39697</v>
      </c>
      <c r="DE15">
        <f t="shared" si="10"/>
        <v>28.39697</v>
      </c>
      <c r="DF15">
        <f t="shared" si="10"/>
        <v>28.39697</v>
      </c>
      <c r="DJ15">
        <f t="shared" ref="DJ15:DP15" si="11">AVERAGE(DJ4:DJ13)</f>
        <v>1200.096</v>
      </c>
      <c r="DK15">
        <f t="shared" si="11"/>
        <v>-4097.8249999999998</v>
      </c>
      <c r="DL15">
        <f t="shared" si="11"/>
        <v>22378.519999999997</v>
      </c>
      <c r="DM15">
        <f t="shared" si="11"/>
        <v>14954.109999999997</v>
      </c>
      <c r="DN15">
        <f t="shared" si="11"/>
        <v>28.18018</v>
      </c>
      <c r="DO15">
        <f t="shared" si="11"/>
        <v>28.18018</v>
      </c>
      <c r="DP15">
        <f t="shared" si="11"/>
        <v>28.18018</v>
      </c>
      <c r="DT15">
        <f t="shared" ref="DT15:DZ15" si="12">AVERAGE(DT4:DT13)</f>
        <v>1199.9720000000002</v>
      </c>
      <c r="DU15">
        <f t="shared" si="12"/>
        <v>-4093.7780000000007</v>
      </c>
      <c r="DV15">
        <f t="shared" si="12"/>
        <v>23173.100000000002</v>
      </c>
      <c r="DW15">
        <f t="shared" si="12"/>
        <v>-15054.130000000001</v>
      </c>
      <c r="DX15">
        <f t="shared" si="12"/>
        <v>28.509830000000001</v>
      </c>
      <c r="DY15">
        <f t="shared" si="12"/>
        <v>28.509830000000001</v>
      </c>
      <c r="DZ15">
        <f t="shared" si="12"/>
        <v>28.509830000000001</v>
      </c>
    </row>
    <row r="16" spans="2:135" x14ac:dyDescent="0.2">
      <c r="E16">
        <f>STDEV(E4:E13)</f>
        <v>0.19437935418480859</v>
      </c>
      <c r="H16" s="1">
        <f>STDEV(H4:H13)</f>
        <v>8.0339557158594485E-4</v>
      </c>
      <c r="O16">
        <f>STDEV(O4:O13)</f>
        <v>0.11458136361939124</v>
      </c>
      <c r="R16" s="1">
        <f>STDEV(R4:R13)</f>
        <v>5.9488560991929808E-4</v>
      </c>
      <c r="Y16">
        <f>STDEV(Y4:Y13)</f>
        <v>0.20971938923777145</v>
      </c>
      <c r="AB16" s="1">
        <f>STDEV(AB4:AB13)</f>
        <v>5.8080404039008763E-4</v>
      </c>
      <c r="AI16">
        <f>STDEV(AI4:AI13)</f>
        <v>0.21276225646896257</v>
      </c>
      <c r="AL16" s="1">
        <f>STDEV(AL4:AL13)</f>
        <v>6.7896980787112413E-4</v>
      </c>
      <c r="AS16">
        <f>STDEV(AS4:AS13)</f>
        <v>0.15144122438892366</v>
      </c>
      <c r="AV16" s="1">
        <f>STDEV(AV4:AV13)</f>
        <v>4.6773686809805688E-4</v>
      </c>
      <c r="BC16">
        <f>STDEV(BC4:BC13)</f>
        <v>0.19402462615753913</v>
      </c>
      <c r="BM16">
        <f>STDEV(BM4:BM13)</f>
        <v>0.21013223349967308</v>
      </c>
      <c r="BW16">
        <f>STDEV(BW4:BW13)</f>
        <v>0.22101784744426511</v>
      </c>
      <c r="CG16">
        <f>STDEV(CG4:CG13)</f>
        <v>0.22750824160900557</v>
      </c>
      <c r="CQ16">
        <f>STDEV(CQ4:CQ13)</f>
        <v>0.24231292898962409</v>
      </c>
      <c r="DA16">
        <f>STDEV(DA4:DA13)</f>
        <v>0.22936869882364042</v>
      </c>
      <c r="DK16">
        <f>STDEV(DK4:DK13)</f>
        <v>0.13946325680980715</v>
      </c>
      <c r="DU16">
        <f>STDEV(DU4:DU13)</f>
        <v>0.195209289396544</v>
      </c>
      <c r="ED16">
        <v>-30000</v>
      </c>
      <c r="EE16">
        <v>0.84607421874989086</v>
      </c>
    </row>
    <row r="17" spans="2:137" x14ac:dyDescent="0.2">
      <c r="DN17">
        <f>(DN15-$H$15)/$H$15</f>
        <v>-5.7056886467345457E-3</v>
      </c>
      <c r="DX17">
        <f>(DX15-$H$15)/$H$15</f>
        <v>5.9255046152533065E-3</v>
      </c>
      <c r="ED17">
        <v>-15000</v>
      </c>
      <c r="EE17">
        <v>1.0238300781256839</v>
      </c>
      <c r="EG17" t="s">
        <v>45</v>
      </c>
    </row>
    <row r="18" spans="2:137" x14ac:dyDescent="0.2">
      <c r="B18" t="s">
        <v>24</v>
      </c>
      <c r="L18" t="s">
        <v>25</v>
      </c>
      <c r="V18" t="s">
        <v>26</v>
      </c>
      <c r="AF18" t="s">
        <v>27</v>
      </c>
      <c r="AP18" t="s">
        <v>28</v>
      </c>
      <c r="AZ18" t="s">
        <v>31</v>
      </c>
      <c r="BJ18" t="s">
        <v>30</v>
      </c>
      <c r="BT18" t="s">
        <v>33</v>
      </c>
      <c r="CD18" t="s">
        <v>35</v>
      </c>
      <c r="CN18" t="s">
        <v>36</v>
      </c>
      <c r="CX18" t="s">
        <v>38</v>
      </c>
      <c r="DH18" t="s">
        <v>39</v>
      </c>
      <c r="DR18" t="s">
        <v>41</v>
      </c>
      <c r="ED18">
        <v>-10000</v>
      </c>
      <c r="EE18">
        <v>0.99694726562574942</v>
      </c>
      <c r="EG18">
        <v>-10000</v>
      </c>
    </row>
    <row r="19" spans="2:137" x14ac:dyDescent="0.2">
      <c r="C19">
        <v>200000</v>
      </c>
      <c r="D19">
        <v>1199.6300000000001</v>
      </c>
      <c r="E19">
        <v>-4101.4799999999996</v>
      </c>
      <c r="F19">
        <v>22769.3</v>
      </c>
      <c r="G19">
        <v>482.87700000000001</v>
      </c>
      <c r="M19">
        <v>200000</v>
      </c>
      <c r="N19">
        <v>1200.1300000000001</v>
      </c>
      <c r="O19">
        <v>-4101.26</v>
      </c>
      <c r="P19">
        <v>22763.599999999999</v>
      </c>
      <c r="Q19">
        <v>559.62699999999995</v>
      </c>
      <c r="W19">
        <v>200000</v>
      </c>
      <c r="X19">
        <v>1199.8800000000001</v>
      </c>
      <c r="Y19">
        <v>-4101.4399999999996</v>
      </c>
      <c r="Z19">
        <v>22753.9</v>
      </c>
      <c r="AA19">
        <v>1068.05</v>
      </c>
      <c r="AG19">
        <v>200000</v>
      </c>
      <c r="AH19">
        <v>1200.6600000000001</v>
      </c>
      <c r="AI19">
        <v>-4101.5200000000004</v>
      </c>
      <c r="AJ19">
        <v>22741.5</v>
      </c>
      <c r="AK19">
        <v>1480.76</v>
      </c>
      <c r="AQ19">
        <v>200000</v>
      </c>
      <c r="AR19">
        <v>1199.32</v>
      </c>
      <c r="AS19">
        <v>-4101.6000000000004</v>
      </c>
      <c r="AT19">
        <v>22767.9</v>
      </c>
      <c r="AU19">
        <v>511.90199999999999</v>
      </c>
      <c r="BA19">
        <v>200000</v>
      </c>
      <c r="BB19">
        <v>1201.56</v>
      </c>
      <c r="BC19">
        <v>-4101.0200000000004</v>
      </c>
      <c r="BD19">
        <v>22779.1</v>
      </c>
      <c r="BE19">
        <v>85.551500000000004</v>
      </c>
      <c r="BK19">
        <v>200000</v>
      </c>
      <c r="BL19">
        <v>1199.8900000000001</v>
      </c>
      <c r="BM19">
        <v>-4101.32</v>
      </c>
      <c r="BN19">
        <v>22794.2</v>
      </c>
      <c r="BO19">
        <v>-444.53399999999999</v>
      </c>
      <c r="BU19">
        <v>200000</v>
      </c>
      <c r="BV19">
        <v>1201.4000000000001</v>
      </c>
      <c r="BW19">
        <v>-4101.25</v>
      </c>
      <c r="BX19">
        <v>22505.4</v>
      </c>
      <c r="BY19">
        <v>10568.2</v>
      </c>
      <c r="CE19">
        <v>200000</v>
      </c>
      <c r="CF19">
        <v>1199.47</v>
      </c>
      <c r="CG19">
        <v>-4098.99</v>
      </c>
      <c r="CH19">
        <v>23033.200000000001</v>
      </c>
      <c r="CI19">
        <v>-9444.11</v>
      </c>
      <c r="CO19">
        <v>200000</v>
      </c>
      <c r="CP19">
        <v>1199.67</v>
      </c>
      <c r="CQ19">
        <v>-4101.66</v>
      </c>
      <c r="CR19">
        <v>22635.8</v>
      </c>
      <c r="CS19">
        <v>5546.18</v>
      </c>
      <c r="CY19">
        <v>200000</v>
      </c>
      <c r="CZ19">
        <v>1199.3399999999999</v>
      </c>
      <c r="DA19">
        <v>-4100.76</v>
      </c>
      <c r="DB19">
        <v>22899.200000000001</v>
      </c>
      <c r="DC19">
        <v>-4373.21</v>
      </c>
      <c r="DI19">
        <v>200000</v>
      </c>
      <c r="DJ19">
        <v>1200.8</v>
      </c>
      <c r="DK19">
        <v>-4100.6400000000003</v>
      </c>
      <c r="DL19">
        <v>22380</v>
      </c>
      <c r="DM19">
        <v>15458.3</v>
      </c>
      <c r="DS19">
        <v>200000</v>
      </c>
      <c r="DT19">
        <v>1199.78</v>
      </c>
      <c r="DU19">
        <v>-4096.8100000000004</v>
      </c>
      <c r="DV19">
        <v>23174.799999999999</v>
      </c>
      <c r="DW19">
        <v>-14547.2</v>
      </c>
      <c r="ED19">
        <v>-5000</v>
      </c>
      <c r="EE19">
        <v>1.0544931640624782</v>
      </c>
      <c r="EG19">
        <v>-7500</v>
      </c>
    </row>
    <row r="20" spans="2:137" x14ac:dyDescent="0.2">
      <c r="C20">
        <v>200000</v>
      </c>
      <c r="D20">
        <v>1200.3499999999999</v>
      </c>
      <c r="E20">
        <v>-4101.49</v>
      </c>
      <c r="F20">
        <v>22767.3</v>
      </c>
      <c r="G20">
        <v>573.024</v>
      </c>
      <c r="M20">
        <v>200000</v>
      </c>
      <c r="N20">
        <v>1198.95</v>
      </c>
      <c r="O20">
        <v>-4101.6099999999997</v>
      </c>
      <c r="P20">
        <v>22764.799999999999</v>
      </c>
      <c r="Q20">
        <v>639.10299999999995</v>
      </c>
      <c r="W20">
        <v>200000</v>
      </c>
      <c r="X20">
        <v>1199.44</v>
      </c>
      <c r="Y20">
        <v>-4101.51</v>
      </c>
      <c r="Z20">
        <v>22750.6</v>
      </c>
      <c r="AA20">
        <v>1184.33</v>
      </c>
      <c r="AG20">
        <v>200000</v>
      </c>
      <c r="AH20">
        <v>1199.6400000000001</v>
      </c>
      <c r="AI20">
        <v>-4101.5200000000004</v>
      </c>
      <c r="AJ20">
        <v>22741</v>
      </c>
      <c r="AK20">
        <v>1460.54</v>
      </c>
      <c r="AQ20">
        <v>200000</v>
      </c>
      <c r="AR20">
        <v>1199.17</v>
      </c>
      <c r="AS20">
        <v>-4101.51</v>
      </c>
      <c r="AT20">
        <v>22768.799999999999</v>
      </c>
      <c r="AU20">
        <v>411.34500000000003</v>
      </c>
      <c r="BA20">
        <v>200000</v>
      </c>
      <c r="BB20">
        <v>1200.0999999999999</v>
      </c>
      <c r="BC20">
        <v>-4101.3100000000004</v>
      </c>
      <c r="BD20">
        <v>22778.1</v>
      </c>
      <c r="BE20">
        <v>167.39699999999999</v>
      </c>
      <c r="BK20">
        <v>200000</v>
      </c>
      <c r="BL20">
        <v>1199.98</v>
      </c>
      <c r="BM20">
        <v>-4101.53</v>
      </c>
      <c r="BN20">
        <v>22790.9</v>
      </c>
      <c r="BO20">
        <v>-314.45</v>
      </c>
      <c r="BU20">
        <v>200000</v>
      </c>
      <c r="BV20">
        <v>1198.9100000000001</v>
      </c>
      <c r="BW20">
        <v>-4101.54</v>
      </c>
      <c r="BX20">
        <v>22507</v>
      </c>
      <c r="BY20">
        <v>10567.6</v>
      </c>
      <c r="CE20">
        <v>200000</v>
      </c>
      <c r="CF20">
        <v>1200.1199999999999</v>
      </c>
      <c r="CG20">
        <v>-4098.97</v>
      </c>
      <c r="CH20">
        <v>23032.2</v>
      </c>
      <c r="CI20">
        <v>-9327.2099999999991</v>
      </c>
      <c r="CO20">
        <v>200000</v>
      </c>
      <c r="CP20">
        <v>1199.99</v>
      </c>
      <c r="CQ20">
        <v>-4101.87</v>
      </c>
      <c r="CR20">
        <v>22632.3</v>
      </c>
      <c r="CS20">
        <v>5682.32</v>
      </c>
      <c r="CY20">
        <v>200000</v>
      </c>
      <c r="CZ20">
        <v>1198.76</v>
      </c>
      <c r="DA20">
        <v>-4100.6000000000004</v>
      </c>
      <c r="DB20">
        <v>22900</v>
      </c>
      <c r="DC20">
        <v>-4356.67</v>
      </c>
      <c r="DI20">
        <v>200000</v>
      </c>
      <c r="DJ20">
        <v>1200.1099999999999</v>
      </c>
      <c r="DK20">
        <v>-4100.74</v>
      </c>
      <c r="DL20">
        <v>22377.599999999999</v>
      </c>
      <c r="DM20">
        <v>15606.6</v>
      </c>
      <c r="DS20">
        <v>200000</v>
      </c>
      <c r="DT20">
        <v>1199.6500000000001</v>
      </c>
      <c r="DU20">
        <v>-4097.16</v>
      </c>
      <c r="DV20">
        <v>23173.8</v>
      </c>
      <c r="DW20">
        <v>-14478.3</v>
      </c>
      <c r="ED20">
        <v>-1000</v>
      </c>
      <c r="EE20">
        <v>1.0492656249998618</v>
      </c>
      <c r="EG20">
        <v>-5000</v>
      </c>
    </row>
    <row r="21" spans="2:137" x14ac:dyDescent="0.2">
      <c r="C21">
        <v>200000</v>
      </c>
      <c r="D21">
        <v>1200.3699999999999</v>
      </c>
      <c r="E21">
        <v>-4101.47</v>
      </c>
      <c r="F21">
        <v>22763.9</v>
      </c>
      <c r="G21">
        <v>593.39700000000005</v>
      </c>
      <c r="M21">
        <v>200000</v>
      </c>
      <c r="N21">
        <v>1200.74</v>
      </c>
      <c r="O21">
        <v>-4101.53</v>
      </c>
      <c r="P21">
        <v>22763.599999999999</v>
      </c>
      <c r="Q21">
        <v>728.70299999999997</v>
      </c>
      <c r="W21">
        <v>200000</v>
      </c>
      <c r="X21">
        <v>1200.23</v>
      </c>
      <c r="Y21">
        <v>-4101.42</v>
      </c>
      <c r="Z21">
        <v>22753.8</v>
      </c>
      <c r="AA21">
        <v>1031.73</v>
      </c>
      <c r="AG21">
        <v>200000</v>
      </c>
      <c r="AH21">
        <v>1200.52</v>
      </c>
      <c r="AI21">
        <v>-4101.57</v>
      </c>
      <c r="AJ21">
        <v>22740.1</v>
      </c>
      <c r="AK21">
        <v>1597.99</v>
      </c>
      <c r="AQ21">
        <v>200000</v>
      </c>
      <c r="AR21">
        <v>1199.9000000000001</v>
      </c>
      <c r="AS21">
        <v>-4101.37</v>
      </c>
      <c r="AT21">
        <v>22768.9</v>
      </c>
      <c r="AU21">
        <v>514.45799999999997</v>
      </c>
      <c r="BA21">
        <v>200000</v>
      </c>
      <c r="BB21">
        <v>1200.3599999999999</v>
      </c>
      <c r="BC21">
        <v>-4101.3900000000003</v>
      </c>
      <c r="BD21">
        <v>22777.599999999999</v>
      </c>
      <c r="BE21">
        <v>159.83099999999999</v>
      </c>
      <c r="BK21">
        <v>200000</v>
      </c>
      <c r="BL21">
        <v>1199.3</v>
      </c>
      <c r="BM21">
        <v>-4101.6099999999997</v>
      </c>
      <c r="BN21">
        <v>22790.400000000001</v>
      </c>
      <c r="BO21">
        <v>-402.32900000000001</v>
      </c>
      <c r="BU21">
        <v>200000</v>
      </c>
      <c r="BV21">
        <v>1199.51</v>
      </c>
      <c r="BW21">
        <v>-4101.45</v>
      </c>
      <c r="BX21">
        <v>22507.7</v>
      </c>
      <c r="BY21">
        <v>10506.3</v>
      </c>
      <c r="CE21">
        <v>200000</v>
      </c>
      <c r="CF21">
        <v>1201.06</v>
      </c>
      <c r="CG21">
        <v>-4098.62</v>
      </c>
      <c r="CH21">
        <v>23033.3</v>
      </c>
      <c r="CI21">
        <v>-9470.0300000000007</v>
      </c>
      <c r="CO21">
        <v>200000</v>
      </c>
      <c r="CP21">
        <v>1199.31</v>
      </c>
      <c r="CQ21">
        <v>-4101.83</v>
      </c>
      <c r="CR21">
        <v>22634.7</v>
      </c>
      <c r="CS21">
        <v>5558.7</v>
      </c>
      <c r="CY21">
        <v>200000</v>
      </c>
      <c r="CZ21">
        <v>1200.18</v>
      </c>
      <c r="DA21">
        <v>-4100.2700000000004</v>
      </c>
      <c r="DB21">
        <v>22897.599999999999</v>
      </c>
      <c r="DC21">
        <v>-4452.16</v>
      </c>
      <c r="DI21">
        <v>200000</v>
      </c>
      <c r="DJ21">
        <v>1199.99</v>
      </c>
      <c r="DK21">
        <v>-4100.6000000000004</v>
      </c>
      <c r="DL21">
        <v>22379.3</v>
      </c>
      <c r="DM21">
        <v>15495.8</v>
      </c>
      <c r="DS21">
        <v>200000</v>
      </c>
      <c r="DT21">
        <v>1200.47</v>
      </c>
      <c r="DU21">
        <v>-4096.68</v>
      </c>
      <c r="DV21">
        <v>23171.5</v>
      </c>
      <c r="DW21">
        <v>-14387.1</v>
      </c>
      <c r="ED21">
        <v>-500</v>
      </c>
      <c r="EE21">
        <v>1.2483466796866196</v>
      </c>
      <c r="EG21">
        <v>-2500</v>
      </c>
    </row>
    <row r="22" spans="2:137" x14ac:dyDescent="0.2">
      <c r="C22">
        <v>200000</v>
      </c>
      <c r="D22">
        <v>1200.17</v>
      </c>
      <c r="E22">
        <v>-4101.26</v>
      </c>
      <c r="F22">
        <v>22764.1</v>
      </c>
      <c r="G22">
        <v>543.34</v>
      </c>
      <c r="M22">
        <v>200000</v>
      </c>
      <c r="N22">
        <v>1198.78</v>
      </c>
      <c r="O22">
        <v>-4101.7299999999996</v>
      </c>
      <c r="P22">
        <v>22762</v>
      </c>
      <c r="Q22">
        <v>646.16399999999999</v>
      </c>
      <c r="W22">
        <v>200000</v>
      </c>
      <c r="X22">
        <v>1200.94</v>
      </c>
      <c r="Y22">
        <v>-4101.34</v>
      </c>
      <c r="Z22">
        <v>22754.9</v>
      </c>
      <c r="AA22">
        <v>1033.8699999999999</v>
      </c>
      <c r="AG22">
        <v>200000</v>
      </c>
      <c r="AH22">
        <v>1200.3599999999999</v>
      </c>
      <c r="AI22">
        <v>-4101.5200000000004</v>
      </c>
      <c r="AJ22">
        <v>22741.3</v>
      </c>
      <c r="AK22">
        <v>1519.8</v>
      </c>
      <c r="AQ22">
        <v>200000</v>
      </c>
      <c r="AR22">
        <v>1199.5999999999999</v>
      </c>
      <c r="AS22">
        <v>-4101.2</v>
      </c>
      <c r="AT22">
        <v>22768.799999999999</v>
      </c>
      <c r="AU22">
        <v>359.01900000000001</v>
      </c>
      <c r="BA22">
        <v>200000</v>
      </c>
      <c r="BB22">
        <v>1199.74</v>
      </c>
      <c r="BC22">
        <v>-4101.3599999999997</v>
      </c>
      <c r="BD22">
        <v>22779.8</v>
      </c>
      <c r="BE22">
        <v>105.038</v>
      </c>
      <c r="BK22">
        <v>200000</v>
      </c>
      <c r="BL22">
        <v>1200.29</v>
      </c>
      <c r="BM22">
        <v>-4101.21</v>
      </c>
      <c r="BN22">
        <v>22794.5</v>
      </c>
      <c r="BO22">
        <v>-575.15599999999995</v>
      </c>
      <c r="BU22">
        <v>200000</v>
      </c>
      <c r="BV22">
        <v>1199.28</v>
      </c>
      <c r="BW22">
        <v>-4101.59</v>
      </c>
      <c r="BX22">
        <v>22506.2</v>
      </c>
      <c r="BY22">
        <v>10408</v>
      </c>
      <c r="CE22">
        <v>200000</v>
      </c>
      <c r="CF22">
        <v>1198.8900000000001</v>
      </c>
      <c r="CG22">
        <v>-4098.87</v>
      </c>
      <c r="CH22">
        <v>23036.2</v>
      </c>
      <c r="CI22">
        <v>-9659.85</v>
      </c>
      <c r="CO22">
        <v>200000</v>
      </c>
      <c r="CP22">
        <v>1200.06</v>
      </c>
      <c r="CQ22">
        <v>-4101.62</v>
      </c>
      <c r="CR22">
        <v>22635.5</v>
      </c>
      <c r="CS22">
        <v>5514.89</v>
      </c>
      <c r="CY22">
        <v>200000</v>
      </c>
      <c r="CZ22">
        <v>1200.54</v>
      </c>
      <c r="DA22">
        <v>-4100.72</v>
      </c>
      <c r="DB22">
        <v>22899.3</v>
      </c>
      <c r="DC22">
        <v>-4410.43</v>
      </c>
      <c r="DI22">
        <v>200000</v>
      </c>
      <c r="DJ22">
        <v>1199.02</v>
      </c>
      <c r="DK22">
        <v>-4101.05</v>
      </c>
      <c r="DL22">
        <v>22377.4</v>
      </c>
      <c r="DM22">
        <v>15601.9</v>
      </c>
      <c r="DS22">
        <v>200000</v>
      </c>
      <c r="DT22">
        <v>1199.95</v>
      </c>
      <c r="DU22">
        <v>-4096.55</v>
      </c>
      <c r="DV22">
        <v>23173.1</v>
      </c>
      <c r="DW22">
        <v>-14613</v>
      </c>
      <c r="ED22">
        <v>-100</v>
      </c>
      <c r="EE22">
        <v>1.0724345703129075</v>
      </c>
      <c r="EG22">
        <v>0</v>
      </c>
    </row>
    <row r="23" spans="2:137" x14ac:dyDescent="0.2">
      <c r="C23">
        <v>200000</v>
      </c>
      <c r="D23">
        <v>1200.4100000000001</v>
      </c>
      <c r="E23">
        <v>-4101.57</v>
      </c>
      <c r="F23">
        <v>22766.3</v>
      </c>
      <c r="G23">
        <v>624.303</v>
      </c>
      <c r="M23">
        <v>200000</v>
      </c>
      <c r="N23">
        <v>1201.44</v>
      </c>
      <c r="O23">
        <v>-4101.0200000000004</v>
      </c>
      <c r="P23">
        <v>22766</v>
      </c>
      <c r="Q23">
        <v>539.04</v>
      </c>
      <c r="W23">
        <v>200000</v>
      </c>
      <c r="X23">
        <v>1199.96</v>
      </c>
      <c r="Y23">
        <v>-4101.46</v>
      </c>
      <c r="Z23">
        <v>22752</v>
      </c>
      <c r="AA23">
        <v>1041.8900000000001</v>
      </c>
      <c r="AG23">
        <v>200000</v>
      </c>
      <c r="AH23">
        <v>1200.1099999999999</v>
      </c>
      <c r="AI23">
        <v>-4101.72</v>
      </c>
      <c r="AJ23">
        <v>22737.3</v>
      </c>
      <c r="AK23">
        <v>1709.06</v>
      </c>
      <c r="AQ23">
        <v>200000</v>
      </c>
      <c r="AR23">
        <v>1200.56</v>
      </c>
      <c r="AS23">
        <v>-4101.12</v>
      </c>
      <c r="AT23">
        <v>22768.1</v>
      </c>
      <c r="AU23">
        <v>439.78</v>
      </c>
      <c r="BA23">
        <v>200000</v>
      </c>
      <c r="BB23">
        <v>1199.8399999999999</v>
      </c>
      <c r="BC23">
        <v>-4101.18</v>
      </c>
      <c r="BD23">
        <v>22780.799999999999</v>
      </c>
      <c r="BE23">
        <v>-102.85599999999999</v>
      </c>
      <c r="BK23">
        <v>200000</v>
      </c>
      <c r="BL23">
        <v>1200.72</v>
      </c>
      <c r="BM23">
        <v>-4101.08</v>
      </c>
      <c r="BN23">
        <v>22790.400000000001</v>
      </c>
      <c r="BO23">
        <v>-355.67200000000003</v>
      </c>
      <c r="BU23">
        <v>200000</v>
      </c>
      <c r="BV23">
        <v>1199.1199999999999</v>
      </c>
      <c r="BW23">
        <v>-4101.6000000000004</v>
      </c>
      <c r="BX23">
        <v>22503.3</v>
      </c>
      <c r="BY23">
        <v>10694.8</v>
      </c>
      <c r="CE23">
        <v>200000</v>
      </c>
      <c r="CF23">
        <v>1200.05</v>
      </c>
      <c r="CG23">
        <v>-4099.1099999999997</v>
      </c>
      <c r="CH23">
        <v>23035.1</v>
      </c>
      <c r="CI23">
        <v>-9408.7900000000009</v>
      </c>
      <c r="CO23">
        <v>200000</v>
      </c>
      <c r="CP23">
        <v>1200.02</v>
      </c>
      <c r="CQ23">
        <v>-4101.82</v>
      </c>
      <c r="CR23">
        <v>22634.1</v>
      </c>
      <c r="CS23">
        <v>5552.64</v>
      </c>
      <c r="CY23">
        <v>200000</v>
      </c>
      <c r="CZ23">
        <v>1200.25</v>
      </c>
      <c r="DA23">
        <v>-4100.28</v>
      </c>
      <c r="DB23">
        <v>22901.1</v>
      </c>
      <c r="DC23">
        <v>-4504.1000000000004</v>
      </c>
      <c r="DI23">
        <v>200000</v>
      </c>
      <c r="DJ23">
        <v>1200.24</v>
      </c>
      <c r="DK23">
        <v>-4100.6499999999996</v>
      </c>
      <c r="DL23">
        <v>22382.1</v>
      </c>
      <c r="DM23">
        <v>15329.1</v>
      </c>
      <c r="DS23">
        <v>200000</v>
      </c>
      <c r="DT23">
        <v>1200.0899999999999</v>
      </c>
      <c r="DU23">
        <v>-4096.8599999999997</v>
      </c>
      <c r="DV23">
        <v>23171.7</v>
      </c>
      <c r="DW23">
        <v>-14450.4</v>
      </c>
      <c r="ED23">
        <v>0</v>
      </c>
      <c r="EE23">
        <v>1.1124072265638461</v>
      </c>
      <c r="EG23">
        <v>2500</v>
      </c>
    </row>
    <row r="24" spans="2:137" x14ac:dyDescent="0.2">
      <c r="C24">
        <v>200000</v>
      </c>
      <c r="D24">
        <v>1199.92</v>
      </c>
      <c r="E24">
        <v>-4101.28</v>
      </c>
      <c r="F24">
        <v>22765.200000000001</v>
      </c>
      <c r="G24">
        <v>445.68099999999998</v>
      </c>
      <c r="M24">
        <v>200000</v>
      </c>
      <c r="N24">
        <v>1200.8599999999999</v>
      </c>
      <c r="O24">
        <v>-4101.05</v>
      </c>
      <c r="P24">
        <v>22761.9</v>
      </c>
      <c r="Q24">
        <v>620.298</v>
      </c>
      <c r="W24">
        <v>200000</v>
      </c>
      <c r="X24">
        <v>1200.1500000000001</v>
      </c>
      <c r="Y24">
        <v>-4101.38</v>
      </c>
      <c r="Z24">
        <v>22751.8</v>
      </c>
      <c r="AA24">
        <v>1086.58</v>
      </c>
      <c r="AG24">
        <v>200000</v>
      </c>
      <c r="AH24">
        <v>1199.3699999999999</v>
      </c>
      <c r="AI24">
        <v>-4101.6000000000004</v>
      </c>
      <c r="AJ24">
        <v>22740.1</v>
      </c>
      <c r="AK24">
        <v>1565.16</v>
      </c>
      <c r="AQ24">
        <v>200000</v>
      </c>
      <c r="AR24">
        <v>1199.54</v>
      </c>
      <c r="AS24">
        <v>-4101.6400000000003</v>
      </c>
      <c r="AT24">
        <v>22766.3</v>
      </c>
      <c r="AU24">
        <v>550.75699999999995</v>
      </c>
      <c r="BA24">
        <v>200000</v>
      </c>
      <c r="BB24">
        <v>1201.1199999999999</v>
      </c>
      <c r="BC24">
        <v>-4100.71</v>
      </c>
      <c r="BD24">
        <v>22780.799999999999</v>
      </c>
      <c r="BE24">
        <v>-84.160600000000002</v>
      </c>
      <c r="BK24">
        <v>200000</v>
      </c>
      <c r="BL24">
        <v>1199.5</v>
      </c>
      <c r="BM24">
        <v>-4101.42</v>
      </c>
      <c r="BN24">
        <v>22790.799999999999</v>
      </c>
      <c r="BO24">
        <v>-406.601</v>
      </c>
      <c r="BU24">
        <v>200000</v>
      </c>
      <c r="BV24">
        <v>1200.4000000000001</v>
      </c>
      <c r="BW24">
        <v>-4101.38</v>
      </c>
      <c r="BX24">
        <v>22504.7</v>
      </c>
      <c r="BY24">
        <v>10624.7</v>
      </c>
      <c r="CE24">
        <v>200000</v>
      </c>
      <c r="CF24">
        <v>1199.21</v>
      </c>
      <c r="CG24">
        <v>-4098.9799999999996</v>
      </c>
      <c r="CH24">
        <v>23035</v>
      </c>
      <c r="CI24">
        <v>-9468.49</v>
      </c>
      <c r="CO24">
        <v>200000</v>
      </c>
      <c r="CP24">
        <v>1200.3800000000001</v>
      </c>
      <c r="CQ24">
        <v>-4101.51</v>
      </c>
      <c r="CR24">
        <v>22635.9</v>
      </c>
      <c r="CS24">
        <v>5451.72</v>
      </c>
      <c r="CY24">
        <v>200000</v>
      </c>
      <c r="CZ24">
        <v>1200.8499999999999</v>
      </c>
      <c r="DA24">
        <v>-4100.1899999999996</v>
      </c>
      <c r="DB24">
        <v>22899.3</v>
      </c>
      <c r="DC24">
        <v>-4505.33</v>
      </c>
      <c r="DI24">
        <v>200000</v>
      </c>
      <c r="DJ24">
        <v>1199.6600000000001</v>
      </c>
      <c r="DK24">
        <v>-4100.71</v>
      </c>
      <c r="DL24">
        <v>22378.3</v>
      </c>
      <c r="DM24">
        <v>15472.2</v>
      </c>
      <c r="DS24">
        <v>200000</v>
      </c>
      <c r="DT24">
        <v>1200.24</v>
      </c>
      <c r="DU24">
        <v>-4096.5600000000004</v>
      </c>
      <c r="DV24">
        <v>23172.3</v>
      </c>
      <c r="DW24">
        <v>-14498.8</v>
      </c>
      <c r="ED24">
        <v>100</v>
      </c>
      <c r="EE24">
        <v>1.2125507812497744</v>
      </c>
      <c r="EG24">
        <v>5000</v>
      </c>
    </row>
    <row r="25" spans="2:137" x14ac:dyDescent="0.2">
      <c r="C25">
        <v>200000</v>
      </c>
      <c r="D25">
        <v>1201.03</v>
      </c>
      <c r="E25">
        <v>-4101.17</v>
      </c>
      <c r="F25">
        <v>22765.3</v>
      </c>
      <c r="G25">
        <v>644.17100000000005</v>
      </c>
      <c r="M25">
        <v>200000</v>
      </c>
      <c r="N25">
        <v>1200.51</v>
      </c>
      <c r="O25">
        <v>-4101.41</v>
      </c>
      <c r="P25">
        <v>22761.5</v>
      </c>
      <c r="Q25">
        <v>719.93200000000002</v>
      </c>
      <c r="W25">
        <v>200000</v>
      </c>
      <c r="X25">
        <v>1200.33</v>
      </c>
      <c r="Y25">
        <v>-4101.26</v>
      </c>
      <c r="Z25">
        <v>22753.9</v>
      </c>
      <c r="AA25">
        <v>881.05700000000002</v>
      </c>
      <c r="AG25">
        <v>200000</v>
      </c>
      <c r="AH25">
        <v>1200.3499999999999</v>
      </c>
      <c r="AI25">
        <v>-4101.3500000000004</v>
      </c>
      <c r="AJ25">
        <v>22739.5</v>
      </c>
      <c r="AK25">
        <v>1530.34</v>
      </c>
      <c r="AQ25">
        <v>200000</v>
      </c>
      <c r="AR25">
        <v>1199.6199999999999</v>
      </c>
      <c r="AS25">
        <v>-4101.51</v>
      </c>
      <c r="AT25">
        <v>22768.5</v>
      </c>
      <c r="AU25">
        <v>446.93</v>
      </c>
      <c r="BA25">
        <v>200000</v>
      </c>
      <c r="BB25">
        <v>1200.7</v>
      </c>
      <c r="BC25">
        <v>-4100.95</v>
      </c>
      <c r="BD25">
        <v>22779</v>
      </c>
      <c r="BE25">
        <v>55.173900000000003</v>
      </c>
      <c r="BK25">
        <v>200000</v>
      </c>
      <c r="BL25">
        <v>1199.5999999999999</v>
      </c>
      <c r="BM25">
        <v>-4101.1400000000003</v>
      </c>
      <c r="BN25">
        <v>22791.8</v>
      </c>
      <c r="BO25">
        <v>-434.74599999999998</v>
      </c>
      <c r="BU25">
        <v>200000</v>
      </c>
      <c r="BV25">
        <v>1200.26</v>
      </c>
      <c r="BW25">
        <v>-4101.3</v>
      </c>
      <c r="BX25">
        <v>22505.7</v>
      </c>
      <c r="BY25">
        <v>10517.4</v>
      </c>
      <c r="CE25">
        <v>200000</v>
      </c>
      <c r="CF25">
        <v>1199.42</v>
      </c>
      <c r="CG25">
        <v>-4099.04</v>
      </c>
      <c r="CH25">
        <v>23034.799999999999</v>
      </c>
      <c r="CI25">
        <v>-9474.94</v>
      </c>
      <c r="CO25">
        <v>200000</v>
      </c>
      <c r="CP25">
        <v>1199.7</v>
      </c>
      <c r="CQ25">
        <v>-4101.8100000000004</v>
      </c>
      <c r="CR25">
        <v>22634</v>
      </c>
      <c r="CS25">
        <v>5594.47</v>
      </c>
      <c r="CY25">
        <v>200000</v>
      </c>
      <c r="CZ25">
        <v>1201.22</v>
      </c>
      <c r="DA25">
        <v>-4100.3599999999997</v>
      </c>
      <c r="DB25">
        <v>22898.9</v>
      </c>
      <c r="DC25">
        <v>-4416.95</v>
      </c>
      <c r="DI25">
        <v>200000</v>
      </c>
      <c r="DJ25">
        <v>1200.47</v>
      </c>
      <c r="DK25">
        <v>-4100.5600000000004</v>
      </c>
      <c r="DL25">
        <v>22375.1</v>
      </c>
      <c r="DM25">
        <v>15640.6</v>
      </c>
      <c r="DS25">
        <v>200000</v>
      </c>
      <c r="DT25">
        <v>1199.26</v>
      </c>
      <c r="DU25">
        <v>-4096.82</v>
      </c>
      <c r="DV25">
        <v>23172.7</v>
      </c>
      <c r="DW25">
        <v>-14514.1</v>
      </c>
      <c r="ED25">
        <v>500</v>
      </c>
      <c r="EE25">
        <v>1.1765234375006912</v>
      </c>
      <c r="EG25">
        <v>7500</v>
      </c>
    </row>
    <row r="26" spans="2:137" x14ac:dyDescent="0.2">
      <c r="C26">
        <v>200000</v>
      </c>
      <c r="D26">
        <v>1199.98</v>
      </c>
      <c r="E26">
        <v>-4101.41</v>
      </c>
      <c r="F26">
        <v>22764.5</v>
      </c>
      <c r="G26">
        <v>599.28399999999999</v>
      </c>
      <c r="M26">
        <v>200000</v>
      </c>
      <c r="N26">
        <v>1201.73</v>
      </c>
      <c r="O26">
        <v>-4101.49</v>
      </c>
      <c r="P26">
        <v>22763.200000000001</v>
      </c>
      <c r="Q26">
        <v>739.99599999999998</v>
      </c>
      <c r="W26">
        <v>200000</v>
      </c>
      <c r="X26">
        <v>1200.1600000000001</v>
      </c>
      <c r="Y26">
        <v>-4101.3999999999996</v>
      </c>
      <c r="Z26">
        <v>22754.9</v>
      </c>
      <c r="AA26">
        <v>983.99199999999996</v>
      </c>
      <c r="AG26">
        <v>200000</v>
      </c>
      <c r="AH26">
        <v>1198.6300000000001</v>
      </c>
      <c r="AI26">
        <v>-4101.7</v>
      </c>
      <c r="AJ26">
        <v>22739.4</v>
      </c>
      <c r="AK26">
        <v>1527.67</v>
      </c>
      <c r="AQ26">
        <v>200000</v>
      </c>
      <c r="AR26">
        <v>1199.97</v>
      </c>
      <c r="AS26">
        <v>-4101.46</v>
      </c>
      <c r="AT26">
        <v>22770.7</v>
      </c>
      <c r="AU26">
        <v>328.86700000000002</v>
      </c>
      <c r="BA26">
        <v>200000</v>
      </c>
      <c r="BB26">
        <v>1201.3900000000001</v>
      </c>
      <c r="BC26">
        <v>-4101.04</v>
      </c>
      <c r="BD26">
        <v>22781.3</v>
      </c>
      <c r="BE26">
        <v>50.2881</v>
      </c>
      <c r="BK26">
        <v>200000</v>
      </c>
      <c r="BL26">
        <v>1200.53</v>
      </c>
      <c r="BM26">
        <v>-4100.87</v>
      </c>
      <c r="BN26">
        <v>22792.6</v>
      </c>
      <c r="BO26">
        <v>-563.18700000000001</v>
      </c>
      <c r="BU26">
        <v>200000</v>
      </c>
      <c r="BV26">
        <v>1199.6600000000001</v>
      </c>
      <c r="BW26">
        <v>-4101.7</v>
      </c>
      <c r="BX26">
        <v>22507.4</v>
      </c>
      <c r="BY26">
        <v>10574.3</v>
      </c>
      <c r="CE26">
        <v>200000</v>
      </c>
      <c r="CF26">
        <v>1199.94</v>
      </c>
      <c r="CG26">
        <v>-4099.09</v>
      </c>
      <c r="CH26">
        <v>23035</v>
      </c>
      <c r="CI26">
        <v>-9368.66</v>
      </c>
      <c r="CO26">
        <v>200000</v>
      </c>
      <c r="CP26">
        <v>1200.5</v>
      </c>
      <c r="CQ26">
        <v>-4101.75</v>
      </c>
      <c r="CR26">
        <v>22637.3</v>
      </c>
      <c r="CS26">
        <v>5482.57</v>
      </c>
      <c r="CY26">
        <v>200000</v>
      </c>
      <c r="CZ26">
        <v>1201.1099999999999</v>
      </c>
      <c r="DA26">
        <v>-4100.2</v>
      </c>
      <c r="DB26">
        <v>22897.3</v>
      </c>
      <c r="DC26">
        <v>-4428.49</v>
      </c>
      <c r="DI26">
        <v>200000</v>
      </c>
      <c r="DJ26">
        <v>1201</v>
      </c>
      <c r="DK26">
        <v>-4100.6000000000004</v>
      </c>
      <c r="DL26">
        <v>22378.5</v>
      </c>
      <c r="DM26">
        <v>15486.7</v>
      </c>
      <c r="DS26">
        <v>200000</v>
      </c>
      <c r="DT26">
        <v>1199.53</v>
      </c>
      <c r="DU26">
        <v>-4096.67</v>
      </c>
      <c r="DV26">
        <v>23174.5</v>
      </c>
      <c r="DW26">
        <v>-14576.3</v>
      </c>
      <c r="ED26">
        <v>1000</v>
      </c>
      <c r="EE26">
        <v>1.1126005859377983</v>
      </c>
      <c r="EG26">
        <v>10000</v>
      </c>
    </row>
    <row r="27" spans="2:137" x14ac:dyDescent="0.2">
      <c r="C27">
        <v>200000</v>
      </c>
      <c r="D27">
        <v>1200.1500000000001</v>
      </c>
      <c r="E27">
        <v>-4101.1499999999996</v>
      </c>
      <c r="F27">
        <v>22768.9</v>
      </c>
      <c r="G27">
        <v>390.82900000000001</v>
      </c>
      <c r="M27">
        <v>200000</v>
      </c>
      <c r="N27">
        <v>1200.22</v>
      </c>
      <c r="O27">
        <v>-4101.49</v>
      </c>
      <c r="P27">
        <v>22762.1</v>
      </c>
      <c r="Q27">
        <v>630.32600000000002</v>
      </c>
      <c r="W27">
        <v>200000</v>
      </c>
      <c r="X27">
        <v>1200.27</v>
      </c>
      <c r="Y27">
        <v>-4101.49</v>
      </c>
      <c r="Z27">
        <v>22753</v>
      </c>
      <c r="AA27">
        <v>1057.0999999999999</v>
      </c>
      <c r="AG27">
        <v>200000</v>
      </c>
      <c r="AH27">
        <v>1200.83</v>
      </c>
      <c r="AI27">
        <v>-4101.3500000000004</v>
      </c>
      <c r="AJ27">
        <v>22739</v>
      </c>
      <c r="AK27">
        <v>1597.85</v>
      </c>
      <c r="AQ27">
        <v>200000</v>
      </c>
      <c r="AR27">
        <v>1200.55</v>
      </c>
      <c r="AS27">
        <v>-4101.34</v>
      </c>
      <c r="AT27">
        <v>22769.7</v>
      </c>
      <c r="AU27">
        <v>417.99</v>
      </c>
      <c r="BA27">
        <v>200000</v>
      </c>
      <c r="BB27">
        <v>1199.8399999999999</v>
      </c>
      <c r="BC27">
        <v>-4101.5600000000004</v>
      </c>
      <c r="BD27">
        <v>22777.9</v>
      </c>
      <c r="BE27">
        <v>166.49299999999999</v>
      </c>
      <c r="BK27">
        <v>200000</v>
      </c>
      <c r="BL27">
        <v>1199.79</v>
      </c>
      <c r="BM27">
        <v>-4101.1899999999996</v>
      </c>
      <c r="BN27">
        <v>22791.5</v>
      </c>
      <c r="BO27">
        <v>-350.28100000000001</v>
      </c>
      <c r="BU27">
        <v>200000</v>
      </c>
      <c r="BV27">
        <v>1199.72</v>
      </c>
      <c r="BW27">
        <v>-4101.34</v>
      </c>
      <c r="BX27">
        <v>22505.200000000001</v>
      </c>
      <c r="BY27">
        <v>10541.5</v>
      </c>
      <c r="CE27">
        <v>200000</v>
      </c>
      <c r="CF27">
        <v>1199.02</v>
      </c>
      <c r="CG27">
        <v>-4099.16</v>
      </c>
      <c r="CH27">
        <v>23032.5</v>
      </c>
      <c r="CI27">
        <v>-9417.94</v>
      </c>
      <c r="CO27">
        <v>200000</v>
      </c>
      <c r="CP27">
        <v>1199.8599999999999</v>
      </c>
      <c r="CQ27">
        <v>-4101.68</v>
      </c>
      <c r="CR27">
        <v>22634.400000000001</v>
      </c>
      <c r="CS27">
        <v>5628.8</v>
      </c>
      <c r="CY27">
        <v>200000</v>
      </c>
      <c r="CZ27">
        <v>1199.18</v>
      </c>
      <c r="DA27">
        <v>-4100.9399999999996</v>
      </c>
      <c r="DB27">
        <v>22897.599999999999</v>
      </c>
      <c r="DC27">
        <v>-4302.3999999999996</v>
      </c>
      <c r="DI27">
        <v>200000</v>
      </c>
      <c r="DJ27">
        <v>1200.69</v>
      </c>
      <c r="DK27">
        <v>-4100.62</v>
      </c>
      <c r="DL27">
        <v>22378.1</v>
      </c>
      <c r="DM27">
        <v>15485</v>
      </c>
      <c r="DS27">
        <v>200000</v>
      </c>
      <c r="DT27">
        <v>1200.27</v>
      </c>
      <c r="DU27">
        <v>-4096.6499999999996</v>
      </c>
      <c r="DV27">
        <v>23173.5</v>
      </c>
      <c r="DW27">
        <v>-14544.2</v>
      </c>
      <c r="ED27">
        <v>5000</v>
      </c>
      <c r="EE27">
        <v>1.1497988281253129</v>
      </c>
    </row>
    <row r="28" spans="2:137" x14ac:dyDescent="0.2">
      <c r="C28">
        <v>200000</v>
      </c>
      <c r="D28">
        <v>1200.17</v>
      </c>
      <c r="E28">
        <v>-4101.2700000000004</v>
      </c>
      <c r="F28">
        <v>22765.1</v>
      </c>
      <c r="G28">
        <v>570.12900000000002</v>
      </c>
      <c r="M28">
        <v>200000</v>
      </c>
      <c r="N28">
        <v>1200.17</v>
      </c>
      <c r="O28">
        <v>-4101.43</v>
      </c>
      <c r="P28">
        <v>22763.7</v>
      </c>
      <c r="Q28">
        <v>616.68100000000004</v>
      </c>
      <c r="W28">
        <v>200000</v>
      </c>
      <c r="X28">
        <v>1199.42</v>
      </c>
      <c r="Y28">
        <v>-4101.3999999999996</v>
      </c>
      <c r="Z28">
        <v>22753</v>
      </c>
      <c r="AA28">
        <v>1068.27</v>
      </c>
      <c r="AG28">
        <v>200000</v>
      </c>
      <c r="AH28">
        <v>1198.8699999999999</v>
      </c>
      <c r="AI28">
        <v>-4101.68</v>
      </c>
      <c r="AJ28">
        <v>22743.4</v>
      </c>
      <c r="AK28">
        <v>1398.17</v>
      </c>
      <c r="AQ28">
        <v>200000</v>
      </c>
      <c r="AR28">
        <v>1199.9100000000001</v>
      </c>
      <c r="AS28">
        <v>-4101.4799999999996</v>
      </c>
      <c r="AT28">
        <v>22768.7</v>
      </c>
      <c r="AU28">
        <v>544.28</v>
      </c>
      <c r="BA28">
        <v>200000</v>
      </c>
      <c r="BB28">
        <v>1200.25</v>
      </c>
      <c r="BC28">
        <v>-4101.05</v>
      </c>
      <c r="BD28">
        <v>22777.9</v>
      </c>
      <c r="BE28">
        <v>-38.485300000000002</v>
      </c>
      <c r="BK28">
        <v>200000</v>
      </c>
      <c r="BL28">
        <v>1199.3900000000001</v>
      </c>
      <c r="BM28">
        <v>-4101.3599999999997</v>
      </c>
      <c r="BN28">
        <v>22793.9</v>
      </c>
      <c r="BO28">
        <v>-478.92399999999998</v>
      </c>
      <c r="BU28">
        <v>200000</v>
      </c>
      <c r="BV28">
        <v>1199.46</v>
      </c>
      <c r="BW28">
        <v>-4101.3</v>
      </c>
      <c r="BX28">
        <v>22505</v>
      </c>
      <c r="BY28">
        <v>10508.3</v>
      </c>
      <c r="CE28">
        <v>200000</v>
      </c>
      <c r="CF28">
        <v>1200.6400000000001</v>
      </c>
      <c r="CG28">
        <v>-4098.66</v>
      </c>
      <c r="CH28">
        <v>23033.3</v>
      </c>
      <c r="CI28">
        <v>-9406.14</v>
      </c>
      <c r="CO28">
        <v>200000</v>
      </c>
      <c r="CP28">
        <v>1200.58</v>
      </c>
      <c r="CQ28">
        <v>-4101.6400000000003</v>
      </c>
      <c r="CR28">
        <v>22634.6</v>
      </c>
      <c r="CS28">
        <v>5655.67</v>
      </c>
      <c r="CY28">
        <v>200000</v>
      </c>
      <c r="CZ28">
        <v>1200.1300000000001</v>
      </c>
      <c r="DA28">
        <v>-4100.4399999999996</v>
      </c>
      <c r="DB28">
        <v>22899.200000000001</v>
      </c>
      <c r="DC28">
        <v>-4466.51</v>
      </c>
      <c r="DI28">
        <v>200000</v>
      </c>
      <c r="DJ28">
        <v>1199.5899999999999</v>
      </c>
      <c r="DK28">
        <v>-4100.83</v>
      </c>
      <c r="DL28">
        <v>22378.799999999999</v>
      </c>
      <c r="DM28">
        <v>15532.5</v>
      </c>
      <c r="DS28">
        <v>200000</v>
      </c>
      <c r="DT28">
        <v>1200.19</v>
      </c>
      <c r="DU28">
        <v>-4096.76</v>
      </c>
      <c r="DV28">
        <v>23173.1</v>
      </c>
      <c r="DW28">
        <v>-14538.5</v>
      </c>
      <c r="ED28">
        <v>10000</v>
      </c>
      <c r="EE28">
        <v>1.2936718749997453</v>
      </c>
      <c r="EG28" t="s">
        <v>46</v>
      </c>
    </row>
    <row r="29" spans="2:137" x14ac:dyDescent="0.2">
      <c r="I29" t="s">
        <v>4</v>
      </c>
      <c r="S29" t="s">
        <v>4</v>
      </c>
      <c r="AC29" t="s">
        <v>4</v>
      </c>
      <c r="AM29" t="s">
        <v>4</v>
      </c>
      <c r="AW29" t="s">
        <v>4</v>
      </c>
      <c r="BG29" t="s">
        <v>4</v>
      </c>
      <c r="BQ29" t="s">
        <v>4</v>
      </c>
      <c r="CA29" t="s">
        <v>4</v>
      </c>
      <c r="CK29" t="s">
        <v>4</v>
      </c>
      <c r="CU29" t="s">
        <v>4</v>
      </c>
      <c r="DE29" t="s">
        <v>4</v>
      </c>
      <c r="DO29" t="s">
        <v>4</v>
      </c>
      <c r="DY29" t="s">
        <v>4</v>
      </c>
      <c r="ED29">
        <v>15000</v>
      </c>
      <c r="EE29">
        <v>1.1267822265617724</v>
      </c>
    </row>
    <row r="30" spans="2:137" x14ac:dyDescent="0.2">
      <c r="D30">
        <f t="shared" ref="D30:G30" si="13">AVERAGE(D19:D28)</f>
        <v>1200.2180000000001</v>
      </c>
      <c r="E30">
        <f t="shared" si="13"/>
        <v>-4101.3549999999987</v>
      </c>
      <c r="F30">
        <f t="shared" si="13"/>
        <v>22765.989999999998</v>
      </c>
      <c r="G30">
        <f t="shared" si="13"/>
        <v>546.70349999999996</v>
      </c>
      <c r="I30">
        <f>E30-1025*(E15/1024)</f>
        <v>1.1124072265638461</v>
      </c>
      <c r="N30">
        <f t="shared" ref="N30:Q30" si="14">AVERAGE(N19:N28)</f>
        <v>1200.3529999999996</v>
      </c>
      <c r="O30">
        <f t="shared" si="14"/>
        <v>-4101.402</v>
      </c>
      <c r="P30">
        <f t="shared" si="14"/>
        <v>22763.24</v>
      </c>
      <c r="Q30">
        <f t="shared" si="14"/>
        <v>643.98699999999985</v>
      </c>
      <c r="S30">
        <f>O30-1025*(O15/1024)</f>
        <v>1.2125507812497744</v>
      </c>
      <c r="X30">
        <f t="shared" ref="X30:AA30" si="15">AVERAGE(X19:X28)</f>
        <v>1200.078</v>
      </c>
      <c r="Y30">
        <f t="shared" si="15"/>
        <v>-4101.41</v>
      </c>
      <c r="Z30">
        <f t="shared" si="15"/>
        <v>22753.18</v>
      </c>
      <c r="AA30">
        <f t="shared" si="15"/>
        <v>1043.6869000000002</v>
      </c>
      <c r="AC30">
        <f>Y30-1025*(Y15/1024)</f>
        <v>1.1765234375006912</v>
      </c>
      <c r="AH30">
        <f t="shared" ref="AH30:AK30" si="16">AVERAGE(AH19:AH28)</f>
        <v>1199.934</v>
      </c>
      <c r="AI30">
        <f t="shared" si="16"/>
        <v>-4101.5529999999999</v>
      </c>
      <c r="AJ30">
        <f t="shared" si="16"/>
        <v>22740.260000000002</v>
      </c>
      <c r="AK30">
        <f t="shared" si="16"/>
        <v>1538.7339999999999</v>
      </c>
      <c r="AM30">
        <f>AI30-1025*(AI15/1024)</f>
        <v>1.1126005859377983</v>
      </c>
      <c r="AR30">
        <f t="shared" ref="AR30:AU30" si="17">AVERAGE(AR19:AR28)</f>
        <v>1199.8139999999999</v>
      </c>
      <c r="AS30">
        <f t="shared" si="17"/>
        <v>-4101.4229999999998</v>
      </c>
      <c r="AT30">
        <f t="shared" si="17"/>
        <v>22768.640000000003</v>
      </c>
      <c r="AU30">
        <f t="shared" si="17"/>
        <v>452.53279999999995</v>
      </c>
      <c r="AW30">
        <f>AS30-1025*(AS15/1024)</f>
        <v>1.0724345703129075</v>
      </c>
      <c r="BB30">
        <f t="shared" ref="BB30:BE30" si="18">AVERAGE(BB19:BB28)</f>
        <v>1200.49</v>
      </c>
      <c r="BC30">
        <f t="shared" si="18"/>
        <v>-4101.1570000000002</v>
      </c>
      <c r="BD30">
        <f t="shared" si="18"/>
        <v>22779.229999999996</v>
      </c>
      <c r="BE30">
        <f t="shared" si="18"/>
        <v>56.427059999999997</v>
      </c>
      <c r="BG30">
        <f>BC30-1025*(BC15/1024)</f>
        <v>1.2483466796866196</v>
      </c>
      <c r="BL30">
        <f t="shared" ref="BL30:BO30" si="19">AVERAGE(BL19:BL28)</f>
        <v>1199.8990000000001</v>
      </c>
      <c r="BM30">
        <f t="shared" si="19"/>
        <v>-4101.2730000000001</v>
      </c>
      <c r="BN30">
        <f t="shared" si="19"/>
        <v>22792.1</v>
      </c>
      <c r="BO30">
        <f t="shared" si="19"/>
        <v>-432.58799999999991</v>
      </c>
      <c r="BQ30">
        <f>BM30-1025*(BM15/1024)</f>
        <v>1.0492656249998618</v>
      </c>
      <c r="BV30">
        <f t="shared" ref="BV30:BY30" si="20">AVERAGE(BV19:BV28)</f>
        <v>1199.7720000000002</v>
      </c>
      <c r="BW30">
        <f t="shared" si="20"/>
        <v>-4101.4449999999997</v>
      </c>
      <c r="BX30">
        <f t="shared" si="20"/>
        <v>22505.760000000002</v>
      </c>
      <c r="BY30">
        <f t="shared" si="20"/>
        <v>10551.11</v>
      </c>
      <c r="CA30">
        <f>BW30-1025*(BW15/1024)</f>
        <v>1.2936718749997453</v>
      </c>
      <c r="CF30">
        <f t="shared" ref="CF30:CI30" si="21">AVERAGE(CF19:CF28)</f>
        <v>1199.7820000000002</v>
      </c>
      <c r="CG30">
        <f t="shared" si="21"/>
        <v>-4098.9490000000005</v>
      </c>
      <c r="CH30">
        <f t="shared" si="21"/>
        <v>23034.059999999998</v>
      </c>
      <c r="CI30">
        <f t="shared" si="21"/>
        <v>-9444.616</v>
      </c>
      <c r="CK30">
        <f>CG30-1025*(CG15/1024)</f>
        <v>0.99694726562574942</v>
      </c>
      <c r="CP30">
        <f t="shared" ref="CP30:CS30" si="22">AVERAGE(CP19:CP28)</f>
        <v>1200.0070000000001</v>
      </c>
      <c r="CQ30">
        <f t="shared" si="22"/>
        <v>-4101.7189999999991</v>
      </c>
      <c r="CR30">
        <f t="shared" si="22"/>
        <v>22634.859999999997</v>
      </c>
      <c r="CS30">
        <f t="shared" si="22"/>
        <v>5566.7960000000003</v>
      </c>
      <c r="CU30">
        <f>CQ30-1025*(CQ15/1024)</f>
        <v>1.1497988281253129</v>
      </c>
      <c r="CZ30">
        <f t="shared" ref="CZ30:DC30" si="23">AVERAGE(CZ19:CZ28)</f>
        <v>1200.1560000000002</v>
      </c>
      <c r="DA30">
        <f t="shared" si="23"/>
        <v>-4100.4760000000006</v>
      </c>
      <c r="DB30">
        <f t="shared" si="23"/>
        <v>22898.949999999997</v>
      </c>
      <c r="DC30">
        <f t="shared" si="23"/>
        <v>-4421.6250000000009</v>
      </c>
      <c r="DE30">
        <f>DA30-1025*(DA15/1024)</f>
        <v>1.0544931640624782</v>
      </c>
      <c r="DJ30">
        <f t="shared" ref="DJ30:DM30" si="24">AVERAGE(DJ19:DJ28)</f>
        <v>1200.1569999999999</v>
      </c>
      <c r="DK30">
        <f t="shared" si="24"/>
        <v>-4100.7000000000007</v>
      </c>
      <c r="DL30">
        <f t="shared" si="24"/>
        <v>22378.519999999997</v>
      </c>
      <c r="DM30">
        <f t="shared" si="24"/>
        <v>15510.87</v>
      </c>
      <c r="DO30">
        <f>DK30-1025*(DK15/1024)</f>
        <v>1.1267822265617724</v>
      </c>
      <c r="DT30">
        <f t="shared" ref="DT30:DW30" si="25">AVERAGE(DT19:DT28)</f>
        <v>1199.9430000000002</v>
      </c>
      <c r="DU30">
        <f t="shared" si="25"/>
        <v>-4096.7520000000004</v>
      </c>
      <c r="DV30">
        <f t="shared" si="25"/>
        <v>23173.100000000002</v>
      </c>
      <c r="DW30">
        <f t="shared" si="25"/>
        <v>-14514.790000000003</v>
      </c>
      <c r="DY30">
        <f>DU30-1025*(DU15/1024)</f>
        <v>1.0238300781256839</v>
      </c>
      <c r="ED30">
        <v>30000</v>
      </c>
      <c r="EE30">
        <v>1.2867587890614232</v>
      </c>
      <c r="EG30" t="s">
        <v>47</v>
      </c>
    </row>
    <row r="31" spans="2:137" x14ac:dyDescent="0.2">
      <c r="E31">
        <f>STDEV(E19:E28)</f>
        <v>0.14698828373558442</v>
      </c>
      <c r="O31">
        <f>STDEV(O19:O28)</f>
        <v>0.22938565294642646</v>
      </c>
      <c r="Y31">
        <f>STDEV(Y19:Y28)</f>
        <v>7.3333333333266637E-2</v>
      </c>
      <c r="AI31">
        <f>STDEV(AI19:AI28)</f>
        <v>0.13072872675878092</v>
      </c>
      <c r="AS31">
        <f>STDEV(AS19:AS28)</f>
        <v>0.16646988382969002</v>
      </c>
      <c r="BC31">
        <f>STDEV(BC19:BC28)</f>
        <v>0.25130990164875694</v>
      </c>
      <c r="BM31">
        <f>STDEV(BM19:BM28)</f>
        <v>0.22090973521118334</v>
      </c>
      <c r="BW31">
        <f>STDEV(BW19:BW28)</f>
        <v>0.15436248824687632</v>
      </c>
      <c r="DK31">
        <f>STDEV(DK19:DK28)</f>
        <v>0.14651507317218201</v>
      </c>
      <c r="DU31">
        <f>STDEV(DU19:DU28)</f>
        <v>0.17831308296227921</v>
      </c>
    </row>
    <row r="33" spans="2:130" x14ac:dyDescent="0.2">
      <c r="C33" t="s">
        <v>68</v>
      </c>
    </row>
    <row r="35" spans="2:130" x14ac:dyDescent="0.2">
      <c r="B35" t="s">
        <v>58</v>
      </c>
      <c r="L35" t="s">
        <v>69</v>
      </c>
      <c r="DH35">
        <v>30000</v>
      </c>
      <c r="DR35" t="s">
        <v>42</v>
      </c>
    </row>
    <row r="36" spans="2:130" x14ac:dyDescent="0.2">
      <c r="C36">
        <v>100000</v>
      </c>
      <c r="D36">
        <v>1200.04</v>
      </c>
      <c r="E36">
        <v>-4098.37</v>
      </c>
      <c r="F36">
        <v>22504.799999999999</v>
      </c>
      <c r="G36">
        <v>10000.200000000001</v>
      </c>
      <c r="H36">
        <v>28.2331</v>
      </c>
      <c r="I36">
        <v>28.2331</v>
      </c>
      <c r="J36">
        <v>28.2331</v>
      </c>
      <c r="M36">
        <v>100000</v>
      </c>
      <c r="N36">
        <v>1199.71</v>
      </c>
      <c r="O36">
        <v>-4095.72</v>
      </c>
      <c r="P36">
        <v>23034.3</v>
      </c>
      <c r="Q36">
        <v>-9999.35</v>
      </c>
      <c r="R36">
        <v>28.4528</v>
      </c>
      <c r="S36">
        <v>28.4528</v>
      </c>
      <c r="T36">
        <v>28.4528</v>
      </c>
      <c r="DI36">
        <v>200000</v>
      </c>
      <c r="DJ36">
        <v>1200.33</v>
      </c>
      <c r="DK36">
        <v>-4092.66</v>
      </c>
      <c r="DL36">
        <v>21999.9</v>
      </c>
      <c r="DM36">
        <v>30086.3</v>
      </c>
      <c r="DN36">
        <v>28.020299999999999</v>
      </c>
      <c r="DO36">
        <v>28.020299999999999</v>
      </c>
      <c r="DP36">
        <v>28.020299999999999</v>
      </c>
      <c r="DS36">
        <v>200000</v>
      </c>
      <c r="DT36">
        <v>1200.71</v>
      </c>
      <c r="DU36">
        <v>-4082.69</v>
      </c>
      <c r="DV36">
        <v>23606.1</v>
      </c>
      <c r="DW36">
        <v>-29928.7</v>
      </c>
      <c r="DX36">
        <v>28.686299999999999</v>
      </c>
      <c r="DY36">
        <v>28.686299999999999</v>
      </c>
      <c r="DZ36">
        <v>28.686299999999999</v>
      </c>
    </row>
    <row r="37" spans="2:130" x14ac:dyDescent="0.2">
      <c r="C37">
        <v>100000</v>
      </c>
      <c r="D37">
        <v>1200.8800000000001</v>
      </c>
      <c r="E37">
        <v>-4098.68</v>
      </c>
      <c r="F37">
        <v>22508</v>
      </c>
      <c r="G37">
        <v>10001.1</v>
      </c>
      <c r="H37">
        <v>28.234400000000001</v>
      </c>
      <c r="I37">
        <v>28.234400000000001</v>
      </c>
      <c r="J37">
        <v>28.234400000000001</v>
      </c>
      <c r="M37">
        <v>100000</v>
      </c>
      <c r="N37">
        <v>1201.07</v>
      </c>
      <c r="O37">
        <v>-4095.72</v>
      </c>
      <c r="P37">
        <v>23033.8</v>
      </c>
      <c r="Q37">
        <v>-10000.700000000001</v>
      </c>
      <c r="R37">
        <v>28.4526</v>
      </c>
      <c r="S37">
        <v>28.4526</v>
      </c>
      <c r="T37">
        <v>28.4526</v>
      </c>
      <c r="DI37">
        <v>200000</v>
      </c>
      <c r="DJ37">
        <v>1200.6500000000001</v>
      </c>
      <c r="DK37">
        <v>-4092.54</v>
      </c>
      <c r="DL37">
        <v>22000.799999999999</v>
      </c>
      <c r="DM37">
        <v>30009.4</v>
      </c>
      <c r="DN37">
        <v>28.020700000000001</v>
      </c>
      <c r="DO37">
        <v>28.020700000000001</v>
      </c>
      <c r="DP37">
        <v>28.020700000000001</v>
      </c>
      <c r="DS37">
        <v>200000</v>
      </c>
      <c r="DT37">
        <v>1199.52</v>
      </c>
      <c r="DU37">
        <v>-4083.14</v>
      </c>
      <c r="DV37">
        <v>23607.5</v>
      </c>
      <c r="DW37">
        <v>-29952.799999999999</v>
      </c>
      <c r="DX37">
        <v>28.686900000000001</v>
      </c>
      <c r="DY37">
        <v>28.686900000000001</v>
      </c>
      <c r="DZ37">
        <v>28.686900000000001</v>
      </c>
    </row>
    <row r="38" spans="2:130" x14ac:dyDescent="0.2">
      <c r="C38">
        <v>100000</v>
      </c>
      <c r="D38">
        <v>1200.67</v>
      </c>
      <c r="E38">
        <v>-4097.9799999999996</v>
      </c>
      <c r="F38">
        <v>22501.599999999999</v>
      </c>
      <c r="G38">
        <v>10000.1</v>
      </c>
      <c r="H38">
        <v>28.2317</v>
      </c>
      <c r="I38">
        <v>28.2317</v>
      </c>
      <c r="J38">
        <v>28.2317</v>
      </c>
      <c r="M38">
        <v>100000</v>
      </c>
      <c r="N38">
        <v>1200.68</v>
      </c>
      <c r="O38">
        <v>-4095.74</v>
      </c>
      <c r="P38">
        <v>23032</v>
      </c>
      <c r="Q38">
        <v>-9999.66</v>
      </c>
      <c r="R38">
        <v>28.451799999999999</v>
      </c>
      <c r="S38">
        <v>28.451799999999999</v>
      </c>
      <c r="T38">
        <v>28.451799999999999</v>
      </c>
      <c r="DI38">
        <v>200000</v>
      </c>
      <c r="DJ38">
        <v>1199.47</v>
      </c>
      <c r="DK38">
        <v>-4092.72</v>
      </c>
      <c r="DL38">
        <v>22002.799999999999</v>
      </c>
      <c r="DM38">
        <v>29895</v>
      </c>
      <c r="DN38">
        <v>28.021599999999999</v>
      </c>
      <c r="DO38">
        <v>28.021599999999999</v>
      </c>
      <c r="DP38">
        <v>28.021599999999999</v>
      </c>
      <c r="DS38">
        <v>200000</v>
      </c>
      <c r="DT38">
        <v>1199.74</v>
      </c>
      <c r="DU38">
        <v>-4082.73</v>
      </c>
      <c r="DV38">
        <v>23606</v>
      </c>
      <c r="DW38">
        <v>-29904.5</v>
      </c>
      <c r="DX38">
        <v>28.686299999999999</v>
      </c>
      <c r="DY38">
        <v>28.686299999999999</v>
      </c>
      <c r="DZ38">
        <v>28.686299999999999</v>
      </c>
    </row>
    <row r="39" spans="2:130" x14ac:dyDescent="0.2">
      <c r="C39">
        <v>100000</v>
      </c>
      <c r="D39">
        <v>1200.46</v>
      </c>
      <c r="E39">
        <v>-4098.6000000000004</v>
      </c>
      <c r="F39">
        <v>22507.200000000001</v>
      </c>
      <c r="G39">
        <v>10000</v>
      </c>
      <c r="H39">
        <v>28.234100000000002</v>
      </c>
      <c r="I39">
        <v>28.234100000000002</v>
      </c>
      <c r="J39">
        <v>28.234100000000002</v>
      </c>
      <c r="M39">
        <v>100000</v>
      </c>
      <c r="N39">
        <v>1200.8900000000001</v>
      </c>
      <c r="O39">
        <v>-4095.63</v>
      </c>
      <c r="P39">
        <v>23033.7</v>
      </c>
      <c r="Q39">
        <v>-9999.7999999999993</v>
      </c>
      <c r="R39">
        <v>28.452500000000001</v>
      </c>
      <c r="S39">
        <v>28.452500000000001</v>
      </c>
      <c r="T39">
        <v>28.452500000000001</v>
      </c>
      <c r="DI39">
        <v>200000</v>
      </c>
      <c r="DJ39">
        <v>1200.45</v>
      </c>
      <c r="DK39">
        <v>-4092.5</v>
      </c>
      <c r="DL39">
        <v>21996</v>
      </c>
      <c r="DM39">
        <v>30207.599999999999</v>
      </c>
      <c r="DN39">
        <v>28.018699999999999</v>
      </c>
      <c r="DO39">
        <v>28.018699999999999</v>
      </c>
      <c r="DP39">
        <v>28.018699999999999</v>
      </c>
      <c r="DS39">
        <v>200000</v>
      </c>
      <c r="DT39">
        <v>1200.8599999999999</v>
      </c>
      <c r="DU39">
        <v>-4082.62</v>
      </c>
      <c r="DV39">
        <v>23608.799999999999</v>
      </c>
      <c r="DW39">
        <v>-30030</v>
      </c>
      <c r="DX39">
        <v>28.6874</v>
      </c>
      <c r="DY39">
        <v>28.6874</v>
      </c>
      <c r="DZ39">
        <v>28.6874</v>
      </c>
    </row>
    <row r="40" spans="2:130" x14ac:dyDescent="0.2">
      <c r="C40">
        <v>100000</v>
      </c>
      <c r="D40">
        <v>1200.92</v>
      </c>
      <c r="E40">
        <v>-4098.3100000000004</v>
      </c>
      <c r="F40">
        <v>22505.7</v>
      </c>
      <c r="G40">
        <v>10000.200000000001</v>
      </c>
      <c r="H40">
        <v>28.233499999999999</v>
      </c>
      <c r="I40">
        <v>28.233499999999999</v>
      </c>
      <c r="J40">
        <v>28.233499999999999</v>
      </c>
      <c r="M40">
        <v>100000</v>
      </c>
      <c r="N40">
        <v>1200.18</v>
      </c>
      <c r="O40">
        <v>-4095.8</v>
      </c>
      <c r="P40">
        <v>23034.3</v>
      </c>
      <c r="Q40">
        <v>-9998.5499999999993</v>
      </c>
      <c r="R40">
        <v>28.4528</v>
      </c>
      <c r="S40">
        <v>28.4528</v>
      </c>
      <c r="T40">
        <v>28.4528</v>
      </c>
      <c r="DI40">
        <v>200000</v>
      </c>
      <c r="DJ40">
        <v>1199.7</v>
      </c>
      <c r="DK40">
        <v>-4092.63</v>
      </c>
      <c r="DL40">
        <v>21999.7</v>
      </c>
      <c r="DM40">
        <v>30012</v>
      </c>
      <c r="DN40">
        <v>28.020299999999999</v>
      </c>
      <c r="DO40">
        <v>28.020299999999999</v>
      </c>
      <c r="DP40">
        <v>28.020299999999999</v>
      </c>
      <c r="DS40">
        <v>200000</v>
      </c>
      <c r="DT40">
        <v>1200.9100000000001</v>
      </c>
      <c r="DU40">
        <v>-4082.8</v>
      </c>
      <c r="DV40">
        <v>23609</v>
      </c>
      <c r="DW40">
        <v>-30090.799999999999</v>
      </c>
      <c r="DX40">
        <v>28.6875</v>
      </c>
      <c r="DY40">
        <v>28.6875</v>
      </c>
      <c r="DZ40">
        <v>28.6875</v>
      </c>
    </row>
    <row r="41" spans="2:130" x14ac:dyDescent="0.2">
      <c r="C41">
        <v>100000</v>
      </c>
      <c r="D41">
        <v>1200.5899999999999</v>
      </c>
      <c r="E41">
        <v>-4098.7700000000004</v>
      </c>
      <c r="F41">
        <v>22509.5</v>
      </c>
      <c r="G41">
        <v>10001.6</v>
      </c>
      <c r="H41">
        <v>28.234999999999999</v>
      </c>
      <c r="I41">
        <v>28.234999999999999</v>
      </c>
      <c r="J41">
        <v>28.234999999999999</v>
      </c>
      <c r="M41">
        <v>100000</v>
      </c>
      <c r="N41">
        <v>1199.05</v>
      </c>
      <c r="O41">
        <v>-4096.16</v>
      </c>
      <c r="P41">
        <v>23037.3</v>
      </c>
      <c r="Q41">
        <v>-9999.77</v>
      </c>
      <c r="R41">
        <v>28.454000000000001</v>
      </c>
      <c r="S41">
        <v>28.454000000000001</v>
      </c>
      <c r="T41">
        <v>28.454000000000001</v>
      </c>
      <c r="DI41">
        <v>200000</v>
      </c>
      <c r="DJ41">
        <v>1199.3900000000001</v>
      </c>
      <c r="DK41">
        <v>-4092.75</v>
      </c>
      <c r="DL41">
        <v>22000.9</v>
      </c>
      <c r="DM41">
        <v>30013.9</v>
      </c>
      <c r="DN41">
        <v>28.020800000000001</v>
      </c>
      <c r="DO41">
        <v>28.020800000000001</v>
      </c>
      <c r="DP41">
        <v>28.020800000000001</v>
      </c>
      <c r="DS41">
        <v>200000</v>
      </c>
      <c r="DT41">
        <v>1200.1199999999999</v>
      </c>
      <c r="DU41">
        <v>-4083</v>
      </c>
      <c r="DV41">
        <v>23607.5</v>
      </c>
      <c r="DW41">
        <v>-29988.2</v>
      </c>
      <c r="DX41">
        <v>28.686900000000001</v>
      </c>
      <c r="DY41">
        <v>28.686900000000001</v>
      </c>
      <c r="DZ41">
        <v>28.686900000000001</v>
      </c>
    </row>
    <row r="42" spans="2:130" x14ac:dyDescent="0.2">
      <c r="C42">
        <v>100000</v>
      </c>
      <c r="D42">
        <v>1199.7</v>
      </c>
      <c r="E42">
        <v>-4098.7</v>
      </c>
      <c r="F42">
        <v>22504.799999999999</v>
      </c>
      <c r="G42">
        <v>10000</v>
      </c>
      <c r="H42">
        <v>28.2331</v>
      </c>
      <c r="I42">
        <v>28.2331</v>
      </c>
      <c r="J42">
        <v>28.2331</v>
      </c>
      <c r="M42">
        <v>100000</v>
      </c>
      <c r="N42">
        <v>1200.3900000000001</v>
      </c>
      <c r="O42">
        <v>-4095.95</v>
      </c>
      <c r="P42">
        <v>23032.799999999999</v>
      </c>
      <c r="Q42">
        <v>-9999.8700000000008</v>
      </c>
      <c r="R42">
        <v>28.452200000000001</v>
      </c>
      <c r="S42">
        <v>28.452200000000001</v>
      </c>
      <c r="T42">
        <v>28.452200000000001</v>
      </c>
      <c r="DI42">
        <v>200000</v>
      </c>
      <c r="DJ42">
        <v>1200.19</v>
      </c>
      <c r="DK42">
        <v>-4092.85</v>
      </c>
      <c r="DL42">
        <v>22000.6</v>
      </c>
      <c r="DM42">
        <v>30030.6</v>
      </c>
      <c r="DN42">
        <v>28.020600000000002</v>
      </c>
      <c r="DO42">
        <v>28.020600000000002</v>
      </c>
      <c r="DP42">
        <v>28.020600000000002</v>
      </c>
      <c r="DS42">
        <v>200000</v>
      </c>
      <c r="DT42">
        <v>1200.1199999999999</v>
      </c>
      <c r="DU42">
        <v>-4082.64</v>
      </c>
      <c r="DV42">
        <v>23609.599999999999</v>
      </c>
      <c r="DW42">
        <v>-30139.5</v>
      </c>
      <c r="DX42">
        <v>28.6877</v>
      </c>
      <c r="DY42">
        <v>28.6877</v>
      </c>
      <c r="DZ42">
        <v>28.6877</v>
      </c>
    </row>
    <row r="43" spans="2:130" x14ac:dyDescent="0.2">
      <c r="C43">
        <v>100000</v>
      </c>
      <c r="D43">
        <v>1201.2</v>
      </c>
      <c r="E43">
        <v>-4098.0600000000004</v>
      </c>
      <c r="F43">
        <v>22503.1</v>
      </c>
      <c r="G43">
        <v>10000.9</v>
      </c>
      <c r="H43">
        <v>28.232399999999998</v>
      </c>
      <c r="I43">
        <v>28.232399999999998</v>
      </c>
      <c r="J43">
        <v>28.232399999999998</v>
      </c>
      <c r="M43">
        <v>100000</v>
      </c>
      <c r="N43">
        <v>1200.07</v>
      </c>
      <c r="O43">
        <v>-4095.77</v>
      </c>
      <c r="P43">
        <v>23031.7</v>
      </c>
      <c r="Q43">
        <v>-9999.3799999999992</v>
      </c>
      <c r="R43">
        <v>28.451699999999999</v>
      </c>
      <c r="S43">
        <v>28.451699999999999</v>
      </c>
      <c r="T43">
        <v>28.451699999999999</v>
      </c>
      <c r="DI43">
        <v>200000</v>
      </c>
      <c r="DJ43">
        <v>1200.06</v>
      </c>
      <c r="DK43">
        <v>-4092.64</v>
      </c>
      <c r="DL43">
        <v>22001.4</v>
      </c>
      <c r="DM43">
        <v>29938.5</v>
      </c>
      <c r="DN43">
        <v>28.021000000000001</v>
      </c>
      <c r="DO43">
        <v>28.021000000000001</v>
      </c>
      <c r="DP43">
        <v>28.021000000000001</v>
      </c>
      <c r="DS43">
        <v>200000</v>
      </c>
      <c r="DT43">
        <v>1199.3800000000001</v>
      </c>
      <c r="DU43">
        <v>-4082.49</v>
      </c>
      <c r="DV43">
        <v>23607</v>
      </c>
      <c r="DW43">
        <v>-29975.200000000001</v>
      </c>
      <c r="DX43">
        <v>28.686699999999998</v>
      </c>
      <c r="DY43">
        <v>28.686699999999998</v>
      </c>
      <c r="DZ43">
        <v>28.686699999999998</v>
      </c>
    </row>
    <row r="44" spans="2:130" x14ac:dyDescent="0.2">
      <c r="C44">
        <v>100000</v>
      </c>
      <c r="D44">
        <v>1199.9100000000001</v>
      </c>
      <c r="E44">
        <v>-4098.8100000000004</v>
      </c>
      <c r="F44">
        <v>22506.9</v>
      </c>
      <c r="G44">
        <v>9999.2000000000007</v>
      </c>
      <c r="H44">
        <v>28.233899999999998</v>
      </c>
      <c r="I44">
        <v>28.233899999999998</v>
      </c>
      <c r="J44">
        <v>28.233899999999998</v>
      </c>
      <c r="M44">
        <v>100000</v>
      </c>
      <c r="N44">
        <v>1199.9100000000001</v>
      </c>
      <c r="O44">
        <v>-4095.81</v>
      </c>
      <c r="P44">
        <v>23033.599999999999</v>
      </c>
      <c r="Q44">
        <v>-9999.2800000000007</v>
      </c>
      <c r="R44">
        <v>28.452500000000001</v>
      </c>
      <c r="S44">
        <v>28.452500000000001</v>
      </c>
      <c r="T44">
        <v>28.452500000000001</v>
      </c>
      <c r="DI44">
        <v>200000</v>
      </c>
      <c r="DJ44">
        <v>1200.28</v>
      </c>
      <c r="DK44">
        <v>-4092.71</v>
      </c>
      <c r="DL44">
        <v>22002.9</v>
      </c>
      <c r="DM44">
        <v>29901.7</v>
      </c>
      <c r="DN44">
        <v>28.021599999999999</v>
      </c>
      <c r="DO44">
        <v>28.021599999999999</v>
      </c>
      <c r="DP44">
        <v>28.021599999999999</v>
      </c>
      <c r="DS44">
        <v>200000</v>
      </c>
      <c r="DT44">
        <v>1199.8599999999999</v>
      </c>
      <c r="DU44">
        <v>-4082.59</v>
      </c>
      <c r="DV44">
        <v>23609.4</v>
      </c>
      <c r="DW44">
        <v>-30017.9</v>
      </c>
      <c r="DX44">
        <v>28.6876</v>
      </c>
      <c r="DY44">
        <v>28.6876</v>
      </c>
      <c r="DZ44">
        <v>28.6876</v>
      </c>
    </row>
    <row r="45" spans="2:130" x14ac:dyDescent="0.2">
      <c r="C45">
        <v>100000</v>
      </c>
      <c r="D45">
        <v>1199.1099999999999</v>
      </c>
      <c r="E45">
        <v>-4098.66</v>
      </c>
      <c r="F45">
        <v>22505.8</v>
      </c>
      <c r="G45">
        <v>9999.77</v>
      </c>
      <c r="H45">
        <v>28.233499999999999</v>
      </c>
      <c r="I45">
        <v>28.233499999999999</v>
      </c>
      <c r="J45">
        <v>28.233499999999999</v>
      </c>
      <c r="M45">
        <v>100000</v>
      </c>
      <c r="N45">
        <v>1199.3499999999999</v>
      </c>
      <c r="O45">
        <v>-4096.1000000000004</v>
      </c>
      <c r="P45">
        <v>23034.3</v>
      </c>
      <c r="Q45">
        <v>-10000.4</v>
      </c>
      <c r="R45">
        <v>28.4528</v>
      </c>
      <c r="S45">
        <v>28.4528</v>
      </c>
      <c r="T45">
        <v>28.4528</v>
      </c>
      <c r="DI45">
        <v>200000</v>
      </c>
      <c r="DJ45">
        <v>1200.3900000000001</v>
      </c>
      <c r="DK45">
        <v>-4092.81</v>
      </c>
      <c r="DL45">
        <v>22000.2</v>
      </c>
      <c r="DM45">
        <v>30026.799999999999</v>
      </c>
      <c r="DN45">
        <v>28.020499999999998</v>
      </c>
      <c r="DO45">
        <v>28.020499999999998</v>
      </c>
      <c r="DP45">
        <v>28.020499999999998</v>
      </c>
      <c r="DS45">
        <v>200000</v>
      </c>
      <c r="DT45">
        <v>1199.17</v>
      </c>
      <c r="DU45">
        <v>-4082.94</v>
      </c>
      <c r="DV45">
        <v>23609.200000000001</v>
      </c>
      <c r="DW45">
        <v>-30041.8</v>
      </c>
      <c r="DX45">
        <v>28.6876</v>
      </c>
      <c r="DY45">
        <v>28.6876</v>
      </c>
      <c r="DZ45">
        <v>28.6876</v>
      </c>
    </row>
    <row r="47" spans="2:130" x14ac:dyDescent="0.2">
      <c r="D47">
        <f t="shared" ref="D47:J47" si="26">AVERAGE(D36:D45)</f>
        <v>1200.3480000000002</v>
      </c>
      <c r="E47">
        <f t="shared" si="26"/>
        <v>-4098.4940000000006</v>
      </c>
      <c r="F47">
        <f t="shared" si="26"/>
        <v>22505.739999999998</v>
      </c>
      <c r="G47">
        <f t="shared" si="26"/>
        <v>10000.307000000001</v>
      </c>
      <c r="H47" s="1">
        <f t="shared" si="26"/>
        <v>28.233470000000001</v>
      </c>
      <c r="I47">
        <f t="shared" si="26"/>
        <v>28.233470000000001</v>
      </c>
      <c r="J47">
        <f t="shared" si="26"/>
        <v>28.233470000000001</v>
      </c>
      <c r="M47">
        <f t="shared" ref="M47:S47" si="27">AVERAGE(M36:M45)</f>
        <v>100000</v>
      </c>
      <c r="N47">
        <f t="shared" si="27"/>
        <v>1200.1300000000001</v>
      </c>
      <c r="O47">
        <f t="shared" si="27"/>
        <v>-4095.84</v>
      </c>
      <c r="P47">
        <f t="shared" si="27"/>
        <v>23033.78</v>
      </c>
      <c r="Q47" s="1">
        <f t="shared" si="27"/>
        <v>-9999.6759999999995</v>
      </c>
      <c r="R47">
        <f t="shared" si="27"/>
        <v>28.452570000000001</v>
      </c>
      <c r="S47">
        <f t="shared" si="27"/>
        <v>28.452570000000001</v>
      </c>
      <c r="DJ47">
        <f t="shared" ref="DJ47:DP47" si="28">AVERAGE(DJ36:DJ45)</f>
        <v>1200.0909999999999</v>
      </c>
      <c r="DK47">
        <f t="shared" si="28"/>
        <v>-4092.6809999999996</v>
      </c>
      <c r="DL47">
        <f t="shared" si="28"/>
        <v>22000.52</v>
      </c>
      <c r="DM47">
        <f t="shared" si="28"/>
        <v>30012.18</v>
      </c>
      <c r="DN47">
        <f t="shared" si="28"/>
        <v>28.020609999999998</v>
      </c>
      <c r="DO47">
        <f t="shared" si="28"/>
        <v>28.020609999999998</v>
      </c>
      <c r="DP47">
        <f t="shared" si="28"/>
        <v>28.020609999999998</v>
      </c>
      <c r="DT47">
        <f t="shared" ref="DT47:DZ47" si="29">AVERAGE(DT36:DT45)</f>
        <v>1200.0390000000002</v>
      </c>
      <c r="DU47">
        <f t="shared" si="29"/>
        <v>-4082.7640000000001</v>
      </c>
      <c r="DV47">
        <f t="shared" si="29"/>
        <v>23608.010000000002</v>
      </c>
      <c r="DW47">
        <f t="shared" si="29"/>
        <v>-30006.940000000002</v>
      </c>
      <c r="DX47">
        <f t="shared" si="29"/>
        <v>28.687089999999994</v>
      </c>
      <c r="DY47">
        <f t="shared" si="29"/>
        <v>28.687089999999994</v>
      </c>
      <c r="DZ47">
        <f t="shared" si="29"/>
        <v>28.687089999999994</v>
      </c>
    </row>
    <row r="48" spans="2:130" x14ac:dyDescent="0.2">
      <c r="H48" s="1"/>
      <c r="DK48">
        <f>STDEV(DK36:DK45)</f>
        <v>0.11039826890750164</v>
      </c>
      <c r="DU48">
        <f>STDEV(DU36:DU45)</f>
        <v>0.20478715237481177</v>
      </c>
    </row>
    <row r="49" spans="2:129" x14ac:dyDescent="0.2">
      <c r="C49">
        <v>200000</v>
      </c>
      <c r="D49">
        <v>1199.42</v>
      </c>
      <c r="E49">
        <v>-4101.4799999999996</v>
      </c>
      <c r="F49">
        <v>22519.8</v>
      </c>
      <c r="G49">
        <v>9999.92</v>
      </c>
      <c r="M49">
        <v>200000</v>
      </c>
      <c r="N49">
        <v>1199.22</v>
      </c>
      <c r="O49">
        <v>-4098.8999999999996</v>
      </c>
      <c r="P49">
        <v>23048.9</v>
      </c>
      <c r="Q49">
        <v>-10000</v>
      </c>
      <c r="DN49">
        <f>(DN47-$H$15)/$H$15</f>
        <v>-1.1335870684700334E-2</v>
      </c>
      <c r="DX49">
        <f>(DX47-$H$15)/$H$15</f>
        <v>1.2179851096733311E-2</v>
      </c>
    </row>
    <row r="50" spans="2:129" x14ac:dyDescent="0.2">
      <c r="C50">
        <v>200000</v>
      </c>
      <c r="D50">
        <v>1201.45</v>
      </c>
      <c r="E50">
        <v>-4101.29</v>
      </c>
      <c r="F50">
        <v>22519.5</v>
      </c>
      <c r="G50">
        <v>10000</v>
      </c>
      <c r="M50">
        <v>200000</v>
      </c>
      <c r="N50">
        <v>1199.95</v>
      </c>
      <c r="O50">
        <v>-4098.63</v>
      </c>
      <c r="P50">
        <v>23049.8</v>
      </c>
      <c r="Q50">
        <v>-9999.2199999999993</v>
      </c>
      <c r="DH50" t="s">
        <v>44</v>
      </c>
      <c r="DR50" t="s">
        <v>43</v>
      </c>
    </row>
    <row r="51" spans="2:129" x14ac:dyDescent="0.2">
      <c r="C51">
        <v>200000</v>
      </c>
      <c r="D51">
        <v>1199.4000000000001</v>
      </c>
      <c r="E51">
        <v>-4101.46</v>
      </c>
      <c r="F51">
        <v>22518.5</v>
      </c>
      <c r="G51">
        <v>10000.9</v>
      </c>
      <c r="M51">
        <v>200000</v>
      </c>
      <c r="N51">
        <v>1200.0899999999999</v>
      </c>
      <c r="O51">
        <v>-4098.6400000000003</v>
      </c>
      <c r="P51">
        <v>23049.599999999999</v>
      </c>
      <c r="Q51">
        <v>-9999.2999999999993</v>
      </c>
      <c r="DI51">
        <v>200000</v>
      </c>
      <c r="DJ51">
        <v>1199.0899999999999</v>
      </c>
      <c r="DK51">
        <v>-4095.5</v>
      </c>
      <c r="DL51">
        <v>21999.9</v>
      </c>
      <c r="DM51">
        <v>30550.799999999999</v>
      </c>
      <c r="DS51">
        <v>200000</v>
      </c>
      <c r="DT51">
        <v>1200.32</v>
      </c>
      <c r="DU51">
        <v>-4086.13</v>
      </c>
      <c r="DV51">
        <v>23606.1</v>
      </c>
      <c r="DW51">
        <v>-29407.7</v>
      </c>
    </row>
    <row r="52" spans="2:129" x14ac:dyDescent="0.2">
      <c r="C52">
        <v>200000</v>
      </c>
      <c r="D52">
        <v>1199.8800000000001</v>
      </c>
      <c r="E52">
        <v>-4101.57</v>
      </c>
      <c r="F52">
        <v>22520.7</v>
      </c>
      <c r="G52">
        <v>10000.5</v>
      </c>
      <c r="M52">
        <v>200000</v>
      </c>
      <c r="N52">
        <v>1200.5899999999999</v>
      </c>
      <c r="O52">
        <v>-4098.4399999999996</v>
      </c>
      <c r="P52">
        <v>23050.1</v>
      </c>
      <c r="Q52">
        <v>-10000.799999999999</v>
      </c>
      <c r="DI52">
        <v>200000</v>
      </c>
      <c r="DJ52">
        <v>1199.9000000000001</v>
      </c>
      <c r="DK52">
        <v>-4095.69</v>
      </c>
      <c r="DL52">
        <v>22000.799999999999</v>
      </c>
      <c r="DM52">
        <v>30742.799999999999</v>
      </c>
      <c r="DS52">
        <v>200000</v>
      </c>
      <c r="DT52">
        <v>1199.3599999999999</v>
      </c>
      <c r="DU52">
        <v>-4085.77</v>
      </c>
      <c r="DV52">
        <v>23607.5</v>
      </c>
      <c r="DW52">
        <v>-29493.5</v>
      </c>
    </row>
    <row r="53" spans="2:129" x14ac:dyDescent="0.2">
      <c r="C53">
        <v>200000</v>
      </c>
      <c r="D53">
        <v>1200</v>
      </c>
      <c r="E53">
        <v>-4101.3100000000004</v>
      </c>
      <c r="F53">
        <v>22519.9</v>
      </c>
      <c r="G53">
        <v>10000.299999999999</v>
      </c>
      <c r="M53">
        <v>200000</v>
      </c>
      <c r="N53">
        <v>1199.1199999999999</v>
      </c>
      <c r="O53">
        <v>-4098.84</v>
      </c>
      <c r="P53">
        <v>23048.7</v>
      </c>
      <c r="Q53">
        <v>-9999.08</v>
      </c>
      <c r="DI53">
        <v>200000</v>
      </c>
      <c r="DJ53">
        <v>1200.56</v>
      </c>
      <c r="DK53">
        <v>-4095.27</v>
      </c>
      <c r="DL53">
        <v>22002.799999999999</v>
      </c>
      <c r="DM53">
        <v>30425.599999999999</v>
      </c>
      <c r="DS53">
        <v>200000</v>
      </c>
      <c r="DT53">
        <v>1200.8499999999999</v>
      </c>
      <c r="DU53">
        <v>-4086.11</v>
      </c>
      <c r="DV53">
        <v>23606</v>
      </c>
      <c r="DW53">
        <v>-29375.9</v>
      </c>
    </row>
    <row r="54" spans="2:129" s="5" customFormat="1" x14ac:dyDescent="0.2">
      <c r="C54" s="5">
        <v>200000</v>
      </c>
      <c r="D54" s="5">
        <v>1199.51</v>
      </c>
      <c r="E54" s="5">
        <v>-4101.33</v>
      </c>
      <c r="F54" s="5">
        <v>22519.8</v>
      </c>
      <c r="G54" s="5">
        <v>10000.299999999999</v>
      </c>
      <c r="M54" s="5">
        <v>200000</v>
      </c>
      <c r="N54" s="5">
        <v>1200.8</v>
      </c>
      <c r="O54" s="5">
        <v>-4098.58</v>
      </c>
      <c r="P54" s="5">
        <v>23048.3</v>
      </c>
      <c r="Q54" s="5">
        <v>-9999.68</v>
      </c>
      <c r="DI54" s="5">
        <v>200000</v>
      </c>
      <c r="DJ54" s="5">
        <v>1199.31</v>
      </c>
      <c r="DK54" s="5">
        <v>-4095.06</v>
      </c>
      <c r="DL54" s="5">
        <v>21996</v>
      </c>
      <c r="DM54" s="5">
        <v>30520.9</v>
      </c>
      <c r="DS54" s="5">
        <v>200000</v>
      </c>
      <c r="DT54" s="5">
        <v>1200.5899999999999</v>
      </c>
      <c r="DU54" s="5">
        <v>-4085.86</v>
      </c>
      <c r="DV54" s="5">
        <v>23608.799999999999</v>
      </c>
      <c r="DW54" s="5">
        <v>-29369.9</v>
      </c>
    </row>
    <row r="55" spans="2:129" x14ac:dyDescent="0.2">
      <c r="C55">
        <v>200000</v>
      </c>
      <c r="D55">
        <v>1200.08</v>
      </c>
      <c r="E55">
        <v>-4101.6099999999997</v>
      </c>
      <c r="F55">
        <v>22521.599999999999</v>
      </c>
      <c r="G55">
        <v>10000.1</v>
      </c>
      <c r="M55">
        <v>200000</v>
      </c>
      <c r="N55">
        <v>1200.54</v>
      </c>
      <c r="O55">
        <v>-4098.46</v>
      </c>
      <c r="P55">
        <v>23050</v>
      </c>
      <c r="Q55">
        <v>-9999.4599999999991</v>
      </c>
      <c r="DI55">
        <v>200000</v>
      </c>
      <c r="DJ55">
        <v>1200.56</v>
      </c>
      <c r="DK55">
        <v>-4095.4</v>
      </c>
      <c r="DL55">
        <v>21999.7</v>
      </c>
      <c r="DM55">
        <v>30690.6</v>
      </c>
      <c r="DS55">
        <v>200000</v>
      </c>
      <c r="DT55">
        <v>1199.73</v>
      </c>
      <c r="DU55">
        <v>-4085.85</v>
      </c>
      <c r="DV55">
        <v>23609</v>
      </c>
      <c r="DW55">
        <v>-29528</v>
      </c>
    </row>
    <row r="56" spans="2:129" x14ac:dyDescent="0.2">
      <c r="C56">
        <v>200000</v>
      </c>
      <c r="D56">
        <v>1200.28</v>
      </c>
      <c r="E56">
        <v>-4101.46</v>
      </c>
      <c r="F56">
        <v>22521.4</v>
      </c>
      <c r="G56">
        <v>10001.200000000001</v>
      </c>
      <c r="M56">
        <v>200000</v>
      </c>
      <c r="N56">
        <v>1199.47</v>
      </c>
      <c r="O56">
        <v>-4098.7</v>
      </c>
      <c r="P56">
        <v>23048.400000000001</v>
      </c>
      <c r="Q56">
        <v>-9999.27</v>
      </c>
      <c r="DI56">
        <v>200000</v>
      </c>
      <c r="DJ56">
        <v>1200.93</v>
      </c>
      <c r="DK56">
        <v>-4095.21</v>
      </c>
      <c r="DL56">
        <v>22000.9</v>
      </c>
      <c r="DM56">
        <v>30497.599999999999</v>
      </c>
      <c r="DS56">
        <v>200000</v>
      </c>
      <c r="DT56">
        <v>1200.01</v>
      </c>
      <c r="DU56">
        <v>-4085.96</v>
      </c>
      <c r="DV56">
        <v>23607.5</v>
      </c>
      <c r="DW56">
        <v>-29444.5</v>
      </c>
    </row>
    <row r="57" spans="2:129" x14ac:dyDescent="0.2">
      <c r="C57">
        <v>200000</v>
      </c>
      <c r="D57">
        <v>1198.96</v>
      </c>
      <c r="E57">
        <v>-4101.3100000000004</v>
      </c>
      <c r="F57">
        <v>22518.7</v>
      </c>
      <c r="G57">
        <v>10000</v>
      </c>
      <c r="M57">
        <v>200000</v>
      </c>
      <c r="N57">
        <v>1200.58</v>
      </c>
      <c r="O57">
        <v>-4098.46</v>
      </c>
      <c r="P57">
        <v>23049.5</v>
      </c>
      <c r="Q57">
        <v>-9999.6299999999992</v>
      </c>
      <c r="DI57">
        <v>200000</v>
      </c>
      <c r="DJ57">
        <v>1199.8399999999999</v>
      </c>
      <c r="DK57">
        <v>-4095.26</v>
      </c>
      <c r="DL57">
        <v>22000.6</v>
      </c>
      <c r="DM57">
        <v>30426.400000000001</v>
      </c>
      <c r="DS57">
        <v>200000</v>
      </c>
      <c r="DT57">
        <v>1199.6600000000001</v>
      </c>
      <c r="DU57">
        <v>-4086.13</v>
      </c>
      <c r="DV57">
        <v>23609.599999999999</v>
      </c>
      <c r="DW57">
        <v>-29469.8</v>
      </c>
    </row>
    <row r="58" spans="2:129" x14ac:dyDescent="0.2">
      <c r="C58">
        <v>200000</v>
      </c>
      <c r="D58">
        <v>1200.52</v>
      </c>
      <c r="E58">
        <v>-4101.57</v>
      </c>
      <c r="F58">
        <v>22523.1</v>
      </c>
      <c r="G58">
        <v>10000</v>
      </c>
      <c r="M58">
        <v>200000</v>
      </c>
      <c r="N58">
        <v>1200.6300000000001</v>
      </c>
      <c r="O58">
        <v>-4098.33</v>
      </c>
      <c r="P58">
        <v>23049.5</v>
      </c>
      <c r="Q58">
        <v>-10000.700000000001</v>
      </c>
      <c r="DI58">
        <v>200000</v>
      </c>
      <c r="DJ58">
        <v>1199.6300000000001</v>
      </c>
      <c r="DK58">
        <v>-4095.33</v>
      </c>
      <c r="DL58">
        <v>22001.4</v>
      </c>
      <c r="DM58">
        <v>30456.9</v>
      </c>
      <c r="DS58">
        <v>200000</v>
      </c>
      <c r="DT58">
        <v>1199.75</v>
      </c>
      <c r="DU58">
        <v>-4085.89</v>
      </c>
      <c r="DV58">
        <v>23607</v>
      </c>
      <c r="DW58">
        <v>-29446.1</v>
      </c>
    </row>
    <row r="59" spans="2:129" x14ac:dyDescent="0.2">
      <c r="DI59">
        <v>200000</v>
      </c>
      <c r="DJ59">
        <v>1199.73</v>
      </c>
      <c r="DK59">
        <v>-4095.72</v>
      </c>
      <c r="DL59">
        <v>22002.9</v>
      </c>
      <c r="DM59">
        <v>30608.1</v>
      </c>
      <c r="DS59">
        <v>200000</v>
      </c>
      <c r="DT59">
        <v>1200.23</v>
      </c>
      <c r="DU59">
        <v>-4085.85</v>
      </c>
      <c r="DV59">
        <v>23609.4</v>
      </c>
      <c r="DW59">
        <v>-29567.599999999999</v>
      </c>
    </row>
    <row r="60" spans="2:129" x14ac:dyDescent="0.2">
      <c r="I60" t="s">
        <v>4</v>
      </c>
      <c r="R60" t="s">
        <v>4</v>
      </c>
      <c r="DI60">
        <v>200000</v>
      </c>
      <c r="DJ60">
        <v>1198.53</v>
      </c>
      <c r="DK60">
        <v>-4095.47</v>
      </c>
      <c r="DL60">
        <v>22000.2</v>
      </c>
      <c r="DM60">
        <v>30545.5</v>
      </c>
      <c r="DS60">
        <v>200000</v>
      </c>
      <c r="DT60">
        <v>1200.18</v>
      </c>
      <c r="DU60">
        <v>-4085.5</v>
      </c>
      <c r="DV60">
        <v>23609.200000000001</v>
      </c>
      <c r="DW60">
        <v>-29520.2</v>
      </c>
    </row>
    <row r="61" spans="2:129" x14ac:dyDescent="0.2">
      <c r="D61">
        <f t="shared" ref="D61:G61" si="30">AVERAGE(D50:D59)</f>
        <v>1200.008888888889</v>
      </c>
      <c r="E61">
        <f t="shared" si="30"/>
        <v>-4101.4344444444441</v>
      </c>
      <c r="F61">
        <f t="shared" si="30"/>
        <v>22520.355555555558</v>
      </c>
      <c r="G61">
        <f t="shared" si="30"/>
        <v>10000.366666666667</v>
      </c>
      <c r="I61">
        <f>E61-1025*(E47/1024)</f>
        <v>1.0619911024314206</v>
      </c>
      <c r="N61">
        <f t="shared" ref="N61:Q61" si="31">AVERAGE(N50:N59)</f>
        <v>1200.1966666666667</v>
      </c>
      <c r="O61">
        <f t="shared" si="31"/>
        <v>-4098.5644444444442</v>
      </c>
      <c r="P61">
        <f t="shared" si="31"/>
        <v>23049.322222222221</v>
      </c>
      <c r="Q61">
        <f t="shared" si="31"/>
        <v>-9999.6822222222218</v>
      </c>
      <c r="S61">
        <f>O61-1025*(O47/1024)</f>
        <v>1.2753993055557657</v>
      </c>
      <c r="DO61" t="s">
        <v>4</v>
      </c>
      <c r="DY61" t="s">
        <v>4</v>
      </c>
    </row>
    <row r="62" spans="2:129" x14ac:dyDescent="0.2">
      <c r="E62">
        <f>STDEV(E50:E59)</f>
        <v>0.12826838183169872</v>
      </c>
      <c r="O62">
        <f>STDEV(O50:O59)</f>
        <v>0.15685272639582692</v>
      </c>
      <c r="DJ62">
        <f t="shared" ref="DJ62:DM62" si="32">AVERAGE(DJ51:DJ60)</f>
        <v>1199.808</v>
      </c>
      <c r="DK62">
        <f t="shared" si="32"/>
        <v>-4095.3910000000005</v>
      </c>
      <c r="DL62">
        <f t="shared" si="32"/>
        <v>22000.52</v>
      </c>
      <c r="DM62">
        <f t="shared" si="32"/>
        <v>30546.52</v>
      </c>
      <c r="DO62">
        <f>DK62-1025*(DK47/1024)</f>
        <v>1.2867587890614232</v>
      </c>
      <c r="DT62">
        <f t="shared" ref="DT62:DW62" si="33">AVERAGE(DT51:DT60)</f>
        <v>1200.068</v>
      </c>
      <c r="DU62">
        <f t="shared" si="33"/>
        <v>-4085.9050000000002</v>
      </c>
      <c r="DV62">
        <f t="shared" si="33"/>
        <v>23608.010000000002</v>
      </c>
      <c r="DW62">
        <f t="shared" si="33"/>
        <v>-29462.32</v>
      </c>
      <c r="DY62">
        <f>DU62-1025*(DU47/1024)</f>
        <v>0.84607421874989086</v>
      </c>
    </row>
    <row r="63" spans="2:129" x14ac:dyDescent="0.2">
      <c r="DK63">
        <f>STDEV(DK51:DK60)</f>
        <v>0.20914906964487476</v>
      </c>
      <c r="DU63">
        <f>STDEV(DU51:DU60)</f>
        <v>0.19346260046271696</v>
      </c>
    </row>
    <row r="64" spans="2:129" x14ac:dyDescent="0.2">
      <c r="B64" t="s">
        <v>63</v>
      </c>
      <c r="L64" t="s">
        <v>70</v>
      </c>
    </row>
    <row r="65" spans="3:20" x14ac:dyDescent="0.2">
      <c r="C65">
        <v>100000</v>
      </c>
      <c r="D65">
        <v>1201.21</v>
      </c>
      <c r="E65">
        <v>-4098.7</v>
      </c>
      <c r="F65">
        <v>22509.4</v>
      </c>
      <c r="G65">
        <v>10000.700000000001</v>
      </c>
      <c r="H65">
        <v>28.234999999999999</v>
      </c>
      <c r="I65">
        <v>28.234999999999999</v>
      </c>
      <c r="J65">
        <v>28.234999999999999</v>
      </c>
      <c r="M65">
        <v>100000</v>
      </c>
      <c r="N65">
        <v>1199.99</v>
      </c>
      <c r="O65">
        <v>-4095.94</v>
      </c>
      <c r="P65">
        <v>23032.400000000001</v>
      </c>
      <c r="Q65">
        <v>-10000.700000000001</v>
      </c>
      <c r="R65">
        <v>28.452000000000002</v>
      </c>
      <c r="S65">
        <v>28.452000000000002</v>
      </c>
      <c r="T65">
        <v>28.452000000000002</v>
      </c>
    </row>
    <row r="66" spans="3:20" x14ac:dyDescent="0.2">
      <c r="C66">
        <v>100000</v>
      </c>
      <c r="D66">
        <v>1199.83</v>
      </c>
      <c r="E66">
        <v>-4098.58</v>
      </c>
      <c r="F66">
        <v>22506.3</v>
      </c>
      <c r="G66">
        <v>10000.799999999999</v>
      </c>
      <c r="H66">
        <v>28.233699999999999</v>
      </c>
      <c r="I66">
        <v>28.233699999999999</v>
      </c>
      <c r="J66">
        <v>28.233699999999999</v>
      </c>
      <c r="M66">
        <v>100000</v>
      </c>
      <c r="N66">
        <v>1199.82</v>
      </c>
      <c r="O66">
        <v>-4095.92</v>
      </c>
      <c r="P66">
        <v>23033.599999999999</v>
      </c>
      <c r="Q66">
        <v>-9999.4500000000007</v>
      </c>
      <c r="R66">
        <v>28.452500000000001</v>
      </c>
      <c r="S66">
        <v>28.452500000000001</v>
      </c>
      <c r="T66">
        <v>28.452500000000001</v>
      </c>
    </row>
    <row r="67" spans="3:20" x14ac:dyDescent="0.2">
      <c r="C67">
        <v>100000</v>
      </c>
      <c r="D67">
        <v>1200.76</v>
      </c>
      <c r="E67">
        <v>-4098.38</v>
      </c>
      <c r="F67">
        <v>22506.400000000001</v>
      </c>
      <c r="G67">
        <v>10000.1</v>
      </c>
      <c r="H67">
        <v>28.233699999999999</v>
      </c>
      <c r="I67">
        <v>28.233699999999999</v>
      </c>
      <c r="J67">
        <v>28.233699999999999</v>
      </c>
      <c r="M67">
        <v>100000</v>
      </c>
      <c r="N67">
        <v>1199.99</v>
      </c>
      <c r="O67">
        <v>-4095.93</v>
      </c>
      <c r="P67">
        <v>23033.3</v>
      </c>
      <c r="Q67">
        <v>-9999.17</v>
      </c>
      <c r="R67">
        <v>28.452400000000001</v>
      </c>
      <c r="S67">
        <v>28.452400000000001</v>
      </c>
      <c r="T67">
        <v>28.452400000000001</v>
      </c>
    </row>
    <row r="68" spans="3:20" x14ac:dyDescent="0.2">
      <c r="C68">
        <v>100000</v>
      </c>
      <c r="D68">
        <v>1200.8499999999999</v>
      </c>
      <c r="E68">
        <v>-4098.42</v>
      </c>
      <c r="F68">
        <v>22505.5</v>
      </c>
      <c r="G68">
        <v>10000.1</v>
      </c>
      <c r="H68">
        <v>28.2333</v>
      </c>
      <c r="I68">
        <v>28.2333</v>
      </c>
      <c r="J68">
        <v>28.2333</v>
      </c>
      <c r="M68">
        <v>100000</v>
      </c>
      <c r="N68">
        <v>1200.17</v>
      </c>
      <c r="O68">
        <v>-4095.75</v>
      </c>
      <c r="P68">
        <v>23032.6</v>
      </c>
      <c r="Q68">
        <v>-9999.02</v>
      </c>
      <c r="R68">
        <v>28.452100000000002</v>
      </c>
      <c r="S68">
        <v>28.452100000000002</v>
      </c>
      <c r="T68">
        <v>28.452100000000002</v>
      </c>
    </row>
    <row r="69" spans="3:20" x14ac:dyDescent="0.2">
      <c r="C69">
        <v>100000</v>
      </c>
      <c r="D69">
        <v>1200.46</v>
      </c>
      <c r="E69">
        <v>-4098.45</v>
      </c>
      <c r="F69">
        <v>22507.1</v>
      </c>
      <c r="G69">
        <v>10000.299999999999</v>
      </c>
      <c r="H69">
        <v>28.234000000000002</v>
      </c>
      <c r="I69">
        <v>28.234000000000002</v>
      </c>
      <c r="J69">
        <v>28.234000000000002</v>
      </c>
      <c r="M69">
        <v>100000</v>
      </c>
      <c r="N69">
        <v>1199.19</v>
      </c>
      <c r="O69">
        <v>-4096.04</v>
      </c>
      <c r="P69">
        <v>23034.7</v>
      </c>
      <c r="Q69">
        <v>-9999.5499999999993</v>
      </c>
      <c r="R69">
        <v>28.4529</v>
      </c>
      <c r="S69">
        <v>28.4529</v>
      </c>
      <c r="T69">
        <v>28.4529</v>
      </c>
    </row>
    <row r="70" spans="3:20" x14ac:dyDescent="0.2">
      <c r="C70">
        <v>100000</v>
      </c>
      <c r="D70">
        <v>1200.1500000000001</v>
      </c>
      <c r="E70">
        <v>-4098.6499999999996</v>
      </c>
      <c r="F70">
        <v>22509.3</v>
      </c>
      <c r="G70">
        <v>10000.799999999999</v>
      </c>
      <c r="H70">
        <v>28.2349</v>
      </c>
      <c r="I70">
        <v>28.2349</v>
      </c>
      <c r="J70">
        <v>28.2349</v>
      </c>
      <c r="M70">
        <v>100000</v>
      </c>
      <c r="N70">
        <v>1201.07</v>
      </c>
      <c r="O70">
        <v>-4095.51</v>
      </c>
      <c r="P70">
        <v>23033.8</v>
      </c>
      <c r="Q70">
        <v>-9999.4500000000007</v>
      </c>
      <c r="R70">
        <v>28.4526</v>
      </c>
      <c r="S70">
        <v>28.4526</v>
      </c>
      <c r="T70">
        <v>28.4526</v>
      </c>
    </row>
    <row r="71" spans="3:20" x14ac:dyDescent="0.2">
      <c r="C71">
        <v>100000</v>
      </c>
      <c r="D71">
        <v>1200.47</v>
      </c>
      <c r="E71">
        <v>-4098.41</v>
      </c>
      <c r="F71">
        <v>22503.9</v>
      </c>
      <c r="G71">
        <v>10000.799999999999</v>
      </c>
      <c r="H71">
        <v>28.232700000000001</v>
      </c>
      <c r="I71">
        <v>28.232700000000001</v>
      </c>
      <c r="J71">
        <v>28.232700000000001</v>
      </c>
      <c r="M71">
        <v>100000</v>
      </c>
      <c r="N71">
        <v>1200.45</v>
      </c>
      <c r="O71">
        <v>-4095.92</v>
      </c>
      <c r="P71">
        <v>23035.200000000001</v>
      </c>
      <c r="Q71">
        <v>-9999.86</v>
      </c>
      <c r="R71">
        <v>28.453099999999999</v>
      </c>
      <c r="S71">
        <v>28.453099999999999</v>
      </c>
      <c r="T71">
        <v>28.453099999999999</v>
      </c>
    </row>
    <row r="72" spans="3:20" x14ac:dyDescent="0.2">
      <c r="C72">
        <v>100000</v>
      </c>
      <c r="D72">
        <v>1200.3699999999999</v>
      </c>
      <c r="E72">
        <v>-4098.16</v>
      </c>
      <c r="F72">
        <v>22504.3</v>
      </c>
      <c r="G72">
        <v>10000.299999999999</v>
      </c>
      <c r="H72">
        <v>28.232900000000001</v>
      </c>
      <c r="I72">
        <v>28.232900000000001</v>
      </c>
      <c r="J72">
        <v>28.232900000000001</v>
      </c>
      <c r="M72">
        <v>100000</v>
      </c>
      <c r="N72">
        <v>1200.6400000000001</v>
      </c>
      <c r="O72">
        <v>-4095.89</v>
      </c>
      <c r="P72">
        <v>23036.9</v>
      </c>
      <c r="Q72">
        <v>-9998.73</v>
      </c>
      <c r="R72">
        <v>28.453900000000001</v>
      </c>
      <c r="S72">
        <v>28.453900000000001</v>
      </c>
      <c r="T72">
        <v>28.453900000000001</v>
      </c>
    </row>
    <row r="73" spans="3:20" x14ac:dyDescent="0.2">
      <c r="C73">
        <v>100000</v>
      </c>
      <c r="D73">
        <v>1200.06</v>
      </c>
      <c r="E73">
        <v>-4098.47</v>
      </c>
      <c r="F73">
        <v>22506.3</v>
      </c>
      <c r="G73">
        <v>10000.4</v>
      </c>
      <c r="H73">
        <v>28.233699999999999</v>
      </c>
      <c r="I73">
        <v>28.233699999999999</v>
      </c>
      <c r="J73">
        <v>28.233699999999999</v>
      </c>
      <c r="M73">
        <v>100000</v>
      </c>
      <c r="N73">
        <v>1199.43</v>
      </c>
      <c r="O73">
        <v>-4095.93</v>
      </c>
      <c r="P73">
        <v>23036.400000000001</v>
      </c>
      <c r="Q73">
        <v>-9999.61</v>
      </c>
      <c r="R73">
        <v>28.453600000000002</v>
      </c>
      <c r="S73">
        <v>28.453600000000002</v>
      </c>
      <c r="T73">
        <v>28.453600000000002</v>
      </c>
    </row>
    <row r="74" spans="3:20" x14ac:dyDescent="0.2">
      <c r="C74">
        <v>100000</v>
      </c>
      <c r="D74">
        <v>1200.83</v>
      </c>
      <c r="E74">
        <v>-4098.29</v>
      </c>
      <c r="F74">
        <v>22504.2</v>
      </c>
      <c r="G74">
        <v>9999.51</v>
      </c>
      <c r="H74">
        <v>28.232800000000001</v>
      </c>
      <c r="I74">
        <v>28.232800000000001</v>
      </c>
      <c r="J74">
        <v>28.232800000000001</v>
      </c>
      <c r="M74">
        <v>100000</v>
      </c>
      <c r="N74">
        <v>1200.73</v>
      </c>
      <c r="O74">
        <v>-4095.77</v>
      </c>
      <c r="P74">
        <v>23033.5</v>
      </c>
      <c r="Q74">
        <v>-10000</v>
      </c>
      <c r="R74">
        <v>28.452400000000001</v>
      </c>
      <c r="S74">
        <v>28.452400000000001</v>
      </c>
      <c r="T74">
        <v>28.452400000000001</v>
      </c>
    </row>
    <row r="76" spans="3:20" x14ac:dyDescent="0.2">
      <c r="D76">
        <f t="shared" ref="D76:J76" si="34">AVERAGE(D65:D74)</f>
        <v>1200.4989999999998</v>
      </c>
      <c r="E76">
        <f t="shared" si="34"/>
        <v>-4098.451</v>
      </c>
      <c r="F76">
        <f t="shared" si="34"/>
        <v>22506.269999999997</v>
      </c>
      <c r="G76">
        <f t="shared" si="34"/>
        <v>10000.380999999999</v>
      </c>
      <c r="H76" s="1">
        <f t="shared" si="34"/>
        <v>28.23367</v>
      </c>
      <c r="I76">
        <f t="shared" si="34"/>
        <v>28.23367</v>
      </c>
      <c r="J76">
        <f t="shared" si="34"/>
        <v>28.23367</v>
      </c>
      <c r="N76">
        <f t="shared" ref="N76:T76" si="35">AVERAGE(N65:N74)</f>
        <v>1200.1479999999999</v>
      </c>
      <c r="O76">
        <f t="shared" si="35"/>
        <v>-4095.8599999999997</v>
      </c>
      <c r="P76">
        <f t="shared" si="35"/>
        <v>23034.239999999998</v>
      </c>
      <c r="Q76">
        <f t="shared" si="35"/>
        <v>-9999.5540000000001</v>
      </c>
      <c r="R76" s="1">
        <f t="shared" si="35"/>
        <v>28.452750000000002</v>
      </c>
      <c r="S76">
        <f t="shared" si="35"/>
        <v>28.452750000000002</v>
      </c>
      <c r="T76">
        <f t="shared" si="35"/>
        <v>28.452750000000002</v>
      </c>
    </row>
    <row r="77" spans="3:20" x14ac:dyDescent="0.2">
      <c r="H77" s="1"/>
      <c r="R77" s="1"/>
    </row>
    <row r="78" spans="3:20" x14ac:dyDescent="0.2">
      <c r="C78">
        <v>200000</v>
      </c>
      <c r="D78">
        <v>1199.8900000000001</v>
      </c>
      <c r="E78">
        <v>-4091.61</v>
      </c>
      <c r="F78">
        <v>22497.599999999999</v>
      </c>
      <c r="G78">
        <v>9998.91</v>
      </c>
      <c r="M78">
        <v>200000</v>
      </c>
      <c r="N78">
        <v>1200.08</v>
      </c>
      <c r="O78">
        <v>-4089.28</v>
      </c>
      <c r="P78">
        <v>23034.3</v>
      </c>
      <c r="Q78">
        <v>-9998.7900000000009</v>
      </c>
    </row>
    <row r="79" spans="3:20" x14ac:dyDescent="0.2">
      <c r="C79">
        <v>200000</v>
      </c>
      <c r="D79">
        <v>1199.55</v>
      </c>
      <c r="E79">
        <v>-4091.91</v>
      </c>
      <c r="F79">
        <v>22499.5</v>
      </c>
      <c r="G79">
        <v>9999.58</v>
      </c>
      <c r="M79">
        <v>200000</v>
      </c>
      <c r="N79">
        <v>1201.44</v>
      </c>
      <c r="O79">
        <v>-4089.19</v>
      </c>
      <c r="P79">
        <v>23033</v>
      </c>
      <c r="Q79">
        <v>-9998.7800000000007</v>
      </c>
    </row>
    <row r="80" spans="3:20" x14ac:dyDescent="0.2">
      <c r="C80">
        <v>200000</v>
      </c>
      <c r="D80">
        <v>1199.0899999999999</v>
      </c>
      <c r="E80">
        <v>-4091.85</v>
      </c>
      <c r="F80">
        <v>22498</v>
      </c>
      <c r="G80">
        <v>10000.299999999999</v>
      </c>
      <c r="M80">
        <v>200000</v>
      </c>
      <c r="N80">
        <v>1200.6500000000001</v>
      </c>
      <c r="O80">
        <v>-4089.36</v>
      </c>
      <c r="P80">
        <v>23033.200000000001</v>
      </c>
      <c r="Q80">
        <v>-9999.4</v>
      </c>
    </row>
    <row r="81" spans="1:20" x14ac:dyDescent="0.2">
      <c r="C81">
        <v>200000</v>
      </c>
      <c r="D81">
        <v>1200.79</v>
      </c>
      <c r="E81">
        <v>-4091.76</v>
      </c>
      <c r="F81">
        <v>22502.3</v>
      </c>
      <c r="G81">
        <v>10001</v>
      </c>
      <c r="M81">
        <v>200000</v>
      </c>
      <c r="N81">
        <v>1200.17</v>
      </c>
      <c r="O81">
        <v>-4089.05</v>
      </c>
      <c r="P81">
        <v>23032.7</v>
      </c>
      <c r="Q81">
        <v>-9999.56</v>
      </c>
    </row>
    <row r="82" spans="1:20" x14ac:dyDescent="0.2">
      <c r="C82">
        <v>200000</v>
      </c>
      <c r="D82">
        <v>1200.32</v>
      </c>
      <c r="E82">
        <v>-4091.61</v>
      </c>
      <c r="F82">
        <v>22499.599999999999</v>
      </c>
      <c r="G82">
        <v>10000.9</v>
      </c>
      <c r="M82">
        <v>200000</v>
      </c>
      <c r="N82">
        <v>1200.08</v>
      </c>
      <c r="O82">
        <v>-4089.16</v>
      </c>
      <c r="P82">
        <v>23031.1</v>
      </c>
      <c r="Q82">
        <v>-10000.299999999999</v>
      </c>
    </row>
    <row r="83" spans="1:20" x14ac:dyDescent="0.2">
      <c r="C83" s="5">
        <v>200000</v>
      </c>
      <c r="D83" s="5">
        <v>1200.1199999999999</v>
      </c>
      <c r="E83" s="5">
        <v>-4091.71</v>
      </c>
      <c r="F83" s="5">
        <v>22497.9</v>
      </c>
      <c r="G83" s="5">
        <v>9999.65</v>
      </c>
      <c r="H83" s="5"/>
      <c r="I83" s="5"/>
      <c r="J83" s="5"/>
      <c r="M83" s="5">
        <v>200000</v>
      </c>
      <c r="N83" s="5">
        <v>1200.05</v>
      </c>
      <c r="O83" s="5">
        <v>-4089.26</v>
      </c>
      <c r="P83" s="5">
        <v>23032.6</v>
      </c>
      <c r="Q83" s="5">
        <v>-10000.6</v>
      </c>
      <c r="R83" s="5"/>
      <c r="S83" s="5"/>
      <c r="T83" s="5"/>
    </row>
    <row r="84" spans="1:20" x14ac:dyDescent="0.2">
      <c r="C84">
        <v>200000</v>
      </c>
      <c r="D84">
        <v>1200</v>
      </c>
      <c r="E84">
        <v>-4091.48</v>
      </c>
      <c r="F84">
        <v>22497.4</v>
      </c>
      <c r="G84">
        <v>10000</v>
      </c>
      <c r="M84">
        <v>200000</v>
      </c>
      <c r="N84">
        <v>1200.1300000000001</v>
      </c>
      <c r="O84">
        <v>-4088.95</v>
      </c>
      <c r="P84">
        <v>23033.599999999999</v>
      </c>
      <c r="Q84">
        <v>-9999.5400000000009</v>
      </c>
    </row>
    <row r="85" spans="1:20" x14ac:dyDescent="0.2">
      <c r="C85">
        <v>200000</v>
      </c>
      <c r="D85">
        <v>1200.02</v>
      </c>
      <c r="E85">
        <v>-4091.7</v>
      </c>
      <c r="F85">
        <v>22499</v>
      </c>
      <c r="G85">
        <v>10000.6</v>
      </c>
      <c r="M85">
        <v>200000</v>
      </c>
      <c r="N85">
        <v>1201.32</v>
      </c>
      <c r="O85">
        <v>-4088.89</v>
      </c>
      <c r="P85">
        <v>23031.4</v>
      </c>
      <c r="Q85">
        <v>-9999.16</v>
      </c>
    </row>
    <row r="86" spans="1:20" x14ac:dyDescent="0.2">
      <c r="C86">
        <v>200000</v>
      </c>
      <c r="D86">
        <v>1200.4000000000001</v>
      </c>
      <c r="E86">
        <v>-4091.79</v>
      </c>
      <c r="F86">
        <v>22500</v>
      </c>
      <c r="G86">
        <v>9999.7000000000007</v>
      </c>
      <c r="M86">
        <v>200000</v>
      </c>
      <c r="N86">
        <v>1200.48</v>
      </c>
      <c r="O86">
        <v>-4089.09</v>
      </c>
      <c r="P86">
        <v>23031.7</v>
      </c>
      <c r="Q86">
        <v>-10000</v>
      </c>
    </row>
    <row r="87" spans="1:20" x14ac:dyDescent="0.2">
      <c r="C87">
        <v>200000</v>
      </c>
      <c r="D87">
        <v>1200.49</v>
      </c>
      <c r="E87">
        <v>-4091.58</v>
      </c>
      <c r="F87">
        <v>22499</v>
      </c>
      <c r="G87">
        <v>9999.89</v>
      </c>
      <c r="M87">
        <v>200000</v>
      </c>
      <c r="N87">
        <v>1200.5899999999999</v>
      </c>
      <c r="O87">
        <v>-4089.22</v>
      </c>
      <c r="P87">
        <v>23032.9</v>
      </c>
      <c r="Q87">
        <v>-10000.700000000001</v>
      </c>
    </row>
    <row r="89" spans="1:20" x14ac:dyDescent="0.2">
      <c r="I89" t="s">
        <v>4</v>
      </c>
      <c r="S89" t="s">
        <v>4</v>
      </c>
    </row>
    <row r="90" spans="1:20" x14ac:dyDescent="0.2">
      <c r="D90">
        <f t="shared" ref="D90:G90" si="36">AVERAGE(D79:D88)</f>
        <v>1200.0866666666666</v>
      </c>
      <c r="E90">
        <f t="shared" si="36"/>
        <v>-4091.71</v>
      </c>
      <c r="F90">
        <f t="shared" si="36"/>
        <v>22499.188888888886</v>
      </c>
      <c r="G90">
        <f t="shared" si="36"/>
        <v>10000.18</v>
      </c>
      <c r="I90">
        <f>E90-1023*(E76/1024)</f>
        <v>2.7386064453125982</v>
      </c>
      <c r="N90">
        <f t="shared" ref="N90:Q90" si="37">AVERAGE(N79:N88)</f>
        <v>1200.5455555555554</v>
      </c>
      <c r="O90">
        <f t="shared" si="37"/>
        <v>-4089.1299999999997</v>
      </c>
      <c r="P90">
        <f t="shared" si="37"/>
        <v>23032.466666666667</v>
      </c>
      <c r="Q90">
        <f t="shared" si="37"/>
        <v>-9999.7822222222221</v>
      </c>
      <c r="S90">
        <f>O90-1023*(O76/1024)</f>
        <v>2.7301367187501455</v>
      </c>
    </row>
    <row r="91" spans="1:20" x14ac:dyDescent="0.2">
      <c r="E91">
        <f>STDEV(E79:E88)</f>
        <v>0.13619838471872611</v>
      </c>
      <c r="O91">
        <f>STDEV(O79:O88)</f>
        <v>0.1501665741768799</v>
      </c>
    </row>
    <row r="93" spans="1:20" x14ac:dyDescent="0.2">
      <c r="A93" t="s">
        <v>71</v>
      </c>
      <c r="B93" t="s">
        <v>48</v>
      </c>
    </row>
    <row r="95" spans="1:20" x14ac:dyDescent="0.2">
      <c r="B95" t="s">
        <v>58</v>
      </c>
      <c r="C95">
        <v>-4098.6265000000003</v>
      </c>
      <c r="D95">
        <v>10000.379000000001</v>
      </c>
      <c r="E95">
        <v>22506.375</v>
      </c>
      <c r="F95">
        <v>28.233720000000002</v>
      </c>
      <c r="G95">
        <v>28.233720000000002</v>
      </c>
    </row>
    <row r="96" spans="1:20" x14ac:dyDescent="0.2">
      <c r="C96">
        <v>-4101.4160000000002</v>
      </c>
      <c r="D96">
        <v>10000.2305</v>
      </c>
      <c r="E96">
        <v>22519.985000000001</v>
      </c>
      <c r="F96">
        <v>1025</v>
      </c>
      <c r="G96">
        <v>0</v>
      </c>
      <c r="I96">
        <f>C96-1025/1024*C95</f>
        <v>1.2130649414066283</v>
      </c>
    </row>
    <row r="98" spans="2:9" x14ac:dyDescent="0.2">
      <c r="B98" t="s">
        <v>63</v>
      </c>
      <c r="C98">
        <v>-4098.6220000000003</v>
      </c>
      <c r="D98">
        <v>10000.469999999999</v>
      </c>
      <c r="E98">
        <v>22505.87</v>
      </c>
      <c r="F98">
        <v>28.233509999999999</v>
      </c>
      <c r="G98">
        <v>28.233509999999999</v>
      </c>
    </row>
    <row r="99" spans="2:9" x14ac:dyDescent="0.2">
      <c r="C99">
        <v>-4091.7310000000002</v>
      </c>
      <c r="D99">
        <v>10000.3385</v>
      </c>
      <c r="E99">
        <v>22499.904999999999</v>
      </c>
      <c r="F99">
        <v>1023</v>
      </c>
      <c r="G99">
        <v>0</v>
      </c>
      <c r="I99">
        <f>C99-1023/1024*C98</f>
        <v>2.8884394531251019</v>
      </c>
    </row>
    <row r="101" spans="2:9" x14ac:dyDescent="0.2">
      <c r="B101" t="s">
        <v>35</v>
      </c>
      <c r="C101">
        <v>-4095.91</v>
      </c>
      <c r="D101">
        <v>-9999.7124999999996</v>
      </c>
      <c r="E101">
        <v>23034.1</v>
      </c>
      <c r="F101">
        <v>1024</v>
      </c>
      <c r="G101">
        <v>0</v>
      </c>
    </row>
    <row r="102" spans="2:9" x14ac:dyDescent="0.2">
      <c r="C102">
        <v>-4098.6085000000003</v>
      </c>
      <c r="D102">
        <v>-9999.6574999999993</v>
      </c>
      <c r="E102">
        <v>23049.634999999998</v>
      </c>
      <c r="F102">
        <v>1025</v>
      </c>
      <c r="G102">
        <v>0</v>
      </c>
      <c r="I102">
        <f>C102-1025/1024*C101</f>
        <v>1.3014121093747235</v>
      </c>
    </row>
    <row r="104" spans="2:9" x14ac:dyDescent="0.2">
      <c r="B104" t="s">
        <v>67</v>
      </c>
      <c r="C104">
        <v>-4095.9695000000002</v>
      </c>
      <c r="D104">
        <v>-9999.5735000000004</v>
      </c>
      <c r="E104">
        <v>23034.53</v>
      </c>
      <c r="F104">
        <v>1024</v>
      </c>
      <c r="G104">
        <v>0</v>
      </c>
    </row>
    <row r="105" spans="2:9" x14ac:dyDescent="0.2">
      <c r="C105">
        <v>-4089.1860000000001</v>
      </c>
      <c r="D105">
        <v>-9999.4235000000008</v>
      </c>
      <c r="E105">
        <v>23031.955000000002</v>
      </c>
      <c r="F105">
        <v>1023</v>
      </c>
      <c r="G105">
        <v>0</v>
      </c>
      <c r="I105">
        <f>C105-1023/1024*C104</f>
        <v>2.7835297851561336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5659-8671-2B46-8AB9-9CE93F79837B}">
  <dimension ref="B4:J25"/>
  <sheetViews>
    <sheetView topLeftCell="A4" workbookViewId="0">
      <selection activeCell="P22" sqref="P22"/>
    </sheetView>
  </sheetViews>
  <sheetFormatPr baseColWidth="10" defaultRowHeight="16" x14ac:dyDescent="0.2"/>
  <sheetData>
    <row r="4" spans="2:10" x14ac:dyDescent="0.2">
      <c r="C4" t="s">
        <v>17</v>
      </c>
    </row>
    <row r="6" spans="2:10" x14ac:dyDescent="0.2">
      <c r="C6" t="s">
        <v>111</v>
      </c>
      <c r="H6" t="s">
        <v>50</v>
      </c>
    </row>
    <row r="8" spans="2:10" x14ac:dyDescent="0.2">
      <c r="C8" t="s">
        <v>112</v>
      </c>
      <c r="D8" t="s">
        <v>113</v>
      </c>
      <c r="E8" t="s">
        <v>114</v>
      </c>
      <c r="H8" t="s">
        <v>112</v>
      </c>
      <c r="I8" t="s">
        <v>113</v>
      </c>
      <c r="J8" t="s">
        <v>114</v>
      </c>
    </row>
    <row r="9" spans="2:10" x14ac:dyDescent="0.2">
      <c r="B9">
        <v>0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</row>
    <row r="10" spans="2:10" x14ac:dyDescent="0.2">
      <c r="B10">
        <v>1</v>
      </c>
      <c r="C10">
        <v>0.9674754866260119</v>
      </c>
      <c r="D10">
        <v>0.99365634808922887</v>
      </c>
      <c r="E10">
        <v>0.95828778489333788</v>
      </c>
      <c r="G10">
        <v>1</v>
      </c>
      <c r="H10">
        <v>0.9674754866260119</v>
      </c>
      <c r="I10">
        <v>1.0193582704248509</v>
      </c>
      <c r="J10">
        <v>1.0416952975520717</v>
      </c>
    </row>
    <row r="11" spans="2:10" x14ac:dyDescent="0.2">
      <c r="B11">
        <v>2</v>
      </c>
      <c r="C11">
        <v>0.95021038096955668</v>
      </c>
      <c r="D11">
        <v>0.9989157315774474</v>
      </c>
      <c r="E11">
        <v>0.98165587443549718</v>
      </c>
      <c r="G11">
        <v>2</v>
      </c>
      <c r="H11">
        <v>0.95021038096955668</v>
      </c>
      <c r="I11">
        <v>1.0427995642220891</v>
      </c>
      <c r="J11">
        <v>1.067931565441502</v>
      </c>
    </row>
    <row r="12" spans="2:10" x14ac:dyDescent="0.2">
      <c r="B12">
        <v>-1</v>
      </c>
      <c r="C12">
        <v>0.99186511381321385</v>
      </c>
      <c r="D12">
        <v>1.0269109121934155</v>
      </c>
      <c r="E12">
        <v>1.0457637602805101</v>
      </c>
      <c r="G12">
        <v>-1</v>
      </c>
      <c r="H12">
        <v>0.99186511381321385</v>
      </c>
      <c r="I12">
        <v>0.97224939437213287</v>
      </c>
      <c r="J12">
        <v>0.97296629032924731</v>
      </c>
    </row>
    <row r="13" spans="2:10" x14ac:dyDescent="0.2">
      <c r="B13">
        <v>-2</v>
      </c>
      <c r="C13">
        <v>0.99220091874698768</v>
      </c>
      <c r="D13">
        <v>1.020958273527204</v>
      </c>
      <c r="E13">
        <v>1.0184126832717182</v>
      </c>
      <c r="G13">
        <v>-2</v>
      </c>
      <c r="H13">
        <v>0.99220091874698768</v>
      </c>
      <c r="I13">
        <v>0.93875689160041786</v>
      </c>
      <c r="J13">
        <v>0.92333877363332595</v>
      </c>
    </row>
    <row r="16" spans="2:10" x14ac:dyDescent="0.2">
      <c r="C16" t="s">
        <v>1</v>
      </c>
    </row>
    <row r="18" spans="3:10" x14ac:dyDescent="0.2">
      <c r="C18" t="s">
        <v>111</v>
      </c>
      <c r="H18" t="s">
        <v>50</v>
      </c>
    </row>
    <row r="20" spans="3:10" x14ac:dyDescent="0.2">
      <c r="D20" t="s">
        <v>113</v>
      </c>
      <c r="E20" t="s">
        <v>114</v>
      </c>
      <c r="I20" t="s">
        <v>113</v>
      </c>
      <c r="J20" t="s">
        <v>114</v>
      </c>
    </row>
    <row r="21" spans="3:10" x14ac:dyDescent="0.2">
      <c r="C21">
        <v>0</v>
      </c>
      <c r="D21">
        <v>1</v>
      </c>
      <c r="E21">
        <v>1</v>
      </c>
      <c r="H21">
        <v>0</v>
      </c>
      <c r="I21">
        <v>1</v>
      </c>
      <c r="J21">
        <v>1</v>
      </c>
    </row>
    <row r="22" spans="3:10" x14ac:dyDescent="0.2">
      <c r="C22">
        <v>1</v>
      </c>
      <c r="D22">
        <v>1.0540307379423768</v>
      </c>
      <c r="E22">
        <v>0.90846519941549086</v>
      </c>
      <c r="H22">
        <v>1</v>
      </c>
      <c r="I22">
        <v>1.0194015581755482</v>
      </c>
      <c r="J22">
        <v>0.93798454471406145</v>
      </c>
    </row>
    <row r="23" spans="3:10" x14ac:dyDescent="0.2">
      <c r="C23">
        <v>2</v>
      </c>
      <c r="D23">
        <v>1.0955377806493234</v>
      </c>
      <c r="E23">
        <v>0.8728328903340643</v>
      </c>
      <c r="H23">
        <v>2</v>
      </c>
      <c r="I23">
        <v>1.0684456788524255</v>
      </c>
      <c r="J23">
        <v>0.98199986420099883</v>
      </c>
    </row>
    <row r="24" spans="3:10" x14ac:dyDescent="0.2">
      <c r="C24">
        <v>-1</v>
      </c>
      <c r="D24">
        <v>1.0063572095731261</v>
      </c>
      <c r="E24">
        <v>1.0447508848597045</v>
      </c>
      <c r="H24">
        <v>-1</v>
      </c>
      <c r="I24">
        <v>0.94911697542043583</v>
      </c>
      <c r="J24">
        <v>0.78384533220702146</v>
      </c>
    </row>
    <row r="25" spans="3:10" x14ac:dyDescent="0.2">
      <c r="C25">
        <v>-2</v>
      </c>
      <c r="D25">
        <v>0.98596982973496183</v>
      </c>
      <c r="E25">
        <v>1.1208290928414339</v>
      </c>
      <c r="H25">
        <v>-2</v>
      </c>
      <c r="I25">
        <v>0.86353582912532456</v>
      </c>
      <c r="J25">
        <v>0.79566379654992969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BE25-553E-A147-AB98-FFA69C2024F4}">
  <dimension ref="B2:I207"/>
  <sheetViews>
    <sheetView workbookViewId="0">
      <selection activeCell="E207" sqref="E207"/>
    </sheetView>
  </sheetViews>
  <sheetFormatPr baseColWidth="10" defaultRowHeight="16" x14ac:dyDescent="0.2"/>
  <sheetData>
    <row r="2" spans="2:9" x14ac:dyDescent="0.2">
      <c r="B2" t="s">
        <v>80</v>
      </c>
    </row>
    <row r="4" spans="2:9" x14ac:dyDescent="0.2">
      <c r="C4">
        <v>0</v>
      </c>
      <c r="D4">
        <v>1230.184</v>
      </c>
      <c r="E4">
        <v>-4097.6372000000001</v>
      </c>
      <c r="F4">
        <v>22551.931</v>
      </c>
      <c r="G4">
        <v>22251.016</v>
      </c>
      <c r="H4">
        <v>1023</v>
      </c>
      <c r="I4">
        <v>0</v>
      </c>
    </row>
    <row r="5" spans="2:9" x14ac:dyDescent="0.2">
      <c r="C5">
        <v>1000</v>
      </c>
      <c r="D5">
        <v>1214.0519999999999</v>
      </c>
      <c r="E5">
        <v>-4080.3721999999998</v>
      </c>
      <c r="F5">
        <v>17182.081999999999</v>
      </c>
      <c r="G5">
        <v>22251.016</v>
      </c>
      <c r="H5">
        <v>1023</v>
      </c>
      <c r="I5">
        <v>0</v>
      </c>
    </row>
    <row r="6" spans="2:9" x14ac:dyDescent="0.2">
      <c r="C6">
        <v>2000</v>
      </c>
      <c r="D6">
        <v>1243.7193</v>
      </c>
      <c r="E6">
        <v>-4086.2716</v>
      </c>
      <c r="F6">
        <v>20426.46</v>
      </c>
      <c r="G6">
        <v>22251.016</v>
      </c>
      <c r="H6">
        <v>1023</v>
      </c>
      <c r="I6">
        <v>0</v>
      </c>
    </row>
    <row r="7" spans="2:9" x14ac:dyDescent="0.2">
      <c r="C7">
        <v>3000</v>
      </c>
      <c r="D7">
        <v>1218.6645000000001</v>
      </c>
      <c r="E7">
        <v>-4082.1342</v>
      </c>
      <c r="F7">
        <v>18733.46</v>
      </c>
      <c r="G7">
        <v>22251.016</v>
      </c>
      <c r="H7">
        <v>1023</v>
      </c>
      <c r="I7">
        <v>0</v>
      </c>
    </row>
    <row r="8" spans="2:9" x14ac:dyDescent="0.2">
      <c r="C8">
        <v>4000</v>
      </c>
      <c r="D8">
        <v>1213.0043000000001</v>
      </c>
      <c r="E8">
        <v>-4089.0527000000002</v>
      </c>
      <c r="F8">
        <v>19678.588</v>
      </c>
      <c r="G8">
        <v>22251.016</v>
      </c>
      <c r="H8">
        <v>1023</v>
      </c>
      <c r="I8">
        <v>0</v>
      </c>
    </row>
    <row r="9" spans="2:9" x14ac:dyDescent="0.2">
      <c r="C9">
        <v>5000</v>
      </c>
      <c r="D9">
        <v>1228.4973</v>
      </c>
      <c r="E9">
        <v>-4083.9731999999999</v>
      </c>
      <c r="F9">
        <v>19378.013999999999</v>
      </c>
      <c r="G9">
        <v>22251.016</v>
      </c>
      <c r="H9">
        <v>1023</v>
      </c>
      <c r="I9">
        <v>0</v>
      </c>
    </row>
    <row r="10" spans="2:9" x14ac:dyDescent="0.2">
      <c r="C10">
        <v>6000</v>
      </c>
      <c r="D10">
        <v>1222.8632</v>
      </c>
      <c r="E10">
        <v>-4088.7757000000001</v>
      </c>
      <c r="F10">
        <v>19803.445</v>
      </c>
      <c r="G10">
        <v>22251.016</v>
      </c>
      <c r="H10">
        <v>1023</v>
      </c>
      <c r="I10">
        <v>0</v>
      </c>
    </row>
    <row r="11" spans="2:9" x14ac:dyDescent="0.2">
      <c r="C11">
        <v>7000</v>
      </c>
      <c r="D11">
        <v>1269.0216</v>
      </c>
      <c r="E11">
        <v>-4084.9569999999999</v>
      </c>
      <c r="F11">
        <v>20229.78</v>
      </c>
      <c r="G11">
        <v>22251.016</v>
      </c>
      <c r="H11">
        <v>1023</v>
      </c>
      <c r="I11">
        <v>0</v>
      </c>
    </row>
    <row r="12" spans="2:9" x14ac:dyDescent="0.2">
      <c r="C12">
        <v>8000</v>
      </c>
      <c r="D12">
        <v>1208.6494</v>
      </c>
      <c r="E12">
        <v>-4088.7406000000001</v>
      </c>
      <c r="F12">
        <v>19622.22</v>
      </c>
      <c r="G12">
        <v>22251.016</v>
      </c>
      <c r="H12">
        <v>1023</v>
      </c>
      <c r="I12">
        <v>0</v>
      </c>
    </row>
    <row r="13" spans="2:9" x14ac:dyDescent="0.2">
      <c r="C13">
        <v>9000</v>
      </c>
      <c r="D13">
        <v>1244.0908999999999</v>
      </c>
      <c r="E13">
        <v>-4088.5223000000001</v>
      </c>
      <c r="F13">
        <v>19515.688999999998</v>
      </c>
      <c r="G13">
        <v>22251.016</v>
      </c>
      <c r="H13">
        <v>1023</v>
      </c>
      <c r="I13">
        <v>0</v>
      </c>
    </row>
    <row r="14" spans="2:9" x14ac:dyDescent="0.2">
      <c r="C14">
        <v>10000</v>
      </c>
      <c r="D14">
        <v>1240.7713000000001</v>
      </c>
      <c r="E14">
        <v>-4094.0201000000002</v>
      </c>
      <c r="F14">
        <v>21243.697</v>
      </c>
      <c r="G14">
        <v>22251.016</v>
      </c>
      <c r="H14">
        <v>1023</v>
      </c>
      <c r="I14">
        <v>0</v>
      </c>
    </row>
    <row r="15" spans="2:9" x14ac:dyDescent="0.2">
      <c r="C15">
        <v>11000</v>
      </c>
      <c r="D15">
        <v>1192.3086000000001</v>
      </c>
      <c r="E15">
        <v>-4089.1666</v>
      </c>
      <c r="F15">
        <v>20050.735000000001</v>
      </c>
      <c r="G15">
        <v>22251.016</v>
      </c>
      <c r="H15">
        <v>1023</v>
      </c>
      <c r="I15">
        <v>0</v>
      </c>
    </row>
    <row r="16" spans="2:9" x14ac:dyDescent="0.2">
      <c r="C16">
        <v>12000</v>
      </c>
      <c r="D16">
        <v>1222.3562999999999</v>
      </c>
      <c r="E16">
        <v>-4087.2993999999999</v>
      </c>
      <c r="F16">
        <v>18799.811000000002</v>
      </c>
      <c r="G16">
        <v>22251.016</v>
      </c>
      <c r="H16">
        <v>1023</v>
      </c>
      <c r="I16">
        <v>0</v>
      </c>
    </row>
    <row r="17" spans="3:9" x14ac:dyDescent="0.2">
      <c r="C17">
        <v>13000</v>
      </c>
      <c r="D17">
        <v>1200.3770999999999</v>
      </c>
      <c r="E17">
        <v>-4084.6952999999999</v>
      </c>
      <c r="F17">
        <v>17598.022000000001</v>
      </c>
      <c r="G17">
        <v>22251.016</v>
      </c>
      <c r="H17">
        <v>1023</v>
      </c>
      <c r="I17">
        <v>0</v>
      </c>
    </row>
    <row r="18" spans="3:9" x14ac:dyDescent="0.2">
      <c r="C18">
        <v>14000</v>
      </c>
      <c r="D18">
        <v>1223.0717999999999</v>
      </c>
      <c r="E18">
        <v>-4094.6392000000001</v>
      </c>
      <c r="F18">
        <v>20419.825000000001</v>
      </c>
      <c r="G18">
        <v>22251.016</v>
      </c>
      <c r="H18">
        <v>1023</v>
      </c>
      <c r="I18">
        <v>0</v>
      </c>
    </row>
    <row r="19" spans="3:9" x14ac:dyDescent="0.2">
      <c r="C19">
        <v>15000</v>
      </c>
      <c r="D19">
        <v>1197.819</v>
      </c>
      <c r="E19">
        <v>-4087.7219</v>
      </c>
      <c r="F19">
        <v>21677.677</v>
      </c>
      <c r="G19">
        <v>22251.016</v>
      </c>
      <c r="H19">
        <v>1023</v>
      </c>
      <c r="I19">
        <v>0</v>
      </c>
    </row>
    <row r="20" spans="3:9" x14ac:dyDescent="0.2">
      <c r="C20">
        <v>16000</v>
      </c>
      <c r="D20">
        <v>1184.2029</v>
      </c>
      <c r="E20">
        <v>-4091.5005000000001</v>
      </c>
      <c r="F20">
        <v>18721.156999999999</v>
      </c>
      <c r="G20">
        <v>22251.016</v>
      </c>
      <c r="H20">
        <v>1023</v>
      </c>
      <c r="I20">
        <v>0</v>
      </c>
    </row>
    <row r="21" spans="3:9" x14ac:dyDescent="0.2">
      <c r="C21">
        <v>17000</v>
      </c>
      <c r="D21">
        <v>1203.0242000000001</v>
      </c>
      <c r="E21">
        <v>-4091.2229000000002</v>
      </c>
      <c r="F21">
        <v>22183.215</v>
      </c>
      <c r="G21">
        <v>22251.016</v>
      </c>
      <c r="H21">
        <v>1023</v>
      </c>
      <c r="I21">
        <v>0</v>
      </c>
    </row>
    <row r="22" spans="3:9" x14ac:dyDescent="0.2">
      <c r="C22">
        <v>18000</v>
      </c>
      <c r="D22">
        <v>1255.1465000000001</v>
      </c>
      <c r="E22">
        <v>-4081.2689</v>
      </c>
      <c r="F22">
        <v>19932.353999999999</v>
      </c>
      <c r="G22">
        <v>22251.016</v>
      </c>
      <c r="H22">
        <v>1023</v>
      </c>
      <c r="I22">
        <v>0</v>
      </c>
    </row>
    <row r="23" spans="3:9" x14ac:dyDescent="0.2">
      <c r="C23">
        <v>19000</v>
      </c>
      <c r="D23">
        <v>1174.0627999999999</v>
      </c>
      <c r="E23">
        <v>-4094.1639</v>
      </c>
      <c r="F23">
        <v>20559.383000000002</v>
      </c>
      <c r="G23">
        <v>22251.016</v>
      </c>
      <c r="H23">
        <v>1023</v>
      </c>
      <c r="I23">
        <v>0</v>
      </c>
    </row>
    <row r="24" spans="3:9" x14ac:dyDescent="0.2">
      <c r="C24">
        <v>20000</v>
      </c>
      <c r="D24">
        <v>1202.1808000000001</v>
      </c>
      <c r="E24">
        <v>-4091.9243000000001</v>
      </c>
      <c r="F24">
        <v>22304.799999999999</v>
      </c>
      <c r="G24">
        <v>22251.016</v>
      </c>
      <c r="H24">
        <v>1023</v>
      </c>
      <c r="I24">
        <v>0</v>
      </c>
    </row>
    <row r="25" spans="3:9" x14ac:dyDescent="0.2">
      <c r="C25">
        <v>21000</v>
      </c>
      <c r="D25">
        <v>1143.1420000000001</v>
      </c>
      <c r="E25">
        <v>-4096.6683000000003</v>
      </c>
      <c r="F25">
        <v>19872.422999999999</v>
      </c>
      <c r="G25">
        <v>22251.016</v>
      </c>
      <c r="H25">
        <v>1023</v>
      </c>
      <c r="I25">
        <v>0</v>
      </c>
    </row>
    <row r="26" spans="3:9" x14ac:dyDescent="0.2">
      <c r="C26">
        <v>22000</v>
      </c>
      <c r="D26">
        <v>1193.2370000000001</v>
      </c>
      <c r="E26">
        <v>-4089.3735000000001</v>
      </c>
      <c r="F26">
        <v>19253.882000000001</v>
      </c>
      <c r="G26">
        <v>22251.016</v>
      </c>
      <c r="H26">
        <v>1023</v>
      </c>
      <c r="I26">
        <v>0</v>
      </c>
    </row>
    <row r="27" spans="3:9" x14ac:dyDescent="0.2">
      <c r="C27">
        <v>23000</v>
      </c>
      <c r="D27">
        <v>1197.6795</v>
      </c>
      <c r="E27">
        <v>-4088.7694999999999</v>
      </c>
      <c r="F27">
        <v>19579.858</v>
      </c>
      <c r="G27">
        <v>22251.016</v>
      </c>
      <c r="H27">
        <v>1023</v>
      </c>
      <c r="I27">
        <v>0</v>
      </c>
    </row>
    <row r="28" spans="3:9" x14ac:dyDescent="0.2">
      <c r="C28">
        <v>24000</v>
      </c>
      <c r="D28">
        <v>1177.6449</v>
      </c>
      <c r="E28">
        <v>-4082.2487000000001</v>
      </c>
      <c r="F28">
        <v>18389.544000000002</v>
      </c>
      <c r="G28">
        <v>22251.016</v>
      </c>
      <c r="H28">
        <v>1023</v>
      </c>
      <c r="I28">
        <v>0</v>
      </c>
    </row>
    <row r="29" spans="3:9" x14ac:dyDescent="0.2">
      <c r="C29">
        <v>25000</v>
      </c>
      <c r="D29">
        <v>1243.0999999999999</v>
      </c>
      <c r="E29">
        <v>-4090.6343000000002</v>
      </c>
      <c r="F29">
        <v>19004.427</v>
      </c>
      <c r="G29">
        <v>22251.016</v>
      </c>
      <c r="H29">
        <v>1023</v>
      </c>
      <c r="I29">
        <v>0</v>
      </c>
    </row>
    <row r="30" spans="3:9" x14ac:dyDescent="0.2">
      <c r="C30">
        <v>26000</v>
      </c>
      <c r="D30">
        <v>1226.0196000000001</v>
      </c>
      <c r="E30">
        <v>-4093.7574</v>
      </c>
      <c r="F30">
        <v>17488.988000000001</v>
      </c>
      <c r="G30">
        <v>22251.016</v>
      </c>
      <c r="H30">
        <v>1023</v>
      </c>
      <c r="I30">
        <v>0</v>
      </c>
    </row>
    <row r="31" spans="3:9" x14ac:dyDescent="0.2">
      <c r="C31">
        <v>27000</v>
      </c>
      <c r="D31">
        <v>1204.6862000000001</v>
      </c>
      <c r="E31">
        <v>-4094.3092999999999</v>
      </c>
      <c r="F31">
        <v>19251.141</v>
      </c>
      <c r="G31">
        <v>22251.016</v>
      </c>
      <c r="H31">
        <v>1023</v>
      </c>
      <c r="I31">
        <v>0</v>
      </c>
    </row>
    <row r="32" spans="3:9" x14ac:dyDescent="0.2">
      <c r="C32">
        <v>28000</v>
      </c>
      <c r="D32">
        <v>1197.8442</v>
      </c>
      <c r="E32">
        <v>-4086.2352999999998</v>
      </c>
      <c r="F32">
        <v>22281.205000000002</v>
      </c>
      <c r="G32">
        <v>22251.016</v>
      </c>
      <c r="H32">
        <v>1023</v>
      </c>
      <c r="I32">
        <v>0</v>
      </c>
    </row>
    <row r="33" spans="3:9" x14ac:dyDescent="0.2">
      <c r="C33">
        <v>29000</v>
      </c>
      <c r="D33">
        <v>1144.1126999999999</v>
      </c>
      <c r="E33">
        <v>-4084.3696</v>
      </c>
      <c r="F33">
        <v>18595.025000000001</v>
      </c>
      <c r="G33">
        <v>22251.016</v>
      </c>
      <c r="H33">
        <v>1023</v>
      </c>
      <c r="I33">
        <v>0</v>
      </c>
    </row>
    <row r="34" spans="3:9" x14ac:dyDescent="0.2">
      <c r="C34">
        <v>30000</v>
      </c>
      <c r="D34">
        <v>1164.9937</v>
      </c>
      <c r="E34">
        <v>-4088.9805999999999</v>
      </c>
      <c r="F34">
        <v>20120.554</v>
      </c>
      <c r="G34">
        <v>22251.016</v>
      </c>
      <c r="H34">
        <v>1023</v>
      </c>
      <c r="I34">
        <v>0</v>
      </c>
    </row>
    <row r="35" spans="3:9" x14ac:dyDescent="0.2">
      <c r="C35">
        <v>31000</v>
      </c>
      <c r="D35">
        <v>1198.1078</v>
      </c>
      <c r="E35">
        <v>-4088.5753</v>
      </c>
      <c r="F35">
        <v>18645.670999999998</v>
      </c>
      <c r="G35">
        <v>22251.016</v>
      </c>
      <c r="H35">
        <v>1023</v>
      </c>
      <c r="I35">
        <v>0</v>
      </c>
    </row>
    <row r="36" spans="3:9" x14ac:dyDescent="0.2">
      <c r="C36">
        <v>32000</v>
      </c>
      <c r="D36">
        <v>1186.3516</v>
      </c>
      <c r="E36">
        <v>-4088.7003</v>
      </c>
      <c r="F36">
        <v>20852.403999999999</v>
      </c>
      <c r="G36">
        <v>22251.016</v>
      </c>
      <c r="H36">
        <v>1023</v>
      </c>
      <c r="I36">
        <v>0</v>
      </c>
    </row>
    <row r="37" spans="3:9" x14ac:dyDescent="0.2">
      <c r="C37">
        <v>33000</v>
      </c>
      <c r="D37">
        <v>1218.0644</v>
      </c>
      <c r="E37">
        <v>-4088.5435000000002</v>
      </c>
      <c r="F37">
        <v>19430.127</v>
      </c>
      <c r="G37">
        <v>22251.016</v>
      </c>
      <c r="H37">
        <v>1023</v>
      </c>
      <c r="I37">
        <v>0</v>
      </c>
    </row>
    <row r="38" spans="3:9" x14ac:dyDescent="0.2">
      <c r="C38">
        <v>34000</v>
      </c>
      <c r="D38">
        <v>1181.7056</v>
      </c>
      <c r="E38">
        <v>-4088.9540999999999</v>
      </c>
      <c r="F38">
        <v>18956.528999999999</v>
      </c>
      <c r="G38">
        <v>22251.016</v>
      </c>
      <c r="H38">
        <v>1023</v>
      </c>
      <c r="I38">
        <v>0</v>
      </c>
    </row>
    <row r="39" spans="3:9" x14ac:dyDescent="0.2">
      <c r="C39">
        <v>35000</v>
      </c>
      <c r="D39">
        <v>1257.7275</v>
      </c>
      <c r="E39">
        <v>-4084.8024999999998</v>
      </c>
      <c r="F39">
        <v>20887.191999999999</v>
      </c>
      <c r="G39">
        <v>22251.016</v>
      </c>
      <c r="H39">
        <v>1023</v>
      </c>
      <c r="I39">
        <v>0</v>
      </c>
    </row>
    <row r="40" spans="3:9" x14ac:dyDescent="0.2">
      <c r="C40">
        <v>36000</v>
      </c>
      <c r="D40">
        <v>1166.2999</v>
      </c>
      <c r="E40">
        <v>-4090.7781</v>
      </c>
      <c r="F40">
        <v>19147.242999999999</v>
      </c>
      <c r="G40">
        <v>22251.016</v>
      </c>
      <c r="H40">
        <v>1023</v>
      </c>
      <c r="I40">
        <v>0</v>
      </c>
    </row>
    <row r="41" spans="3:9" x14ac:dyDescent="0.2">
      <c r="C41">
        <v>37000</v>
      </c>
      <c r="D41">
        <v>1167.8589999999999</v>
      </c>
      <c r="E41">
        <v>-4089.7116999999998</v>
      </c>
      <c r="F41">
        <v>17049.365000000002</v>
      </c>
      <c r="G41">
        <v>22251.016</v>
      </c>
      <c r="H41">
        <v>1023</v>
      </c>
      <c r="I41">
        <v>0</v>
      </c>
    </row>
    <row r="42" spans="3:9" x14ac:dyDescent="0.2">
      <c r="C42">
        <v>38000</v>
      </c>
      <c r="D42">
        <v>1233.4905000000001</v>
      </c>
      <c r="E42">
        <v>-4090.2094999999999</v>
      </c>
      <c r="F42">
        <v>20679.357</v>
      </c>
      <c r="G42">
        <v>22251.016</v>
      </c>
      <c r="H42">
        <v>1023</v>
      </c>
      <c r="I42">
        <v>0</v>
      </c>
    </row>
    <row r="43" spans="3:9" x14ac:dyDescent="0.2">
      <c r="C43">
        <v>39000</v>
      </c>
      <c r="D43">
        <v>1218.0044</v>
      </c>
      <c r="E43">
        <v>-4087.2750000000001</v>
      </c>
      <c r="F43">
        <v>16834.710999999999</v>
      </c>
      <c r="G43">
        <v>22251.016</v>
      </c>
      <c r="H43">
        <v>1023</v>
      </c>
      <c r="I43">
        <v>0</v>
      </c>
    </row>
    <row r="44" spans="3:9" x14ac:dyDescent="0.2">
      <c r="C44">
        <v>40000</v>
      </c>
      <c r="D44">
        <v>1249.1061999999999</v>
      </c>
      <c r="E44">
        <v>-4087.9097000000002</v>
      </c>
      <c r="F44">
        <v>18952.310000000001</v>
      </c>
      <c r="G44">
        <v>22251.016</v>
      </c>
      <c r="H44">
        <v>1023</v>
      </c>
      <c r="I44">
        <v>0</v>
      </c>
    </row>
    <row r="45" spans="3:9" x14ac:dyDescent="0.2">
      <c r="C45">
        <v>41000</v>
      </c>
      <c r="D45">
        <v>1226.7614000000001</v>
      </c>
      <c r="E45">
        <v>-4096.6554999999998</v>
      </c>
      <c r="F45">
        <v>16090.829</v>
      </c>
      <c r="G45">
        <v>22251.016</v>
      </c>
      <c r="H45">
        <v>1023</v>
      </c>
      <c r="I45">
        <v>0</v>
      </c>
    </row>
    <row r="46" spans="3:9" x14ac:dyDescent="0.2">
      <c r="C46">
        <v>42000</v>
      </c>
      <c r="D46">
        <v>1212.5173</v>
      </c>
      <c r="E46">
        <v>-4085.7624000000001</v>
      </c>
      <c r="F46">
        <v>18916.974999999999</v>
      </c>
      <c r="G46">
        <v>22251.016</v>
      </c>
      <c r="H46">
        <v>1023</v>
      </c>
      <c r="I46">
        <v>0</v>
      </c>
    </row>
    <row r="47" spans="3:9" x14ac:dyDescent="0.2">
      <c r="C47">
        <v>43000</v>
      </c>
      <c r="D47">
        <v>1246.8318999999999</v>
      </c>
      <c r="E47">
        <v>-4089.8820000000001</v>
      </c>
      <c r="F47">
        <v>21157.019</v>
      </c>
      <c r="G47">
        <v>22251.016</v>
      </c>
      <c r="H47">
        <v>1023</v>
      </c>
      <c r="I47">
        <v>0</v>
      </c>
    </row>
    <row r="48" spans="3:9" x14ac:dyDescent="0.2">
      <c r="C48">
        <v>44000</v>
      </c>
      <c r="D48">
        <v>1190.511</v>
      </c>
      <c r="E48">
        <v>-4089.3647000000001</v>
      </c>
      <c r="F48">
        <v>21221.888999999999</v>
      </c>
      <c r="G48">
        <v>22251.016</v>
      </c>
      <c r="H48">
        <v>1023</v>
      </c>
      <c r="I48">
        <v>0</v>
      </c>
    </row>
    <row r="49" spans="3:9" x14ac:dyDescent="0.2">
      <c r="C49">
        <v>45000</v>
      </c>
      <c r="D49">
        <v>1192.9824000000001</v>
      </c>
      <c r="E49">
        <v>-4089.2541999999999</v>
      </c>
      <c r="F49">
        <v>20442.213</v>
      </c>
      <c r="G49">
        <v>22251.016</v>
      </c>
      <c r="H49">
        <v>1023</v>
      </c>
      <c r="I49">
        <v>0</v>
      </c>
    </row>
    <row r="50" spans="3:9" x14ac:dyDescent="0.2">
      <c r="C50">
        <v>46000</v>
      </c>
      <c r="D50">
        <v>1195.1588999999999</v>
      </c>
      <c r="E50">
        <v>-4097.3148000000001</v>
      </c>
      <c r="F50">
        <v>16183.022000000001</v>
      </c>
      <c r="G50">
        <v>22251.016</v>
      </c>
      <c r="H50">
        <v>1023</v>
      </c>
      <c r="I50">
        <v>0</v>
      </c>
    </row>
    <row r="51" spans="3:9" x14ac:dyDescent="0.2">
      <c r="C51">
        <v>47000</v>
      </c>
      <c r="D51">
        <v>1213.7165</v>
      </c>
      <c r="E51">
        <v>-4088.3859000000002</v>
      </c>
      <c r="F51">
        <v>17424.291000000001</v>
      </c>
      <c r="G51">
        <v>22251.016</v>
      </c>
      <c r="H51">
        <v>1023</v>
      </c>
      <c r="I51">
        <v>0</v>
      </c>
    </row>
    <row r="52" spans="3:9" x14ac:dyDescent="0.2">
      <c r="C52">
        <v>48000</v>
      </c>
      <c r="D52">
        <v>1157.2851000000001</v>
      </c>
      <c r="E52">
        <v>-4092.2577000000001</v>
      </c>
      <c r="F52">
        <v>21367.726999999999</v>
      </c>
      <c r="G52">
        <v>22251.016</v>
      </c>
      <c r="H52">
        <v>1023</v>
      </c>
      <c r="I52">
        <v>0</v>
      </c>
    </row>
    <row r="53" spans="3:9" x14ac:dyDescent="0.2">
      <c r="C53">
        <v>49000</v>
      </c>
      <c r="D53">
        <v>1195.3697999999999</v>
      </c>
      <c r="E53">
        <v>-4093.2950000000001</v>
      </c>
      <c r="F53">
        <v>19767.190999999999</v>
      </c>
      <c r="G53">
        <v>22251.016</v>
      </c>
      <c r="H53">
        <v>1023</v>
      </c>
      <c r="I53">
        <v>0</v>
      </c>
    </row>
    <row r="54" spans="3:9" x14ac:dyDescent="0.2">
      <c r="C54">
        <v>50000</v>
      </c>
      <c r="D54">
        <v>1197.5345</v>
      </c>
      <c r="E54">
        <v>-4087.5711999999999</v>
      </c>
      <c r="F54">
        <v>19202.686000000002</v>
      </c>
      <c r="G54">
        <v>22251.016</v>
      </c>
      <c r="H54">
        <v>1023</v>
      </c>
      <c r="I54">
        <v>0</v>
      </c>
    </row>
    <row r="55" spans="3:9" x14ac:dyDescent="0.2">
      <c r="C55">
        <v>51000</v>
      </c>
      <c r="D55">
        <v>1201.2910999999999</v>
      </c>
      <c r="E55">
        <v>-4079.4452000000001</v>
      </c>
      <c r="F55">
        <v>19341.138999999999</v>
      </c>
      <c r="G55">
        <v>22251.016</v>
      </c>
      <c r="H55">
        <v>1023</v>
      </c>
      <c r="I55">
        <v>0</v>
      </c>
    </row>
    <row r="56" spans="3:9" x14ac:dyDescent="0.2">
      <c r="C56">
        <v>52000</v>
      </c>
      <c r="D56">
        <v>1213.0024000000001</v>
      </c>
      <c r="E56">
        <v>-4094.8343</v>
      </c>
      <c r="F56">
        <v>20603.453000000001</v>
      </c>
      <c r="G56">
        <v>22251.016</v>
      </c>
      <c r="H56">
        <v>1023</v>
      </c>
      <c r="I56">
        <v>0</v>
      </c>
    </row>
    <row r="57" spans="3:9" x14ac:dyDescent="0.2">
      <c r="C57">
        <v>53000</v>
      </c>
      <c r="D57">
        <v>1214.6864</v>
      </c>
      <c r="E57">
        <v>-4088.8184000000001</v>
      </c>
      <c r="F57">
        <v>19974.654999999999</v>
      </c>
      <c r="G57">
        <v>22251.016</v>
      </c>
      <c r="H57">
        <v>1023</v>
      </c>
      <c r="I57">
        <v>0</v>
      </c>
    </row>
    <row r="58" spans="3:9" x14ac:dyDescent="0.2">
      <c r="C58">
        <v>54000</v>
      </c>
      <c r="D58">
        <v>1241.114</v>
      </c>
      <c r="E58">
        <v>-4095.5693000000001</v>
      </c>
      <c r="F58">
        <v>16968.456999999999</v>
      </c>
      <c r="G58">
        <v>22251.016</v>
      </c>
      <c r="H58">
        <v>1023</v>
      </c>
      <c r="I58">
        <v>0</v>
      </c>
    </row>
    <row r="59" spans="3:9" x14ac:dyDescent="0.2">
      <c r="C59">
        <v>55000</v>
      </c>
      <c r="D59">
        <v>1223.7029</v>
      </c>
      <c r="E59">
        <v>-4085.2896999999998</v>
      </c>
      <c r="F59">
        <v>20082.387999999999</v>
      </c>
      <c r="G59">
        <v>22251.016</v>
      </c>
      <c r="H59">
        <v>1023</v>
      </c>
      <c r="I59">
        <v>0</v>
      </c>
    </row>
    <row r="60" spans="3:9" x14ac:dyDescent="0.2">
      <c r="C60">
        <v>56000</v>
      </c>
      <c r="D60">
        <v>1207.9697000000001</v>
      </c>
      <c r="E60">
        <v>-4096.4215999999997</v>
      </c>
      <c r="F60">
        <v>20545.102999999999</v>
      </c>
      <c r="G60">
        <v>22251.016</v>
      </c>
      <c r="H60">
        <v>1023</v>
      </c>
      <c r="I60">
        <v>0</v>
      </c>
    </row>
    <row r="61" spans="3:9" x14ac:dyDescent="0.2">
      <c r="C61">
        <v>57000</v>
      </c>
      <c r="D61">
        <v>1225.0859</v>
      </c>
      <c r="E61">
        <v>-4090.7154999999998</v>
      </c>
      <c r="F61">
        <v>19222.953000000001</v>
      </c>
      <c r="G61">
        <v>22251.016</v>
      </c>
      <c r="H61">
        <v>1023</v>
      </c>
      <c r="I61">
        <v>0</v>
      </c>
    </row>
    <row r="62" spans="3:9" x14ac:dyDescent="0.2">
      <c r="C62">
        <v>58000</v>
      </c>
      <c r="D62">
        <v>1192.4632999999999</v>
      </c>
      <c r="E62">
        <v>-4090.1745000000001</v>
      </c>
      <c r="F62">
        <v>17876.499</v>
      </c>
      <c r="G62">
        <v>22251.016</v>
      </c>
      <c r="H62">
        <v>1023</v>
      </c>
      <c r="I62">
        <v>0</v>
      </c>
    </row>
    <row r="63" spans="3:9" x14ac:dyDescent="0.2">
      <c r="C63">
        <v>59000</v>
      </c>
      <c r="D63">
        <v>1178.2013999999999</v>
      </c>
      <c r="E63">
        <v>-4078.4848999999999</v>
      </c>
      <c r="F63">
        <v>18612.141</v>
      </c>
      <c r="G63">
        <v>22251.016</v>
      </c>
      <c r="H63">
        <v>1023</v>
      </c>
      <c r="I63">
        <v>0</v>
      </c>
    </row>
    <row r="64" spans="3:9" x14ac:dyDescent="0.2">
      <c r="C64">
        <v>60000</v>
      </c>
      <c r="D64">
        <v>1269.6179</v>
      </c>
      <c r="E64">
        <v>-4085.2365</v>
      </c>
      <c r="F64">
        <v>20768.557000000001</v>
      </c>
      <c r="G64">
        <v>22251.016</v>
      </c>
      <c r="H64">
        <v>1023</v>
      </c>
      <c r="I64">
        <v>0</v>
      </c>
    </row>
    <row r="65" spans="3:9" x14ac:dyDescent="0.2">
      <c r="C65">
        <v>61000</v>
      </c>
      <c r="D65">
        <v>1216.8278</v>
      </c>
      <c r="E65">
        <v>-4088.5450000000001</v>
      </c>
      <c r="F65">
        <v>18915.804</v>
      </c>
      <c r="G65">
        <v>22251.016</v>
      </c>
      <c r="H65">
        <v>1023</v>
      </c>
      <c r="I65">
        <v>0</v>
      </c>
    </row>
    <row r="66" spans="3:9" x14ac:dyDescent="0.2">
      <c r="C66">
        <v>62000</v>
      </c>
      <c r="D66">
        <v>1177.5078000000001</v>
      </c>
      <c r="E66">
        <v>-4088.4104000000002</v>
      </c>
      <c r="F66">
        <v>19754.136999999999</v>
      </c>
      <c r="G66">
        <v>22251.016</v>
      </c>
      <c r="H66">
        <v>1023</v>
      </c>
      <c r="I66">
        <v>0</v>
      </c>
    </row>
    <row r="67" spans="3:9" x14ac:dyDescent="0.2">
      <c r="C67">
        <v>63000</v>
      </c>
      <c r="D67">
        <v>1201.9903999999999</v>
      </c>
      <c r="E67">
        <v>-4089.2565</v>
      </c>
      <c r="F67">
        <v>19404.127</v>
      </c>
      <c r="G67">
        <v>22251.016</v>
      </c>
      <c r="H67">
        <v>1023</v>
      </c>
      <c r="I67">
        <v>0</v>
      </c>
    </row>
    <row r="68" spans="3:9" x14ac:dyDescent="0.2">
      <c r="C68">
        <v>64000</v>
      </c>
      <c r="D68">
        <v>1194.9438</v>
      </c>
      <c r="E68">
        <v>-4095.0082000000002</v>
      </c>
      <c r="F68">
        <v>19342.822</v>
      </c>
      <c r="G68">
        <v>22251.016</v>
      </c>
      <c r="H68">
        <v>1023</v>
      </c>
      <c r="I68">
        <v>0</v>
      </c>
    </row>
    <row r="69" spans="3:9" x14ac:dyDescent="0.2">
      <c r="C69">
        <v>65000</v>
      </c>
      <c r="D69">
        <v>1233.1377</v>
      </c>
      <c r="E69">
        <v>-4089.4551999999999</v>
      </c>
      <c r="F69">
        <v>19374.273000000001</v>
      </c>
      <c r="G69">
        <v>22251.016</v>
      </c>
      <c r="H69">
        <v>1023</v>
      </c>
      <c r="I69">
        <v>0</v>
      </c>
    </row>
    <row r="70" spans="3:9" x14ac:dyDescent="0.2">
      <c r="C70">
        <v>66000</v>
      </c>
      <c r="D70">
        <v>1182.9286</v>
      </c>
      <c r="E70">
        <v>-4083.9173999999998</v>
      </c>
      <c r="F70">
        <v>18291.71</v>
      </c>
      <c r="G70">
        <v>22251.016</v>
      </c>
      <c r="H70">
        <v>1023</v>
      </c>
      <c r="I70">
        <v>0</v>
      </c>
    </row>
    <row r="71" spans="3:9" x14ac:dyDescent="0.2">
      <c r="C71">
        <v>67000</v>
      </c>
      <c r="D71">
        <v>1220.7126000000001</v>
      </c>
      <c r="E71">
        <v>-4085.1306</v>
      </c>
      <c r="F71">
        <v>18300.192999999999</v>
      </c>
      <c r="G71">
        <v>22251.016</v>
      </c>
      <c r="H71">
        <v>1023</v>
      </c>
      <c r="I71">
        <v>0</v>
      </c>
    </row>
    <row r="72" spans="3:9" x14ac:dyDescent="0.2">
      <c r="C72">
        <v>68000</v>
      </c>
      <c r="D72">
        <v>1181.4752000000001</v>
      </c>
      <c r="E72">
        <v>-4094.1352999999999</v>
      </c>
      <c r="F72">
        <v>19886.403999999999</v>
      </c>
      <c r="G72">
        <v>22251.016</v>
      </c>
      <c r="H72">
        <v>1023</v>
      </c>
      <c r="I72">
        <v>0</v>
      </c>
    </row>
    <row r="73" spans="3:9" x14ac:dyDescent="0.2">
      <c r="C73">
        <v>69000</v>
      </c>
      <c r="D73">
        <v>1218.6180999999999</v>
      </c>
      <c r="E73">
        <v>-4086.4112</v>
      </c>
      <c r="F73">
        <v>16563.762999999999</v>
      </c>
      <c r="G73">
        <v>22251.016</v>
      </c>
      <c r="H73">
        <v>1023</v>
      </c>
      <c r="I73">
        <v>0</v>
      </c>
    </row>
    <row r="74" spans="3:9" x14ac:dyDescent="0.2">
      <c r="C74">
        <v>70000</v>
      </c>
      <c r="D74">
        <v>1209.7611999999999</v>
      </c>
      <c r="E74">
        <v>-4084.7202000000002</v>
      </c>
      <c r="F74">
        <v>17383.963</v>
      </c>
      <c r="G74">
        <v>22251.016</v>
      </c>
      <c r="H74">
        <v>1023</v>
      </c>
      <c r="I74">
        <v>0</v>
      </c>
    </row>
    <row r="75" spans="3:9" x14ac:dyDescent="0.2">
      <c r="C75">
        <v>71000</v>
      </c>
      <c r="D75">
        <v>1201.5148999999999</v>
      </c>
      <c r="E75">
        <v>-4091.5562</v>
      </c>
      <c r="F75">
        <v>19835.286</v>
      </c>
      <c r="G75">
        <v>22251.016</v>
      </c>
      <c r="H75">
        <v>1023</v>
      </c>
      <c r="I75">
        <v>0</v>
      </c>
    </row>
    <row r="76" spans="3:9" x14ac:dyDescent="0.2">
      <c r="C76">
        <v>72000</v>
      </c>
      <c r="D76">
        <v>1199.4285</v>
      </c>
      <c r="E76">
        <v>-4089.7435999999998</v>
      </c>
      <c r="F76">
        <v>21546.743999999999</v>
      </c>
      <c r="G76">
        <v>22251.016</v>
      </c>
      <c r="H76">
        <v>1023</v>
      </c>
      <c r="I76">
        <v>0</v>
      </c>
    </row>
    <row r="77" spans="3:9" x14ac:dyDescent="0.2">
      <c r="C77">
        <v>73000</v>
      </c>
      <c r="D77">
        <v>1153.954</v>
      </c>
      <c r="E77">
        <v>-4089.0281</v>
      </c>
      <c r="F77">
        <v>20993.146000000001</v>
      </c>
      <c r="G77">
        <v>22251.016</v>
      </c>
      <c r="H77">
        <v>1023</v>
      </c>
      <c r="I77">
        <v>0</v>
      </c>
    </row>
    <row r="78" spans="3:9" x14ac:dyDescent="0.2">
      <c r="C78">
        <v>74000</v>
      </c>
      <c r="D78">
        <v>1202.6002000000001</v>
      </c>
      <c r="E78">
        <v>-4091.5234999999998</v>
      </c>
      <c r="F78">
        <v>19337.985000000001</v>
      </c>
      <c r="G78">
        <v>22251.016</v>
      </c>
      <c r="H78">
        <v>1023</v>
      </c>
      <c r="I78">
        <v>0</v>
      </c>
    </row>
    <row r="79" spans="3:9" x14ac:dyDescent="0.2">
      <c r="C79">
        <v>75000</v>
      </c>
      <c r="D79">
        <v>1247.5482999999999</v>
      </c>
      <c r="E79">
        <v>-4090.9079999999999</v>
      </c>
      <c r="F79">
        <v>21017.850999999999</v>
      </c>
      <c r="G79">
        <v>22251.016</v>
      </c>
      <c r="H79">
        <v>1023</v>
      </c>
      <c r="I79">
        <v>0</v>
      </c>
    </row>
    <row r="80" spans="3:9" x14ac:dyDescent="0.2">
      <c r="C80">
        <v>76000</v>
      </c>
      <c r="D80">
        <v>1224.1858999999999</v>
      </c>
      <c r="E80">
        <v>-4094.8955999999998</v>
      </c>
      <c r="F80">
        <v>20617.582999999999</v>
      </c>
      <c r="G80">
        <v>22251.016</v>
      </c>
      <c r="H80">
        <v>1023</v>
      </c>
      <c r="I80">
        <v>0</v>
      </c>
    </row>
    <row r="81" spans="3:9" x14ac:dyDescent="0.2">
      <c r="C81">
        <v>77000</v>
      </c>
      <c r="D81">
        <v>1147.1548</v>
      </c>
      <c r="E81">
        <v>-4098.3383999999996</v>
      </c>
      <c r="F81">
        <v>18443.014999999999</v>
      </c>
      <c r="G81">
        <v>22251.016</v>
      </c>
      <c r="H81">
        <v>1023</v>
      </c>
      <c r="I81">
        <v>0</v>
      </c>
    </row>
    <row r="82" spans="3:9" x14ac:dyDescent="0.2">
      <c r="C82">
        <v>78000</v>
      </c>
      <c r="D82">
        <v>1229.4733000000001</v>
      </c>
      <c r="E82">
        <v>-4091.8802000000001</v>
      </c>
      <c r="F82">
        <v>20529.526999999998</v>
      </c>
      <c r="G82">
        <v>22251.016</v>
      </c>
      <c r="H82">
        <v>1023</v>
      </c>
      <c r="I82">
        <v>0</v>
      </c>
    </row>
    <row r="83" spans="3:9" x14ac:dyDescent="0.2">
      <c r="C83">
        <v>79000</v>
      </c>
      <c r="D83">
        <v>1182.0679</v>
      </c>
      <c r="E83">
        <v>-4086.7779999999998</v>
      </c>
      <c r="F83">
        <v>19534.824000000001</v>
      </c>
      <c r="G83">
        <v>22251.016</v>
      </c>
      <c r="H83">
        <v>1023</v>
      </c>
      <c r="I83">
        <v>0</v>
      </c>
    </row>
    <row r="84" spans="3:9" x14ac:dyDescent="0.2">
      <c r="C84">
        <v>80000</v>
      </c>
      <c r="D84">
        <v>1193.7815000000001</v>
      </c>
      <c r="E84">
        <v>-4093.0120999999999</v>
      </c>
      <c r="F84">
        <v>18014.988000000001</v>
      </c>
      <c r="G84">
        <v>22251.016</v>
      </c>
      <c r="H84">
        <v>1023</v>
      </c>
      <c r="I84">
        <v>0</v>
      </c>
    </row>
    <row r="85" spans="3:9" x14ac:dyDescent="0.2">
      <c r="C85">
        <v>81000</v>
      </c>
      <c r="D85">
        <v>1212.7683999999999</v>
      </c>
      <c r="E85">
        <v>-4094.7170000000001</v>
      </c>
      <c r="F85">
        <v>21053.888999999999</v>
      </c>
      <c r="G85">
        <v>22251.016</v>
      </c>
      <c r="H85">
        <v>1023</v>
      </c>
      <c r="I85">
        <v>0</v>
      </c>
    </row>
    <row r="86" spans="3:9" x14ac:dyDescent="0.2">
      <c r="C86">
        <v>82000</v>
      </c>
      <c r="D86">
        <v>1165.2773999999999</v>
      </c>
      <c r="E86">
        <v>-4089.8146999999999</v>
      </c>
      <c r="F86">
        <v>19726.102999999999</v>
      </c>
      <c r="G86">
        <v>22251.016</v>
      </c>
      <c r="H86">
        <v>1023</v>
      </c>
      <c r="I86">
        <v>0</v>
      </c>
    </row>
    <row r="87" spans="3:9" x14ac:dyDescent="0.2">
      <c r="C87">
        <v>83000</v>
      </c>
      <c r="D87">
        <v>1195.6425999999999</v>
      </c>
      <c r="E87">
        <v>-4092.7325000000001</v>
      </c>
      <c r="F87">
        <v>21001.371999999999</v>
      </c>
      <c r="G87">
        <v>22251.016</v>
      </c>
      <c r="H87">
        <v>1023</v>
      </c>
      <c r="I87">
        <v>0</v>
      </c>
    </row>
    <row r="88" spans="3:9" x14ac:dyDescent="0.2">
      <c r="C88">
        <v>84000</v>
      </c>
      <c r="D88">
        <v>1150.6576</v>
      </c>
      <c r="E88">
        <v>-4090.6374999999998</v>
      </c>
      <c r="F88">
        <v>20781.974999999999</v>
      </c>
      <c r="G88">
        <v>22251.016</v>
      </c>
      <c r="H88">
        <v>1023</v>
      </c>
      <c r="I88">
        <v>0</v>
      </c>
    </row>
    <row r="89" spans="3:9" x14ac:dyDescent="0.2">
      <c r="C89">
        <v>85000</v>
      </c>
      <c r="D89">
        <v>1193.7845</v>
      </c>
      <c r="E89">
        <v>-4082.6649000000002</v>
      </c>
      <c r="F89">
        <v>18026.338</v>
      </c>
      <c r="G89">
        <v>22251.016</v>
      </c>
      <c r="H89">
        <v>1023</v>
      </c>
      <c r="I89">
        <v>0</v>
      </c>
    </row>
    <row r="90" spans="3:9" x14ac:dyDescent="0.2">
      <c r="C90">
        <v>86000</v>
      </c>
      <c r="D90">
        <v>1224.1605</v>
      </c>
      <c r="E90">
        <v>-4088.0567000000001</v>
      </c>
      <c r="F90">
        <v>21060.15</v>
      </c>
      <c r="G90">
        <v>22251.016</v>
      </c>
      <c r="H90">
        <v>1023</v>
      </c>
      <c r="I90">
        <v>0</v>
      </c>
    </row>
    <row r="91" spans="3:9" x14ac:dyDescent="0.2">
      <c r="C91">
        <v>87000</v>
      </c>
      <c r="D91">
        <v>1204.7796000000001</v>
      </c>
      <c r="E91">
        <v>-4083.82</v>
      </c>
      <c r="F91">
        <v>20044.432000000001</v>
      </c>
      <c r="G91">
        <v>22251.016</v>
      </c>
      <c r="H91">
        <v>1023</v>
      </c>
      <c r="I91">
        <v>0</v>
      </c>
    </row>
    <row r="92" spans="3:9" x14ac:dyDescent="0.2">
      <c r="C92">
        <v>88000</v>
      </c>
      <c r="D92">
        <v>1271.6072999999999</v>
      </c>
      <c r="E92">
        <v>-4087.4933999999998</v>
      </c>
      <c r="F92">
        <v>18841.927</v>
      </c>
      <c r="G92">
        <v>22251.016</v>
      </c>
      <c r="H92">
        <v>1023</v>
      </c>
      <c r="I92">
        <v>0</v>
      </c>
    </row>
    <row r="93" spans="3:9" x14ac:dyDescent="0.2">
      <c r="C93">
        <v>89000</v>
      </c>
      <c r="D93">
        <v>1228.7162000000001</v>
      </c>
      <c r="E93">
        <v>-4081.1916000000001</v>
      </c>
      <c r="F93">
        <v>20766.014999999999</v>
      </c>
      <c r="G93">
        <v>22251.016</v>
      </c>
      <c r="H93">
        <v>1023</v>
      </c>
      <c r="I93">
        <v>0</v>
      </c>
    </row>
    <row r="94" spans="3:9" x14ac:dyDescent="0.2">
      <c r="C94">
        <v>90000</v>
      </c>
      <c r="D94">
        <v>1283.8876</v>
      </c>
      <c r="E94">
        <v>-4086.9011999999998</v>
      </c>
      <c r="F94">
        <v>19840.499</v>
      </c>
      <c r="G94">
        <v>22251.016</v>
      </c>
      <c r="H94">
        <v>1023</v>
      </c>
      <c r="I94">
        <v>0</v>
      </c>
    </row>
    <row r="95" spans="3:9" x14ac:dyDescent="0.2">
      <c r="C95">
        <v>91000</v>
      </c>
      <c r="D95">
        <v>1193.9573</v>
      </c>
      <c r="E95">
        <v>-4084.4016999999999</v>
      </c>
      <c r="F95">
        <v>15762.468000000001</v>
      </c>
      <c r="G95">
        <v>22251.016</v>
      </c>
      <c r="H95">
        <v>1023</v>
      </c>
      <c r="I95">
        <v>0</v>
      </c>
    </row>
    <row r="96" spans="3:9" x14ac:dyDescent="0.2">
      <c r="C96">
        <v>92000</v>
      </c>
      <c r="D96">
        <v>1204.9712999999999</v>
      </c>
      <c r="E96">
        <v>-4089.4031</v>
      </c>
      <c r="F96">
        <v>19903.501</v>
      </c>
      <c r="G96">
        <v>22251.016</v>
      </c>
      <c r="H96">
        <v>1023</v>
      </c>
      <c r="I96">
        <v>0</v>
      </c>
    </row>
    <row r="97" spans="3:9" x14ac:dyDescent="0.2">
      <c r="C97">
        <v>93000</v>
      </c>
      <c r="D97">
        <v>1176.0829000000001</v>
      </c>
      <c r="E97">
        <v>-4088.6689999999999</v>
      </c>
      <c r="F97">
        <v>19443.272000000001</v>
      </c>
      <c r="G97">
        <v>22251.016</v>
      </c>
      <c r="H97">
        <v>1023</v>
      </c>
      <c r="I97">
        <v>0</v>
      </c>
    </row>
    <row r="98" spans="3:9" x14ac:dyDescent="0.2">
      <c r="C98">
        <v>94000</v>
      </c>
      <c r="D98">
        <v>1191.0643</v>
      </c>
      <c r="E98">
        <v>-4089.6794</v>
      </c>
      <c r="F98">
        <v>18580.974999999999</v>
      </c>
      <c r="G98">
        <v>22251.016</v>
      </c>
      <c r="H98">
        <v>1023</v>
      </c>
      <c r="I98">
        <v>0</v>
      </c>
    </row>
    <row r="99" spans="3:9" x14ac:dyDescent="0.2">
      <c r="C99">
        <v>95000</v>
      </c>
      <c r="D99">
        <v>1196.9666</v>
      </c>
      <c r="E99">
        <v>-4094.7538</v>
      </c>
      <c r="F99">
        <v>19131.013999999999</v>
      </c>
      <c r="G99">
        <v>22251.016</v>
      </c>
      <c r="H99">
        <v>1023</v>
      </c>
      <c r="I99">
        <v>0</v>
      </c>
    </row>
    <row r="100" spans="3:9" x14ac:dyDescent="0.2">
      <c r="C100">
        <v>96000</v>
      </c>
      <c r="D100">
        <v>1179.0698</v>
      </c>
      <c r="E100">
        <v>-4085.6158</v>
      </c>
      <c r="F100">
        <v>19228.634999999998</v>
      </c>
      <c r="G100">
        <v>22251.016</v>
      </c>
      <c r="H100">
        <v>1023</v>
      </c>
      <c r="I100">
        <v>0</v>
      </c>
    </row>
    <row r="101" spans="3:9" x14ac:dyDescent="0.2">
      <c r="C101">
        <v>97000</v>
      </c>
      <c r="D101">
        <v>1213.8253</v>
      </c>
      <c r="E101">
        <v>-4094.5279</v>
      </c>
      <c r="F101">
        <v>21396.224999999999</v>
      </c>
      <c r="G101">
        <v>22251.016</v>
      </c>
      <c r="H101">
        <v>1023</v>
      </c>
      <c r="I101">
        <v>0</v>
      </c>
    </row>
    <row r="102" spans="3:9" x14ac:dyDescent="0.2">
      <c r="C102">
        <v>98000</v>
      </c>
      <c r="D102">
        <v>1241.0863999999999</v>
      </c>
      <c r="E102">
        <v>-4090.1205</v>
      </c>
      <c r="F102">
        <v>19197.817999999999</v>
      </c>
      <c r="G102">
        <v>22251.016</v>
      </c>
      <c r="H102">
        <v>1023</v>
      </c>
      <c r="I102">
        <v>0</v>
      </c>
    </row>
    <row r="103" spans="3:9" x14ac:dyDescent="0.2">
      <c r="C103">
        <v>99000</v>
      </c>
      <c r="D103">
        <v>1166.3492000000001</v>
      </c>
      <c r="E103">
        <v>-4096.2767000000003</v>
      </c>
      <c r="F103">
        <v>19552.664000000001</v>
      </c>
      <c r="G103">
        <v>22251.016</v>
      </c>
      <c r="H103">
        <v>1023</v>
      </c>
      <c r="I103">
        <v>0</v>
      </c>
    </row>
    <row r="104" spans="3:9" x14ac:dyDescent="0.2">
      <c r="C104">
        <v>100000</v>
      </c>
      <c r="D104">
        <v>1138.0549000000001</v>
      </c>
      <c r="E104">
        <v>-4083.7201</v>
      </c>
      <c r="F104">
        <v>16290.710999999999</v>
      </c>
      <c r="G104">
        <v>22251.016</v>
      </c>
      <c r="H104">
        <v>1023</v>
      </c>
      <c r="I104">
        <v>0</v>
      </c>
    </row>
    <row r="105" spans="3:9" x14ac:dyDescent="0.2">
      <c r="C105">
        <v>101000</v>
      </c>
      <c r="D105">
        <v>1204.3344</v>
      </c>
      <c r="E105">
        <v>-4089.3645000000001</v>
      </c>
      <c r="F105">
        <v>18282.02</v>
      </c>
      <c r="G105">
        <v>22251.016</v>
      </c>
      <c r="H105">
        <v>1023</v>
      </c>
      <c r="I105">
        <v>0</v>
      </c>
    </row>
    <row r="106" spans="3:9" x14ac:dyDescent="0.2">
      <c r="C106">
        <v>102000</v>
      </c>
      <c r="D106">
        <v>1255.2726</v>
      </c>
      <c r="E106">
        <v>-4096.7136</v>
      </c>
      <c r="F106">
        <v>20438.245999999999</v>
      </c>
      <c r="G106">
        <v>22251.016</v>
      </c>
      <c r="H106">
        <v>1023</v>
      </c>
      <c r="I106">
        <v>0</v>
      </c>
    </row>
    <row r="107" spans="3:9" x14ac:dyDescent="0.2">
      <c r="C107">
        <v>103000</v>
      </c>
      <c r="D107">
        <v>1169.9697000000001</v>
      </c>
      <c r="E107">
        <v>-4094.1921000000002</v>
      </c>
      <c r="F107">
        <v>17556.564999999999</v>
      </c>
      <c r="G107">
        <v>22251.016</v>
      </c>
      <c r="H107">
        <v>1023</v>
      </c>
      <c r="I107">
        <v>0</v>
      </c>
    </row>
    <row r="108" spans="3:9" x14ac:dyDescent="0.2">
      <c r="C108">
        <v>104000</v>
      </c>
      <c r="D108">
        <v>1183.9374</v>
      </c>
      <c r="E108">
        <v>-4090.2743999999998</v>
      </c>
      <c r="F108">
        <v>22587.469000000001</v>
      </c>
      <c r="G108">
        <v>22251.016</v>
      </c>
      <c r="H108">
        <v>1023</v>
      </c>
      <c r="I108">
        <v>0</v>
      </c>
    </row>
    <row r="109" spans="3:9" x14ac:dyDescent="0.2">
      <c r="C109">
        <v>105000</v>
      </c>
      <c r="D109">
        <v>1185.2282</v>
      </c>
      <c r="E109">
        <v>-4085.0169999999998</v>
      </c>
      <c r="F109">
        <v>19186.571</v>
      </c>
      <c r="G109">
        <v>22251.016</v>
      </c>
      <c r="H109">
        <v>1023</v>
      </c>
      <c r="I109">
        <v>0</v>
      </c>
    </row>
    <row r="110" spans="3:9" x14ac:dyDescent="0.2">
      <c r="C110">
        <v>106000</v>
      </c>
      <c r="D110">
        <v>1241.1836000000001</v>
      </c>
      <c r="E110">
        <v>-4086.1125999999999</v>
      </c>
      <c r="F110">
        <v>18992.198</v>
      </c>
      <c r="G110">
        <v>22251.016</v>
      </c>
      <c r="H110">
        <v>1023</v>
      </c>
      <c r="I110">
        <v>0</v>
      </c>
    </row>
    <row r="111" spans="3:9" x14ac:dyDescent="0.2">
      <c r="C111">
        <v>107000</v>
      </c>
      <c r="D111">
        <v>1236.3860999999999</v>
      </c>
      <c r="E111">
        <v>-4087.5740999999998</v>
      </c>
      <c r="F111">
        <v>15685.598</v>
      </c>
      <c r="G111">
        <v>22251.016</v>
      </c>
      <c r="H111">
        <v>1023</v>
      </c>
      <c r="I111">
        <v>0</v>
      </c>
    </row>
    <row r="112" spans="3:9" x14ac:dyDescent="0.2">
      <c r="C112">
        <v>108000</v>
      </c>
      <c r="D112">
        <v>1234.8154</v>
      </c>
      <c r="E112">
        <v>-4091.1538</v>
      </c>
      <c r="F112">
        <v>19853.172999999999</v>
      </c>
      <c r="G112">
        <v>22251.016</v>
      </c>
      <c r="H112">
        <v>1023</v>
      </c>
      <c r="I112">
        <v>0</v>
      </c>
    </row>
    <row r="113" spans="3:9" x14ac:dyDescent="0.2">
      <c r="C113">
        <v>109000</v>
      </c>
      <c r="D113">
        <v>1189.0011999999999</v>
      </c>
      <c r="E113">
        <v>-4087.3672999999999</v>
      </c>
      <c r="F113">
        <v>21161.847000000002</v>
      </c>
      <c r="G113">
        <v>22251.016</v>
      </c>
      <c r="H113">
        <v>1023</v>
      </c>
      <c r="I113">
        <v>0</v>
      </c>
    </row>
    <row r="114" spans="3:9" x14ac:dyDescent="0.2">
      <c r="C114">
        <v>110000</v>
      </c>
      <c r="D114">
        <v>1210.3920000000001</v>
      </c>
      <c r="E114">
        <v>-4088.2431999999999</v>
      </c>
      <c r="F114">
        <v>20421.821</v>
      </c>
      <c r="G114">
        <v>22251.016</v>
      </c>
      <c r="H114">
        <v>1023</v>
      </c>
      <c r="I114">
        <v>0</v>
      </c>
    </row>
    <row r="115" spans="3:9" x14ac:dyDescent="0.2">
      <c r="C115">
        <v>111000</v>
      </c>
      <c r="D115">
        <v>1201.7517</v>
      </c>
      <c r="E115">
        <v>-4090.2368000000001</v>
      </c>
      <c r="F115">
        <v>21008.304</v>
      </c>
      <c r="G115">
        <v>22251.016</v>
      </c>
      <c r="H115">
        <v>1023</v>
      </c>
      <c r="I115">
        <v>0</v>
      </c>
    </row>
    <row r="116" spans="3:9" x14ac:dyDescent="0.2">
      <c r="C116">
        <v>112000</v>
      </c>
      <c r="D116">
        <v>1186.5347999999999</v>
      </c>
      <c r="E116">
        <v>-4084.5747000000001</v>
      </c>
      <c r="F116">
        <v>19371.526999999998</v>
      </c>
      <c r="G116">
        <v>22251.016</v>
      </c>
      <c r="H116">
        <v>1023</v>
      </c>
      <c r="I116">
        <v>0</v>
      </c>
    </row>
    <row r="117" spans="3:9" x14ac:dyDescent="0.2">
      <c r="C117">
        <v>113000</v>
      </c>
      <c r="D117">
        <v>1223.3101999999999</v>
      </c>
      <c r="E117">
        <v>-4083.4258</v>
      </c>
      <c r="F117">
        <v>17689.601999999999</v>
      </c>
      <c r="G117">
        <v>22251.016</v>
      </c>
      <c r="H117">
        <v>1023</v>
      </c>
      <c r="I117">
        <v>0</v>
      </c>
    </row>
    <row r="118" spans="3:9" x14ac:dyDescent="0.2">
      <c r="C118">
        <v>114000</v>
      </c>
      <c r="D118">
        <v>1129.3366000000001</v>
      </c>
      <c r="E118">
        <v>-4093.1725999999999</v>
      </c>
      <c r="F118">
        <v>18476.733</v>
      </c>
      <c r="G118">
        <v>22251.016</v>
      </c>
      <c r="H118">
        <v>1023</v>
      </c>
      <c r="I118">
        <v>0</v>
      </c>
    </row>
    <row r="119" spans="3:9" x14ac:dyDescent="0.2">
      <c r="C119">
        <v>115000</v>
      </c>
      <c r="D119">
        <v>1199.2352000000001</v>
      </c>
      <c r="E119">
        <v>-4088.0239999999999</v>
      </c>
      <c r="F119">
        <v>17812.850999999999</v>
      </c>
      <c r="G119">
        <v>22251.016</v>
      </c>
      <c r="H119">
        <v>1023</v>
      </c>
      <c r="I119">
        <v>0</v>
      </c>
    </row>
    <row r="120" spans="3:9" x14ac:dyDescent="0.2">
      <c r="C120">
        <v>116000</v>
      </c>
      <c r="D120">
        <v>1175.3185000000001</v>
      </c>
      <c r="E120">
        <v>-4086.4803000000002</v>
      </c>
      <c r="F120">
        <v>20065.163</v>
      </c>
      <c r="G120">
        <v>22251.016</v>
      </c>
      <c r="H120">
        <v>1023</v>
      </c>
      <c r="I120">
        <v>0</v>
      </c>
    </row>
    <row r="121" spans="3:9" x14ac:dyDescent="0.2">
      <c r="C121">
        <v>117000</v>
      </c>
      <c r="D121">
        <v>1228.0352</v>
      </c>
      <c r="E121">
        <v>-4085.8676</v>
      </c>
      <c r="F121">
        <v>19550.464</v>
      </c>
      <c r="G121">
        <v>22251.016</v>
      </c>
      <c r="H121">
        <v>1023</v>
      </c>
      <c r="I121">
        <v>0</v>
      </c>
    </row>
    <row r="122" spans="3:9" x14ac:dyDescent="0.2">
      <c r="C122">
        <v>118000</v>
      </c>
      <c r="D122">
        <v>1198.3806999999999</v>
      </c>
      <c r="E122">
        <v>-4093.7662</v>
      </c>
      <c r="F122">
        <v>20290.118999999999</v>
      </c>
      <c r="G122">
        <v>22251.016</v>
      </c>
      <c r="H122">
        <v>1023</v>
      </c>
      <c r="I122">
        <v>0</v>
      </c>
    </row>
    <row r="123" spans="3:9" x14ac:dyDescent="0.2">
      <c r="C123">
        <v>119000</v>
      </c>
      <c r="D123">
        <v>1219.4102</v>
      </c>
      <c r="E123">
        <v>-4085.6514999999999</v>
      </c>
      <c r="F123">
        <v>17942.2</v>
      </c>
      <c r="G123">
        <v>22251.016</v>
      </c>
      <c r="H123">
        <v>1023</v>
      </c>
      <c r="I123">
        <v>0</v>
      </c>
    </row>
    <row r="124" spans="3:9" x14ac:dyDescent="0.2">
      <c r="C124">
        <v>120000</v>
      </c>
      <c r="D124">
        <v>1199.4009000000001</v>
      </c>
      <c r="E124">
        <v>-4095.223</v>
      </c>
      <c r="F124">
        <v>19392.169000000002</v>
      </c>
      <c r="G124">
        <v>22251.016</v>
      </c>
      <c r="H124">
        <v>1023</v>
      </c>
      <c r="I124">
        <v>0</v>
      </c>
    </row>
    <row r="125" spans="3:9" x14ac:dyDescent="0.2">
      <c r="C125">
        <v>121000</v>
      </c>
      <c r="D125">
        <v>1196.0505000000001</v>
      </c>
      <c r="E125">
        <v>-4092.8512999999998</v>
      </c>
      <c r="F125">
        <v>18212.294999999998</v>
      </c>
      <c r="G125">
        <v>22251.016</v>
      </c>
      <c r="H125">
        <v>1023</v>
      </c>
      <c r="I125">
        <v>0</v>
      </c>
    </row>
    <row r="126" spans="3:9" x14ac:dyDescent="0.2">
      <c r="C126">
        <v>122000</v>
      </c>
      <c r="D126">
        <v>1182.0163</v>
      </c>
      <c r="E126">
        <v>-4095.09</v>
      </c>
      <c r="F126">
        <v>22115.806</v>
      </c>
      <c r="G126">
        <v>22251.016</v>
      </c>
      <c r="H126">
        <v>1023</v>
      </c>
      <c r="I126">
        <v>0</v>
      </c>
    </row>
    <row r="127" spans="3:9" x14ac:dyDescent="0.2">
      <c r="C127">
        <v>123000</v>
      </c>
      <c r="D127">
        <v>1176.1674</v>
      </c>
      <c r="E127">
        <v>-4092.4924999999998</v>
      </c>
      <c r="F127">
        <v>20956.331999999999</v>
      </c>
      <c r="G127">
        <v>22251.016</v>
      </c>
      <c r="H127">
        <v>1023</v>
      </c>
      <c r="I127">
        <v>0</v>
      </c>
    </row>
    <row r="128" spans="3:9" x14ac:dyDescent="0.2">
      <c r="C128">
        <v>124000</v>
      </c>
      <c r="D128">
        <v>1172.6626000000001</v>
      </c>
      <c r="E128">
        <v>-4092.0108</v>
      </c>
      <c r="F128">
        <v>19013.655999999999</v>
      </c>
      <c r="G128">
        <v>22251.016</v>
      </c>
      <c r="H128">
        <v>1023</v>
      </c>
      <c r="I128">
        <v>0</v>
      </c>
    </row>
    <row r="129" spans="3:9" x14ac:dyDescent="0.2">
      <c r="C129">
        <v>125000</v>
      </c>
      <c r="D129">
        <v>1167.7199000000001</v>
      </c>
      <c r="E129">
        <v>-4084.3418000000001</v>
      </c>
      <c r="F129">
        <v>19538.074000000001</v>
      </c>
      <c r="G129">
        <v>22251.016</v>
      </c>
      <c r="H129">
        <v>1023</v>
      </c>
      <c r="I129">
        <v>0</v>
      </c>
    </row>
    <row r="130" spans="3:9" x14ac:dyDescent="0.2">
      <c r="C130">
        <v>126000</v>
      </c>
      <c r="D130">
        <v>1224.3153</v>
      </c>
      <c r="E130">
        <v>-4096.2293</v>
      </c>
      <c r="F130">
        <v>17456.203000000001</v>
      </c>
      <c r="G130">
        <v>22251.016</v>
      </c>
      <c r="H130">
        <v>1023</v>
      </c>
      <c r="I130">
        <v>0</v>
      </c>
    </row>
    <row r="131" spans="3:9" x14ac:dyDescent="0.2">
      <c r="C131">
        <v>127000</v>
      </c>
      <c r="D131">
        <v>1203.8076000000001</v>
      </c>
      <c r="E131">
        <v>-4091.6637000000001</v>
      </c>
      <c r="F131">
        <v>21357.669000000002</v>
      </c>
      <c r="G131">
        <v>22251.016</v>
      </c>
      <c r="H131">
        <v>1023</v>
      </c>
      <c r="I131">
        <v>0</v>
      </c>
    </row>
    <row r="132" spans="3:9" x14ac:dyDescent="0.2">
      <c r="C132">
        <v>128000</v>
      </c>
      <c r="D132">
        <v>1247.3444999999999</v>
      </c>
      <c r="E132">
        <v>-4096.0038999999997</v>
      </c>
      <c r="F132">
        <v>21780.543000000001</v>
      </c>
      <c r="G132">
        <v>22251.016</v>
      </c>
      <c r="H132">
        <v>1023</v>
      </c>
      <c r="I132">
        <v>0</v>
      </c>
    </row>
    <row r="133" spans="3:9" x14ac:dyDescent="0.2">
      <c r="C133">
        <v>129000</v>
      </c>
      <c r="D133">
        <v>1214.5026</v>
      </c>
      <c r="E133">
        <v>-4080.0513999999998</v>
      </c>
      <c r="F133">
        <v>18636.269</v>
      </c>
      <c r="G133">
        <v>22251.016</v>
      </c>
      <c r="H133">
        <v>1023</v>
      </c>
      <c r="I133">
        <v>0</v>
      </c>
    </row>
    <row r="134" spans="3:9" x14ac:dyDescent="0.2">
      <c r="C134">
        <v>130000</v>
      </c>
      <c r="D134">
        <v>1170.6323</v>
      </c>
      <c r="E134">
        <v>-4087.2483000000002</v>
      </c>
      <c r="F134">
        <v>16150.803</v>
      </c>
      <c r="G134">
        <v>22251.016</v>
      </c>
      <c r="H134">
        <v>1023</v>
      </c>
      <c r="I134">
        <v>0</v>
      </c>
    </row>
    <row r="135" spans="3:9" x14ac:dyDescent="0.2">
      <c r="C135">
        <v>131000</v>
      </c>
      <c r="D135">
        <v>1221.8815</v>
      </c>
      <c r="E135">
        <v>-4085.8793000000001</v>
      </c>
      <c r="F135">
        <v>21432.983</v>
      </c>
      <c r="G135">
        <v>22251.016</v>
      </c>
      <c r="H135">
        <v>1023</v>
      </c>
      <c r="I135">
        <v>0</v>
      </c>
    </row>
    <row r="136" spans="3:9" x14ac:dyDescent="0.2">
      <c r="C136">
        <v>132000</v>
      </c>
      <c r="D136">
        <v>1186.9133999999999</v>
      </c>
      <c r="E136">
        <v>-4082.4802</v>
      </c>
      <c r="F136">
        <v>17276.394</v>
      </c>
      <c r="G136">
        <v>22251.016</v>
      </c>
      <c r="H136">
        <v>1023</v>
      </c>
      <c r="I136">
        <v>0</v>
      </c>
    </row>
    <row r="137" spans="3:9" x14ac:dyDescent="0.2">
      <c r="C137">
        <v>133000</v>
      </c>
      <c r="D137">
        <v>1166.2672</v>
      </c>
      <c r="E137">
        <v>-4095.2853</v>
      </c>
      <c r="F137">
        <v>22311.496999999999</v>
      </c>
      <c r="G137">
        <v>22251.016</v>
      </c>
      <c r="H137">
        <v>1023</v>
      </c>
      <c r="I137">
        <v>0</v>
      </c>
    </row>
    <row r="138" spans="3:9" x14ac:dyDescent="0.2">
      <c r="C138">
        <v>134000</v>
      </c>
      <c r="D138">
        <v>1242.5275999999999</v>
      </c>
      <c r="E138">
        <v>-4094.0012999999999</v>
      </c>
      <c r="F138">
        <v>20276.307000000001</v>
      </c>
      <c r="G138">
        <v>22251.016</v>
      </c>
      <c r="H138">
        <v>1023</v>
      </c>
      <c r="I138">
        <v>0</v>
      </c>
    </row>
    <row r="139" spans="3:9" x14ac:dyDescent="0.2">
      <c r="C139">
        <v>135000</v>
      </c>
      <c r="D139">
        <v>1208.8110999999999</v>
      </c>
      <c r="E139">
        <v>-4087.2424000000001</v>
      </c>
      <c r="F139">
        <v>19011.021000000001</v>
      </c>
      <c r="G139">
        <v>22251.016</v>
      </c>
      <c r="H139">
        <v>1023</v>
      </c>
      <c r="I139">
        <v>0</v>
      </c>
    </row>
    <row r="140" spans="3:9" x14ac:dyDescent="0.2">
      <c r="C140">
        <v>136000</v>
      </c>
      <c r="D140">
        <v>1167.6732999999999</v>
      </c>
      <c r="E140">
        <v>-4086.4533999999999</v>
      </c>
      <c r="F140">
        <v>18954.973999999998</v>
      </c>
      <c r="G140">
        <v>22251.016</v>
      </c>
      <c r="H140">
        <v>1023</v>
      </c>
      <c r="I140">
        <v>0</v>
      </c>
    </row>
    <row r="141" spans="3:9" x14ac:dyDescent="0.2">
      <c r="C141">
        <v>137000</v>
      </c>
      <c r="D141">
        <v>1156.5689</v>
      </c>
      <c r="E141">
        <v>-4092.4430000000002</v>
      </c>
      <c r="F141">
        <v>19766.616999999998</v>
      </c>
      <c r="G141">
        <v>22251.016</v>
      </c>
      <c r="H141">
        <v>1023</v>
      </c>
      <c r="I141">
        <v>0</v>
      </c>
    </row>
    <row r="142" spans="3:9" x14ac:dyDescent="0.2">
      <c r="C142">
        <v>138000</v>
      </c>
      <c r="D142">
        <v>1256.4137000000001</v>
      </c>
      <c r="E142">
        <v>-4088.7489</v>
      </c>
      <c r="F142">
        <v>20278.546999999999</v>
      </c>
      <c r="G142">
        <v>22251.016</v>
      </c>
      <c r="H142">
        <v>1023</v>
      </c>
      <c r="I142">
        <v>0</v>
      </c>
    </row>
    <row r="143" spans="3:9" x14ac:dyDescent="0.2">
      <c r="C143">
        <v>139000</v>
      </c>
      <c r="D143">
        <v>1203.5255</v>
      </c>
      <c r="E143">
        <v>-4084.1873000000001</v>
      </c>
      <c r="F143">
        <v>19446.705999999998</v>
      </c>
      <c r="G143">
        <v>22251.016</v>
      </c>
      <c r="H143">
        <v>1023</v>
      </c>
      <c r="I143">
        <v>0</v>
      </c>
    </row>
    <row r="144" spans="3:9" x14ac:dyDescent="0.2">
      <c r="C144">
        <v>140000</v>
      </c>
      <c r="D144">
        <v>1193.8321000000001</v>
      </c>
      <c r="E144">
        <v>-4087.1563999999998</v>
      </c>
      <c r="F144">
        <v>18941.215</v>
      </c>
      <c r="G144">
        <v>22251.016</v>
      </c>
      <c r="H144">
        <v>1023</v>
      </c>
      <c r="I144">
        <v>0</v>
      </c>
    </row>
    <row r="145" spans="3:9" x14ac:dyDescent="0.2">
      <c r="C145">
        <v>141000</v>
      </c>
      <c r="D145">
        <v>1174.2447</v>
      </c>
      <c r="E145">
        <v>-4088.7204000000002</v>
      </c>
      <c r="F145">
        <v>18259.629000000001</v>
      </c>
      <c r="G145">
        <v>22251.016</v>
      </c>
      <c r="H145">
        <v>1023</v>
      </c>
      <c r="I145">
        <v>0</v>
      </c>
    </row>
    <row r="146" spans="3:9" x14ac:dyDescent="0.2">
      <c r="C146">
        <v>142000</v>
      </c>
      <c r="D146">
        <v>1216.7663</v>
      </c>
      <c r="E146">
        <v>-4094.9650999999999</v>
      </c>
      <c r="F146">
        <v>17994.665000000001</v>
      </c>
      <c r="G146">
        <v>22251.016</v>
      </c>
      <c r="H146">
        <v>1023</v>
      </c>
      <c r="I146">
        <v>0</v>
      </c>
    </row>
    <row r="147" spans="3:9" x14ac:dyDescent="0.2">
      <c r="C147">
        <v>143000</v>
      </c>
      <c r="D147">
        <v>1224.7025000000001</v>
      </c>
      <c r="E147">
        <v>-4088.7276000000002</v>
      </c>
      <c r="F147">
        <v>19940.865000000002</v>
      </c>
      <c r="G147">
        <v>22251.016</v>
      </c>
      <c r="H147">
        <v>1023</v>
      </c>
      <c r="I147">
        <v>0</v>
      </c>
    </row>
    <row r="148" spans="3:9" x14ac:dyDescent="0.2">
      <c r="C148">
        <v>144000</v>
      </c>
      <c r="D148">
        <v>1216.1229000000001</v>
      </c>
      <c r="E148">
        <v>-4083.6404000000002</v>
      </c>
      <c r="F148">
        <v>19810.441999999999</v>
      </c>
      <c r="G148">
        <v>22251.016</v>
      </c>
      <c r="H148">
        <v>1023</v>
      </c>
      <c r="I148">
        <v>0</v>
      </c>
    </row>
    <row r="149" spans="3:9" x14ac:dyDescent="0.2">
      <c r="C149">
        <v>145000</v>
      </c>
      <c r="D149">
        <v>1143.0446999999999</v>
      </c>
      <c r="E149">
        <v>-4083.3692000000001</v>
      </c>
      <c r="F149">
        <v>22214.751</v>
      </c>
      <c r="G149">
        <v>22251.016</v>
      </c>
      <c r="H149">
        <v>1023</v>
      </c>
      <c r="I149">
        <v>0</v>
      </c>
    </row>
    <row r="150" spans="3:9" x14ac:dyDescent="0.2">
      <c r="C150">
        <v>146000</v>
      </c>
      <c r="D150">
        <v>1202.9949999999999</v>
      </c>
      <c r="E150">
        <v>-4086.4618999999998</v>
      </c>
      <c r="F150">
        <v>20010.541000000001</v>
      </c>
      <c r="G150">
        <v>22251.016</v>
      </c>
      <c r="H150">
        <v>1023</v>
      </c>
      <c r="I150">
        <v>0</v>
      </c>
    </row>
    <row r="151" spans="3:9" x14ac:dyDescent="0.2">
      <c r="C151">
        <v>147000</v>
      </c>
      <c r="D151">
        <v>1216.6433999999999</v>
      </c>
      <c r="E151">
        <v>-4089.8654999999999</v>
      </c>
      <c r="F151">
        <v>20737.866999999998</v>
      </c>
      <c r="G151">
        <v>22251.016</v>
      </c>
      <c r="H151">
        <v>1023</v>
      </c>
      <c r="I151">
        <v>0</v>
      </c>
    </row>
    <row r="152" spans="3:9" x14ac:dyDescent="0.2">
      <c r="C152">
        <v>148000</v>
      </c>
      <c r="D152">
        <v>1239.2729999999999</v>
      </c>
      <c r="E152">
        <v>-4085.6797000000001</v>
      </c>
      <c r="F152">
        <v>21220.95</v>
      </c>
      <c r="G152">
        <v>22251.016</v>
      </c>
      <c r="H152">
        <v>1023</v>
      </c>
      <c r="I152">
        <v>0</v>
      </c>
    </row>
    <row r="153" spans="3:9" x14ac:dyDescent="0.2">
      <c r="C153">
        <v>149000</v>
      </c>
      <c r="D153">
        <v>1233.1578999999999</v>
      </c>
      <c r="E153">
        <v>-4083.2085000000002</v>
      </c>
      <c r="F153">
        <v>19735.18</v>
      </c>
      <c r="G153">
        <v>22251.016</v>
      </c>
      <c r="H153">
        <v>1023</v>
      </c>
      <c r="I153">
        <v>0</v>
      </c>
    </row>
    <row r="154" spans="3:9" x14ac:dyDescent="0.2">
      <c r="C154">
        <v>150000</v>
      </c>
      <c r="D154">
        <v>1202.3851999999999</v>
      </c>
      <c r="E154">
        <v>-4085.259</v>
      </c>
      <c r="F154">
        <v>20670.670999999998</v>
      </c>
      <c r="G154">
        <v>22251.016</v>
      </c>
      <c r="H154">
        <v>1023</v>
      </c>
      <c r="I154">
        <v>0</v>
      </c>
    </row>
    <row r="155" spans="3:9" x14ac:dyDescent="0.2">
      <c r="C155">
        <v>151000</v>
      </c>
      <c r="D155">
        <v>1136.9655</v>
      </c>
      <c r="E155">
        <v>-4086.0185999999999</v>
      </c>
      <c r="F155">
        <v>19120.170999999998</v>
      </c>
      <c r="G155">
        <v>22251.016</v>
      </c>
      <c r="H155">
        <v>1023</v>
      </c>
      <c r="I155">
        <v>0</v>
      </c>
    </row>
    <row r="156" spans="3:9" x14ac:dyDescent="0.2">
      <c r="C156">
        <v>152000</v>
      </c>
      <c r="D156">
        <v>1247.7599</v>
      </c>
      <c r="E156">
        <v>-4090.9591999999998</v>
      </c>
      <c r="F156">
        <v>20558.894</v>
      </c>
      <c r="G156">
        <v>22251.016</v>
      </c>
      <c r="H156">
        <v>1023</v>
      </c>
      <c r="I156">
        <v>0</v>
      </c>
    </row>
    <row r="157" spans="3:9" x14ac:dyDescent="0.2">
      <c r="C157">
        <v>153000</v>
      </c>
      <c r="D157">
        <v>1155.4907000000001</v>
      </c>
      <c r="E157">
        <v>-4087.7716</v>
      </c>
      <c r="F157">
        <v>17679.407999999999</v>
      </c>
      <c r="G157">
        <v>22251.016</v>
      </c>
      <c r="H157">
        <v>1023</v>
      </c>
      <c r="I157">
        <v>0</v>
      </c>
    </row>
    <row r="158" spans="3:9" x14ac:dyDescent="0.2">
      <c r="C158">
        <v>154000</v>
      </c>
      <c r="D158">
        <v>1208.6478999999999</v>
      </c>
      <c r="E158">
        <v>-4086.7096999999999</v>
      </c>
      <c r="F158">
        <v>19708.244999999999</v>
      </c>
      <c r="G158">
        <v>22251.016</v>
      </c>
      <c r="H158">
        <v>1023</v>
      </c>
      <c r="I158">
        <v>0</v>
      </c>
    </row>
    <row r="159" spans="3:9" x14ac:dyDescent="0.2">
      <c r="C159">
        <v>155000</v>
      </c>
      <c r="D159">
        <v>1232.5664999999999</v>
      </c>
      <c r="E159">
        <v>-4093.1747</v>
      </c>
      <c r="F159">
        <v>19734.574000000001</v>
      </c>
      <c r="G159">
        <v>22251.016</v>
      </c>
      <c r="H159">
        <v>1023</v>
      </c>
      <c r="I159">
        <v>0</v>
      </c>
    </row>
    <row r="160" spans="3:9" x14ac:dyDescent="0.2">
      <c r="C160">
        <v>156000</v>
      </c>
      <c r="D160">
        <v>1249.2484999999999</v>
      </c>
      <c r="E160">
        <v>-4087.1275000000001</v>
      </c>
      <c r="F160">
        <v>18987.289000000001</v>
      </c>
      <c r="G160">
        <v>22251.016</v>
      </c>
      <c r="H160">
        <v>1023</v>
      </c>
      <c r="I160">
        <v>0</v>
      </c>
    </row>
    <row r="161" spans="3:9" x14ac:dyDescent="0.2">
      <c r="C161">
        <v>157000</v>
      </c>
      <c r="D161">
        <v>1181.5254</v>
      </c>
      <c r="E161">
        <v>-4090.5862999999999</v>
      </c>
      <c r="F161">
        <v>18818.190999999999</v>
      </c>
      <c r="G161">
        <v>22251.016</v>
      </c>
      <c r="H161">
        <v>1023</v>
      </c>
      <c r="I161">
        <v>0</v>
      </c>
    </row>
    <row r="162" spans="3:9" x14ac:dyDescent="0.2">
      <c r="C162">
        <v>158000</v>
      </c>
      <c r="D162">
        <v>1192.2592</v>
      </c>
      <c r="E162">
        <v>-4093.0225999999998</v>
      </c>
      <c r="F162">
        <v>16657.284</v>
      </c>
      <c r="G162">
        <v>22251.016</v>
      </c>
      <c r="H162">
        <v>1023</v>
      </c>
      <c r="I162">
        <v>0</v>
      </c>
    </row>
    <row r="163" spans="3:9" x14ac:dyDescent="0.2">
      <c r="C163">
        <v>159000</v>
      </c>
      <c r="D163">
        <v>1190.0632000000001</v>
      </c>
      <c r="E163">
        <v>-4092.9263000000001</v>
      </c>
      <c r="F163">
        <v>18822.55</v>
      </c>
      <c r="G163">
        <v>22251.016</v>
      </c>
      <c r="H163">
        <v>1023</v>
      </c>
      <c r="I163">
        <v>0</v>
      </c>
    </row>
    <row r="164" spans="3:9" x14ac:dyDescent="0.2">
      <c r="C164">
        <v>160000</v>
      </c>
      <c r="D164">
        <v>1213.4706000000001</v>
      </c>
      <c r="E164">
        <v>-4088.5232000000001</v>
      </c>
      <c r="F164">
        <v>18048.066999999999</v>
      </c>
      <c r="G164">
        <v>22251.016</v>
      </c>
      <c r="H164">
        <v>1023</v>
      </c>
      <c r="I164">
        <v>0</v>
      </c>
    </row>
    <row r="165" spans="3:9" x14ac:dyDescent="0.2">
      <c r="C165">
        <v>161000</v>
      </c>
      <c r="D165">
        <v>1231.1328000000001</v>
      </c>
      <c r="E165">
        <v>-4088.4385000000002</v>
      </c>
      <c r="F165">
        <v>21303.967000000001</v>
      </c>
      <c r="G165">
        <v>22251.016</v>
      </c>
      <c r="H165">
        <v>1023</v>
      </c>
      <c r="I165">
        <v>0</v>
      </c>
    </row>
    <row r="166" spans="3:9" x14ac:dyDescent="0.2">
      <c r="C166">
        <v>162000</v>
      </c>
      <c r="D166">
        <v>1235.8531</v>
      </c>
      <c r="E166">
        <v>-4096.6805999999997</v>
      </c>
      <c r="F166">
        <v>20977.030999999999</v>
      </c>
      <c r="G166">
        <v>22251.016</v>
      </c>
      <c r="H166">
        <v>1023</v>
      </c>
      <c r="I166">
        <v>0</v>
      </c>
    </row>
    <row r="167" spans="3:9" x14ac:dyDescent="0.2">
      <c r="C167">
        <v>163000</v>
      </c>
      <c r="D167">
        <v>1161.7574</v>
      </c>
      <c r="E167">
        <v>-4087.7883999999999</v>
      </c>
      <c r="F167">
        <v>20468.367999999999</v>
      </c>
      <c r="G167">
        <v>22251.016</v>
      </c>
      <c r="H167">
        <v>1023</v>
      </c>
      <c r="I167">
        <v>0</v>
      </c>
    </row>
    <row r="168" spans="3:9" x14ac:dyDescent="0.2">
      <c r="C168">
        <v>164000</v>
      </c>
      <c r="D168">
        <v>1215.7152000000001</v>
      </c>
      <c r="E168">
        <v>-4091.1313</v>
      </c>
      <c r="F168">
        <v>22491.756000000001</v>
      </c>
      <c r="G168">
        <v>22251.016</v>
      </c>
      <c r="H168">
        <v>1023</v>
      </c>
      <c r="I168">
        <v>0</v>
      </c>
    </row>
    <row r="169" spans="3:9" x14ac:dyDescent="0.2">
      <c r="C169">
        <v>165000</v>
      </c>
      <c r="D169">
        <v>1194.0236</v>
      </c>
      <c r="E169">
        <v>-4089.1208000000001</v>
      </c>
      <c r="F169">
        <v>22264.762999999999</v>
      </c>
      <c r="G169">
        <v>22251.016</v>
      </c>
      <c r="H169">
        <v>1023</v>
      </c>
      <c r="I169">
        <v>0</v>
      </c>
    </row>
    <row r="170" spans="3:9" x14ac:dyDescent="0.2">
      <c r="C170">
        <v>166000</v>
      </c>
      <c r="D170">
        <v>1211.1053999999999</v>
      </c>
      <c r="E170">
        <v>-4103.5781999999999</v>
      </c>
      <c r="F170">
        <v>18492.22</v>
      </c>
      <c r="G170">
        <v>22251.016</v>
      </c>
      <c r="H170">
        <v>1023</v>
      </c>
      <c r="I170">
        <v>0</v>
      </c>
    </row>
    <row r="171" spans="3:9" x14ac:dyDescent="0.2">
      <c r="C171">
        <v>167000</v>
      </c>
      <c r="D171">
        <v>1241.2397000000001</v>
      </c>
      <c r="E171">
        <v>-4092.4776999999999</v>
      </c>
      <c r="F171">
        <v>20879.198</v>
      </c>
      <c r="G171">
        <v>22251.016</v>
      </c>
      <c r="H171">
        <v>1023</v>
      </c>
      <c r="I171">
        <v>0</v>
      </c>
    </row>
    <row r="172" spans="3:9" x14ac:dyDescent="0.2">
      <c r="C172">
        <v>168000</v>
      </c>
      <c r="D172">
        <v>1193.8593000000001</v>
      </c>
      <c r="E172">
        <v>-4091.8018999999999</v>
      </c>
      <c r="F172">
        <v>22082.235000000001</v>
      </c>
      <c r="G172">
        <v>22251.016</v>
      </c>
      <c r="H172">
        <v>1023</v>
      </c>
      <c r="I172">
        <v>0</v>
      </c>
    </row>
    <row r="173" spans="3:9" x14ac:dyDescent="0.2">
      <c r="C173">
        <v>169000</v>
      </c>
      <c r="D173">
        <v>1211.8756000000001</v>
      </c>
      <c r="E173">
        <v>-4087.3588</v>
      </c>
      <c r="F173">
        <v>18584.661</v>
      </c>
      <c r="G173">
        <v>22251.016</v>
      </c>
      <c r="H173">
        <v>1023</v>
      </c>
      <c r="I173">
        <v>0</v>
      </c>
    </row>
    <row r="174" spans="3:9" x14ac:dyDescent="0.2">
      <c r="C174">
        <v>170000</v>
      </c>
      <c r="D174">
        <v>1224.5514000000001</v>
      </c>
      <c r="E174">
        <v>-4090.3537000000001</v>
      </c>
      <c r="F174">
        <v>20262.178</v>
      </c>
      <c r="G174">
        <v>22251.016</v>
      </c>
      <c r="H174">
        <v>1023</v>
      </c>
      <c r="I174">
        <v>0</v>
      </c>
    </row>
    <row r="175" spans="3:9" x14ac:dyDescent="0.2">
      <c r="C175">
        <v>171000</v>
      </c>
      <c r="D175">
        <v>1171.5875000000001</v>
      </c>
      <c r="E175">
        <v>-4087.2977000000001</v>
      </c>
      <c r="F175">
        <v>17856.547999999999</v>
      </c>
      <c r="G175">
        <v>22251.016</v>
      </c>
      <c r="H175">
        <v>1023</v>
      </c>
      <c r="I175">
        <v>0</v>
      </c>
    </row>
    <row r="176" spans="3:9" x14ac:dyDescent="0.2">
      <c r="C176">
        <v>172000</v>
      </c>
      <c r="D176">
        <v>1163.4394</v>
      </c>
      <c r="E176">
        <v>-4083.4929000000002</v>
      </c>
      <c r="F176">
        <v>21464.811000000002</v>
      </c>
      <c r="G176">
        <v>22251.016</v>
      </c>
      <c r="H176">
        <v>1023</v>
      </c>
      <c r="I176">
        <v>0</v>
      </c>
    </row>
    <row r="177" spans="3:9" x14ac:dyDescent="0.2">
      <c r="C177">
        <v>173000</v>
      </c>
      <c r="D177">
        <v>1165.1572000000001</v>
      </c>
      <c r="E177">
        <v>-4091.6851999999999</v>
      </c>
      <c r="F177">
        <v>19276.328000000001</v>
      </c>
      <c r="G177">
        <v>22251.016</v>
      </c>
      <c r="H177">
        <v>1023</v>
      </c>
      <c r="I177">
        <v>0</v>
      </c>
    </row>
    <row r="178" spans="3:9" x14ac:dyDescent="0.2">
      <c r="C178">
        <v>174000</v>
      </c>
      <c r="D178">
        <v>1193.3452</v>
      </c>
      <c r="E178">
        <v>-4098.0671000000002</v>
      </c>
      <c r="F178">
        <v>21891.465</v>
      </c>
      <c r="G178">
        <v>22251.016</v>
      </c>
      <c r="H178">
        <v>1023</v>
      </c>
      <c r="I178">
        <v>0</v>
      </c>
    </row>
    <row r="179" spans="3:9" x14ac:dyDescent="0.2">
      <c r="C179">
        <v>175000</v>
      </c>
      <c r="D179">
        <v>1189.3818000000001</v>
      </c>
      <c r="E179">
        <v>-4084.2930000000001</v>
      </c>
      <c r="F179">
        <v>21008.53</v>
      </c>
      <c r="G179">
        <v>22251.016</v>
      </c>
      <c r="H179">
        <v>1023</v>
      </c>
      <c r="I179">
        <v>0</v>
      </c>
    </row>
    <row r="180" spans="3:9" x14ac:dyDescent="0.2">
      <c r="C180">
        <v>176000</v>
      </c>
      <c r="D180">
        <v>1248.8801000000001</v>
      </c>
      <c r="E180">
        <v>-4101.6053000000002</v>
      </c>
      <c r="F180">
        <v>18458.628000000001</v>
      </c>
      <c r="G180">
        <v>22251.016</v>
      </c>
      <c r="H180">
        <v>1023</v>
      </c>
      <c r="I180">
        <v>0</v>
      </c>
    </row>
    <row r="181" spans="3:9" x14ac:dyDescent="0.2">
      <c r="C181">
        <v>177000</v>
      </c>
      <c r="D181">
        <v>1211.3382999999999</v>
      </c>
      <c r="E181">
        <v>-4087.6131</v>
      </c>
      <c r="F181">
        <v>18974.419999999998</v>
      </c>
      <c r="G181">
        <v>22251.016</v>
      </c>
      <c r="H181">
        <v>1023</v>
      </c>
      <c r="I181">
        <v>0</v>
      </c>
    </row>
    <row r="182" spans="3:9" x14ac:dyDescent="0.2">
      <c r="C182">
        <v>178000</v>
      </c>
      <c r="D182">
        <v>1153.7896000000001</v>
      </c>
      <c r="E182">
        <v>-4085.0191</v>
      </c>
      <c r="F182">
        <v>19049.956999999999</v>
      </c>
      <c r="G182">
        <v>22251.016</v>
      </c>
      <c r="H182">
        <v>1023</v>
      </c>
      <c r="I182">
        <v>0</v>
      </c>
    </row>
    <row r="183" spans="3:9" x14ac:dyDescent="0.2">
      <c r="C183">
        <v>179000</v>
      </c>
      <c r="D183">
        <v>1212.2665</v>
      </c>
      <c r="E183">
        <v>-4084.0468999999998</v>
      </c>
      <c r="F183">
        <v>18627.723000000002</v>
      </c>
      <c r="G183">
        <v>22251.016</v>
      </c>
      <c r="H183">
        <v>1023</v>
      </c>
      <c r="I183">
        <v>0</v>
      </c>
    </row>
    <row r="184" spans="3:9" x14ac:dyDescent="0.2">
      <c r="C184">
        <v>180000</v>
      </c>
      <c r="D184">
        <v>1121.2882</v>
      </c>
      <c r="E184">
        <v>-4090.2806999999998</v>
      </c>
      <c r="F184">
        <v>18130.260999999999</v>
      </c>
      <c r="G184">
        <v>22251.016</v>
      </c>
      <c r="H184">
        <v>1023</v>
      </c>
      <c r="I184">
        <v>0</v>
      </c>
    </row>
    <row r="185" spans="3:9" x14ac:dyDescent="0.2">
      <c r="C185">
        <v>181000</v>
      </c>
      <c r="D185">
        <v>1220.2788</v>
      </c>
      <c r="E185">
        <v>-4091.6963000000001</v>
      </c>
      <c r="F185">
        <v>20085.998</v>
      </c>
      <c r="G185">
        <v>22251.016</v>
      </c>
      <c r="H185">
        <v>1023</v>
      </c>
      <c r="I185">
        <v>0</v>
      </c>
    </row>
    <row r="186" spans="3:9" x14ac:dyDescent="0.2">
      <c r="C186">
        <v>182000</v>
      </c>
      <c r="D186">
        <v>1188.0823</v>
      </c>
      <c r="E186">
        <v>-4087.0734000000002</v>
      </c>
      <c r="F186">
        <v>19322.966</v>
      </c>
      <c r="G186">
        <v>22251.016</v>
      </c>
      <c r="H186">
        <v>1023</v>
      </c>
      <c r="I186">
        <v>0</v>
      </c>
    </row>
    <row r="187" spans="3:9" x14ac:dyDescent="0.2">
      <c r="C187">
        <v>183000</v>
      </c>
      <c r="D187">
        <v>1189.7188000000001</v>
      </c>
      <c r="E187">
        <v>-4092.2345999999998</v>
      </c>
      <c r="F187">
        <v>20912.080999999998</v>
      </c>
      <c r="G187">
        <v>22251.016</v>
      </c>
      <c r="H187">
        <v>1023</v>
      </c>
      <c r="I187">
        <v>0</v>
      </c>
    </row>
    <row r="188" spans="3:9" x14ac:dyDescent="0.2">
      <c r="C188">
        <v>184000</v>
      </c>
      <c r="D188">
        <v>1130.9141</v>
      </c>
      <c r="E188">
        <v>-4084.0929000000001</v>
      </c>
      <c r="F188">
        <v>18559.690999999999</v>
      </c>
      <c r="G188">
        <v>22251.016</v>
      </c>
      <c r="H188">
        <v>1023</v>
      </c>
      <c r="I188">
        <v>0</v>
      </c>
    </row>
    <row r="189" spans="3:9" x14ac:dyDescent="0.2">
      <c r="C189">
        <v>185000</v>
      </c>
      <c r="D189">
        <v>1205.1591000000001</v>
      </c>
      <c r="E189">
        <v>-4091.2664</v>
      </c>
      <c r="F189">
        <v>19333.804</v>
      </c>
      <c r="G189">
        <v>22251.016</v>
      </c>
      <c r="H189">
        <v>1023</v>
      </c>
      <c r="I189">
        <v>0</v>
      </c>
    </row>
    <row r="190" spans="3:9" x14ac:dyDescent="0.2">
      <c r="C190">
        <v>186000</v>
      </c>
      <c r="D190">
        <v>1221.2449999999999</v>
      </c>
      <c r="E190">
        <v>-4089.4371000000001</v>
      </c>
      <c r="F190">
        <v>20415.116000000002</v>
      </c>
      <c r="G190">
        <v>22251.016</v>
      </c>
      <c r="H190">
        <v>1023</v>
      </c>
      <c r="I190">
        <v>0</v>
      </c>
    </row>
    <row r="191" spans="3:9" x14ac:dyDescent="0.2">
      <c r="C191">
        <v>187000</v>
      </c>
      <c r="D191">
        <v>1226.7816</v>
      </c>
      <c r="E191">
        <v>-4085.8748999999998</v>
      </c>
      <c r="F191">
        <v>20629.647000000001</v>
      </c>
      <c r="G191">
        <v>22251.016</v>
      </c>
      <c r="H191">
        <v>1023</v>
      </c>
      <c r="I191">
        <v>0</v>
      </c>
    </row>
    <row r="192" spans="3:9" x14ac:dyDescent="0.2">
      <c r="C192">
        <v>188000</v>
      </c>
      <c r="D192">
        <v>1221.2412999999999</v>
      </c>
      <c r="E192">
        <v>-4092.49</v>
      </c>
      <c r="F192">
        <v>20163.321</v>
      </c>
      <c r="G192">
        <v>22251.016</v>
      </c>
      <c r="H192">
        <v>1023</v>
      </c>
      <c r="I192">
        <v>0</v>
      </c>
    </row>
    <row r="193" spans="3:9" x14ac:dyDescent="0.2">
      <c r="C193">
        <v>189000</v>
      </c>
      <c r="D193">
        <v>1230.8244999999999</v>
      </c>
      <c r="E193">
        <v>-4088.6001000000001</v>
      </c>
      <c r="F193">
        <v>19801.927</v>
      </c>
      <c r="G193">
        <v>22251.016</v>
      </c>
      <c r="H193">
        <v>1023</v>
      </c>
      <c r="I193">
        <v>0</v>
      </c>
    </row>
    <row r="194" spans="3:9" x14ac:dyDescent="0.2">
      <c r="C194">
        <v>190000</v>
      </c>
      <c r="D194">
        <v>1183.8951</v>
      </c>
      <c r="E194">
        <v>-4092.9690000000001</v>
      </c>
      <c r="F194">
        <v>17209.489000000001</v>
      </c>
      <c r="G194">
        <v>22251.016</v>
      </c>
      <c r="H194">
        <v>1023</v>
      </c>
      <c r="I194">
        <v>0</v>
      </c>
    </row>
    <row r="195" spans="3:9" x14ac:dyDescent="0.2">
      <c r="C195">
        <v>191000</v>
      </c>
      <c r="D195">
        <v>1220.4202</v>
      </c>
      <c r="E195">
        <v>-4093.14</v>
      </c>
      <c r="F195">
        <v>18261.937000000002</v>
      </c>
      <c r="G195">
        <v>22251.016</v>
      </c>
      <c r="H195">
        <v>1023</v>
      </c>
      <c r="I195">
        <v>0</v>
      </c>
    </row>
    <row r="196" spans="3:9" x14ac:dyDescent="0.2">
      <c r="C196">
        <v>192000</v>
      </c>
      <c r="D196">
        <v>1192.1113</v>
      </c>
      <c r="E196">
        <v>-4095.1822000000002</v>
      </c>
      <c r="F196">
        <v>19178.696</v>
      </c>
      <c r="G196">
        <v>22251.016</v>
      </c>
      <c r="H196">
        <v>1023</v>
      </c>
      <c r="I196">
        <v>0</v>
      </c>
    </row>
    <row r="197" spans="3:9" x14ac:dyDescent="0.2">
      <c r="C197">
        <v>193000</v>
      </c>
      <c r="D197">
        <v>1198.0932</v>
      </c>
      <c r="E197">
        <v>-4095.1587</v>
      </c>
      <c r="F197">
        <v>20438.416000000001</v>
      </c>
      <c r="G197">
        <v>22251.016</v>
      </c>
      <c r="H197">
        <v>1023</v>
      </c>
      <c r="I197">
        <v>0</v>
      </c>
    </row>
    <row r="198" spans="3:9" x14ac:dyDescent="0.2">
      <c r="C198">
        <v>194000</v>
      </c>
      <c r="D198">
        <v>1172.7426</v>
      </c>
      <c r="E198">
        <v>-4085.6338999999998</v>
      </c>
      <c r="F198">
        <v>19150.330000000002</v>
      </c>
      <c r="G198">
        <v>22251.016</v>
      </c>
      <c r="H198">
        <v>1023</v>
      </c>
      <c r="I198">
        <v>0</v>
      </c>
    </row>
    <row r="199" spans="3:9" x14ac:dyDescent="0.2">
      <c r="C199">
        <v>195000</v>
      </c>
      <c r="D199">
        <v>1242.0027</v>
      </c>
      <c r="E199">
        <v>-4092.6795000000002</v>
      </c>
      <c r="F199">
        <v>19179.679</v>
      </c>
      <c r="G199">
        <v>22251.016</v>
      </c>
      <c r="H199">
        <v>1023</v>
      </c>
      <c r="I199">
        <v>0</v>
      </c>
    </row>
    <row r="200" spans="3:9" x14ac:dyDescent="0.2">
      <c r="C200">
        <v>196000</v>
      </c>
      <c r="D200">
        <v>1206.9644000000001</v>
      </c>
      <c r="E200">
        <v>-4087.4578000000001</v>
      </c>
      <c r="F200">
        <v>21866.667000000001</v>
      </c>
      <c r="G200">
        <v>22251.016</v>
      </c>
      <c r="H200">
        <v>1023</v>
      </c>
      <c r="I200">
        <v>0</v>
      </c>
    </row>
    <row r="201" spans="3:9" x14ac:dyDescent="0.2">
      <c r="C201">
        <v>197000</v>
      </c>
      <c r="D201">
        <v>1202.8330000000001</v>
      </c>
      <c r="E201">
        <v>-4082.2932999999998</v>
      </c>
      <c r="F201">
        <v>19965.438999999998</v>
      </c>
      <c r="G201">
        <v>22251.016</v>
      </c>
      <c r="H201">
        <v>1023</v>
      </c>
      <c r="I201">
        <v>0</v>
      </c>
    </row>
    <row r="202" spans="3:9" x14ac:dyDescent="0.2">
      <c r="C202">
        <v>198000</v>
      </c>
      <c r="D202">
        <v>1265.0225</v>
      </c>
      <c r="E202">
        <v>-4097.2803000000004</v>
      </c>
      <c r="F202">
        <v>20908.358</v>
      </c>
      <c r="G202">
        <v>22251.016</v>
      </c>
      <c r="H202">
        <v>1023</v>
      </c>
      <c r="I202">
        <v>0</v>
      </c>
    </row>
    <row r="203" spans="3:9" x14ac:dyDescent="0.2">
      <c r="C203">
        <v>199000</v>
      </c>
      <c r="D203">
        <v>1219.8363999999999</v>
      </c>
      <c r="E203">
        <v>-4088.2370999999998</v>
      </c>
      <c r="F203">
        <v>18835.013999999999</v>
      </c>
      <c r="G203">
        <v>22251.016</v>
      </c>
      <c r="H203">
        <v>1023</v>
      </c>
      <c r="I203">
        <v>0</v>
      </c>
    </row>
    <row r="204" spans="3:9" x14ac:dyDescent="0.2">
      <c r="C204">
        <v>200000</v>
      </c>
      <c r="D204">
        <v>1237.2707</v>
      </c>
      <c r="E204">
        <v>-4095.3959</v>
      </c>
      <c r="F204">
        <v>21998.736000000001</v>
      </c>
      <c r="G204">
        <v>22251.016</v>
      </c>
      <c r="H204">
        <v>1023</v>
      </c>
      <c r="I204">
        <v>0</v>
      </c>
    </row>
    <row r="206" spans="3:9" x14ac:dyDescent="0.2">
      <c r="E206">
        <f>AVERAGE(E105:E204)</f>
        <v>-4089.6133689999992</v>
      </c>
    </row>
    <row r="207" spans="3:9" x14ac:dyDescent="0.2">
      <c r="E207">
        <f>STDEV(E105:E204)/SQRT(100)</f>
        <v>0.44338570488042689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A1BD-E4C1-C04A-845A-A6229313FC1C}">
  <dimension ref="B1:AP508"/>
  <sheetViews>
    <sheetView tabSelected="1" workbookViewId="0">
      <selection activeCell="K15" sqref="K15"/>
    </sheetView>
  </sheetViews>
  <sheetFormatPr baseColWidth="10" defaultRowHeight="16" x14ac:dyDescent="0.2"/>
  <cols>
    <col min="10" max="10" width="12.1640625" bestFit="1" customWidth="1"/>
    <col min="18" max="18" width="11.1640625" bestFit="1" customWidth="1"/>
  </cols>
  <sheetData>
    <row r="1" spans="2:42" x14ac:dyDescent="0.2">
      <c r="C1" t="s">
        <v>14</v>
      </c>
      <c r="E1" t="s">
        <v>20</v>
      </c>
      <c r="F1" t="s">
        <v>13</v>
      </c>
      <c r="G1" t="s">
        <v>14</v>
      </c>
      <c r="H1" t="s">
        <v>4</v>
      </c>
      <c r="J1" t="s">
        <v>15</v>
      </c>
      <c r="K1" t="s">
        <v>13</v>
      </c>
      <c r="L1" t="s">
        <v>14</v>
      </c>
      <c r="M1" t="s">
        <v>4</v>
      </c>
      <c r="O1" t="s">
        <v>23</v>
      </c>
      <c r="P1" t="s">
        <v>13</v>
      </c>
      <c r="Q1" t="s">
        <v>14</v>
      </c>
      <c r="R1" t="s">
        <v>4</v>
      </c>
      <c r="T1" t="s">
        <v>16</v>
      </c>
      <c r="U1" t="s">
        <v>13</v>
      </c>
      <c r="V1" t="s">
        <v>14</v>
      </c>
      <c r="W1" t="s">
        <v>4</v>
      </c>
      <c r="Y1" t="s">
        <v>21</v>
      </c>
      <c r="Z1" t="s">
        <v>18</v>
      </c>
      <c r="AA1" t="s">
        <v>22</v>
      </c>
    </row>
    <row r="2" spans="2:42" x14ac:dyDescent="0.2">
      <c r="B2" t="s">
        <v>1</v>
      </c>
      <c r="C2">
        <v>-4.0023232421874999</v>
      </c>
      <c r="E2" t="s">
        <v>6</v>
      </c>
      <c r="F2">
        <v>-8926.1146000000044</v>
      </c>
      <c r="G2" s="3">
        <f>F2/2000</f>
        <v>-4.4630573000000018</v>
      </c>
      <c r="H2" s="1">
        <f>(F2-H9*$C$2-I9*$C$3)/2000</f>
        <v>0.17170103007812304</v>
      </c>
      <c r="J2" t="s">
        <v>6</v>
      </c>
      <c r="K2">
        <v>-8926.1166499999927</v>
      </c>
      <c r="L2" s="3">
        <f>K2/2000</f>
        <v>-4.463058324999996</v>
      </c>
      <c r="M2" s="1">
        <f>(K2-H9*$C$2-I9*$C$3)/2000</f>
        <v>0.17170000507812894</v>
      </c>
      <c r="O2" t="s">
        <v>6</v>
      </c>
      <c r="P2">
        <v>-8926.1971000000012</v>
      </c>
      <c r="Q2" s="3">
        <f>P2/2000</f>
        <v>-4.4630985500000007</v>
      </c>
      <c r="R2" s="1">
        <f>(P2-H9*$C$2-I9*$C$3)/2000</f>
        <v>0.17165978007812463</v>
      </c>
      <c r="T2" t="s">
        <v>6</v>
      </c>
      <c r="U2">
        <v>-8926.1806599999964</v>
      </c>
      <c r="V2" s="3">
        <f>U2/2000</f>
        <v>-4.4630903299999982</v>
      </c>
      <c r="W2" s="1">
        <f>(U2-H9*$C$2-I9*$C$3)/2000</f>
        <v>0.17166800007812708</v>
      </c>
      <c r="Y2" s="4">
        <f>ABS(U2-F2)</f>
        <v>6.6059999991921359E-2</v>
      </c>
      <c r="Z2" s="4">
        <f>ABS(U2-K2)</f>
        <v>6.4010000003690948E-2</v>
      </c>
      <c r="AA2" s="4">
        <f>ABS(U2-P2)</f>
        <v>1.644000000487722E-2</v>
      </c>
    </row>
    <row r="3" spans="2:42" x14ac:dyDescent="0.2">
      <c r="B3" t="s">
        <v>17</v>
      </c>
      <c r="C3">
        <v>-6.752041015625001</v>
      </c>
      <c r="E3" t="s">
        <v>7</v>
      </c>
      <c r="F3">
        <v>-4568.8153000000011</v>
      </c>
      <c r="G3" s="3">
        <f>F3/1024</f>
        <v>-4.4617336914062511</v>
      </c>
      <c r="H3" s="1">
        <f>(F3-V9*$C$2-W9*$C$3)/1024</f>
        <v>0.17162829761505027</v>
      </c>
      <c r="J3" t="s">
        <v>7</v>
      </c>
      <c r="K3">
        <v>-4568.981850000001</v>
      </c>
      <c r="L3" s="3">
        <f>K3/1024</f>
        <v>-4.461896337890626</v>
      </c>
      <c r="M3" s="1">
        <f>(K3-V9*$C$2-W9*$C$3)/1024</f>
        <v>0.17146565113067536</v>
      </c>
      <c r="O3" t="s">
        <v>7</v>
      </c>
      <c r="P3">
        <v>-4568.9876999999997</v>
      </c>
      <c r="Q3" s="3">
        <f>P3/1024</f>
        <v>-4.4619020507812497</v>
      </c>
      <c r="R3" s="1">
        <f>(P3-V9*$C$2-W9*$C$3)/1024</f>
        <v>0.17145993824005168</v>
      </c>
      <c r="T3" t="s">
        <v>7</v>
      </c>
      <c r="U3">
        <v>-4568.9487999999983</v>
      </c>
      <c r="V3" s="3">
        <f>U3/1024</f>
        <v>-4.4618640624999983</v>
      </c>
      <c r="W3" s="1">
        <f>(U3-V9*$C$2-W9*$C$3)/1024</f>
        <v>0.17149792652130302</v>
      </c>
      <c r="Y3" s="4">
        <f>ABS(U3-F3)</f>
        <v>0.1334999999971842</v>
      </c>
      <c r="Z3" s="4">
        <f>ABS(U3-K3)</f>
        <v>3.3050000002731394E-2</v>
      </c>
      <c r="AA3" s="4">
        <f t="shared" ref="AA3:AA4" si="0">ABS(U3-P3)</f>
        <v>3.8900000001376611E-2</v>
      </c>
    </row>
    <row r="4" spans="2:42" x14ac:dyDescent="0.2">
      <c r="E4" t="s">
        <v>8</v>
      </c>
      <c r="F4">
        <v>-1927.0109000000009</v>
      </c>
      <c r="G4" s="3">
        <f>F4/432</f>
        <v>-4.4606733796296316</v>
      </c>
      <c r="H4" s="1">
        <f>(F4-AJ9*$C$2-AK9*$C$3)/432</f>
        <v>0.17179351897062889</v>
      </c>
      <c r="J4" t="s">
        <v>8</v>
      </c>
      <c r="K4">
        <v>-1927.0813000000001</v>
      </c>
      <c r="L4" s="3">
        <f>K4/432</f>
        <v>-4.460836342592593</v>
      </c>
      <c r="M4" s="1">
        <f>(K4-AJ9*$C$2-AK9*$C$3)/432</f>
        <v>0.17163055600766788</v>
      </c>
      <c r="O4" t="s">
        <v>8</v>
      </c>
      <c r="P4">
        <v>-1927.1201333333331</v>
      </c>
      <c r="Q4" s="3">
        <f>P4/432</f>
        <v>-4.4609262345679008</v>
      </c>
      <c r="R4" s="1">
        <f>(P4-AJ9*$C$2-AK9*$C$3)/432</f>
        <v>0.17154066403235987</v>
      </c>
      <c r="T4" t="s">
        <v>8</v>
      </c>
      <c r="U4">
        <v>-1927.1313999999993</v>
      </c>
      <c r="V4" s="3">
        <f>U4/432</f>
        <v>-4.4609523148148131</v>
      </c>
      <c r="W4" s="1">
        <f>(U4-AJ9*$C$2-AK9*$C$3)/432</f>
        <v>0.1715145837854474</v>
      </c>
      <c r="Y4" s="4">
        <f>ABS(U4-F4)</f>
        <v>0.12049999999840111</v>
      </c>
      <c r="Z4" s="4">
        <f>ABS(U4-K4)</f>
        <v>5.0099999999247302E-2</v>
      </c>
      <c r="AA4" s="4">
        <f t="shared" si="0"/>
        <v>1.126666666618803E-2</v>
      </c>
    </row>
    <row r="6" spans="2:42" x14ac:dyDescent="0.2">
      <c r="C6" t="s">
        <v>6</v>
      </c>
      <c r="I6">
        <f>I9/SUM(H9:I9)</f>
        <v>0.23</v>
      </c>
      <c r="Q6" t="s">
        <v>7</v>
      </c>
      <c r="W6">
        <f>W9/SUM(V9:W9)</f>
        <v>0.2294921875</v>
      </c>
      <c r="AE6" t="s">
        <v>8</v>
      </c>
      <c r="AK6">
        <f>AK9/SUM(AJ9:AK9)</f>
        <v>0.22916666666666666</v>
      </c>
    </row>
    <row r="8" spans="2:42" x14ac:dyDescent="0.2">
      <c r="J8" t="s">
        <v>5</v>
      </c>
      <c r="K8" t="s">
        <v>9</v>
      </c>
      <c r="L8" t="s">
        <v>19</v>
      </c>
      <c r="M8" t="s">
        <v>11</v>
      </c>
      <c r="N8" t="s">
        <v>12</v>
      </c>
      <c r="X8" t="s">
        <v>5</v>
      </c>
      <c r="Y8" t="s">
        <v>9</v>
      </c>
      <c r="Z8" t="s">
        <v>10</v>
      </c>
      <c r="AA8" t="s">
        <v>11</v>
      </c>
      <c r="AB8" t="s">
        <v>12</v>
      </c>
      <c r="AL8" t="s">
        <v>5</v>
      </c>
      <c r="AM8" t="s">
        <v>9</v>
      </c>
      <c r="AN8" t="s">
        <v>10</v>
      </c>
      <c r="AO8" t="s">
        <v>11</v>
      </c>
      <c r="AP8" t="s">
        <v>12</v>
      </c>
    </row>
    <row r="9" spans="2:42" x14ac:dyDescent="0.2">
      <c r="B9">
        <v>1</v>
      </c>
      <c r="C9">
        <v>100000</v>
      </c>
      <c r="D9">
        <v>1200.48</v>
      </c>
      <c r="E9">
        <v>-8924.4500000000007</v>
      </c>
      <c r="F9">
        <v>40106.199999999997</v>
      </c>
      <c r="G9">
        <v>0.38602199999999998</v>
      </c>
      <c r="H9">
        <v>1540</v>
      </c>
      <c r="I9">
        <v>460</v>
      </c>
      <c r="J9">
        <f>AVERAGE($E$9:E9)</f>
        <v>-8924.4500000000007</v>
      </c>
      <c r="M9">
        <f>J9+K9</f>
        <v>-8924.4500000000007</v>
      </c>
      <c r="N9">
        <f>J9-1*K9</f>
        <v>-8924.4500000000007</v>
      </c>
      <c r="P9">
        <v>1</v>
      </c>
      <c r="Q9">
        <v>100000</v>
      </c>
      <c r="R9">
        <v>1200.8499999999999</v>
      </c>
      <c r="S9">
        <v>-4568.2700000000004</v>
      </c>
      <c r="T9">
        <v>20539.900000000001</v>
      </c>
      <c r="U9">
        <v>0.64942</v>
      </c>
      <c r="V9">
        <v>789</v>
      </c>
      <c r="W9">
        <v>235</v>
      </c>
      <c r="X9">
        <f>AVERAGE($S$9:S9)</f>
        <v>-4568.2700000000004</v>
      </c>
      <c r="AA9">
        <f>X9+Y9</f>
        <v>-4568.2700000000004</v>
      </c>
      <c r="AB9">
        <f>X9-1*Y9</f>
        <v>-4568.2700000000004</v>
      </c>
      <c r="AD9">
        <v>1</v>
      </c>
      <c r="AE9">
        <v>100000</v>
      </c>
      <c r="AF9">
        <v>1201.74</v>
      </c>
      <c r="AG9">
        <v>-1926.58</v>
      </c>
      <c r="AH9">
        <v>8664.73</v>
      </c>
      <c r="AI9">
        <v>0.53616399999999997</v>
      </c>
      <c r="AJ9">
        <v>333</v>
      </c>
      <c r="AK9">
        <v>99</v>
      </c>
      <c r="AL9">
        <f>AVERAGE($AG$9:AG9)</f>
        <v>-1926.58</v>
      </c>
      <c r="AO9">
        <f>AL9+AM9</f>
        <v>-1926.58</v>
      </c>
      <c r="AP9">
        <f>AL9-1*AM9</f>
        <v>-1926.58</v>
      </c>
    </row>
    <row r="10" spans="2:42" x14ac:dyDescent="0.2">
      <c r="B10">
        <v>2</v>
      </c>
      <c r="C10">
        <v>100000</v>
      </c>
      <c r="D10">
        <v>1199.6300000000001</v>
      </c>
      <c r="E10">
        <v>-8925.91</v>
      </c>
      <c r="F10">
        <v>40121.4</v>
      </c>
      <c r="G10">
        <v>-2.0950199999999999E-2</v>
      </c>
      <c r="H10">
        <v>1540</v>
      </c>
      <c r="I10">
        <v>460</v>
      </c>
      <c r="J10">
        <f>AVERAGE($E$9:E10)</f>
        <v>-8925.18</v>
      </c>
      <c r="K10">
        <f>STDEV(J$9:J10)</f>
        <v>0.51618795026587105</v>
      </c>
      <c r="L10">
        <f>2*STDEV(J$9:J10)/SQRT(COUNT($J$9:J10))</f>
        <v>0.72999999999956344</v>
      </c>
      <c r="M10">
        <f t="shared" ref="M10:M73" si="1">J10+K10</f>
        <v>-8924.6638120497337</v>
      </c>
      <c r="N10">
        <f t="shared" ref="N10:N73" si="2">J10-1*K10</f>
        <v>-8925.6961879502669</v>
      </c>
      <c r="P10">
        <v>2</v>
      </c>
      <c r="Q10">
        <v>100000</v>
      </c>
      <c r="R10">
        <v>1201.43</v>
      </c>
      <c r="S10">
        <v>-4568.33</v>
      </c>
      <c r="T10">
        <v>20555.400000000001</v>
      </c>
      <c r="U10">
        <v>0.30218499999999998</v>
      </c>
      <c r="V10">
        <v>789</v>
      </c>
      <c r="W10">
        <v>235</v>
      </c>
      <c r="X10">
        <f>AVERAGE($S$9:S10)</f>
        <v>-4568.3</v>
      </c>
      <c r="Y10">
        <f>STDEV(X$9:X10)</f>
        <v>2.1213203435416356E-2</v>
      </c>
      <c r="Z10">
        <f>2*STDEV(X$9:X10)/SQRT(COUNT(X$9:X10))</f>
        <v>2.9999999999745341E-2</v>
      </c>
      <c r="AA10">
        <f t="shared" ref="AA10" si="3">X10+Y10</f>
        <v>-4568.2787867965644</v>
      </c>
      <c r="AB10">
        <f t="shared" ref="AB10" si="4">X10-1*Y10</f>
        <v>-4568.3212132034359</v>
      </c>
      <c r="AD10">
        <v>2</v>
      </c>
      <c r="AE10">
        <v>100000</v>
      </c>
      <c r="AF10">
        <v>1198.19</v>
      </c>
      <c r="AG10">
        <v>-1928.06</v>
      </c>
      <c r="AH10">
        <v>8673.65</v>
      </c>
      <c r="AI10">
        <v>1.05982</v>
      </c>
      <c r="AJ10">
        <v>333</v>
      </c>
      <c r="AK10">
        <v>99</v>
      </c>
      <c r="AL10">
        <f>AVERAGE($AG$9:AG10)</f>
        <v>-1927.32</v>
      </c>
      <c r="AM10">
        <f>STDEV(AL$9:AL10)</f>
        <v>0.52325901807805153</v>
      </c>
      <c r="AN10">
        <f>2*STDEV(AL$9:AL10)/SQRT(COUNT($AL$9:AL10))</f>
        <v>0.74000000000000898</v>
      </c>
      <c r="AO10">
        <f t="shared" ref="AO10:AO73" si="5">AL10+AM10</f>
        <v>-1926.7967409819219</v>
      </c>
      <c r="AP10">
        <f t="shared" ref="AP10:AP73" si="6">AL10-1*AM10</f>
        <v>-1927.843259018078</v>
      </c>
    </row>
    <row r="11" spans="2:42" x14ac:dyDescent="0.2">
      <c r="B11">
        <v>3</v>
      </c>
      <c r="C11">
        <v>100000</v>
      </c>
      <c r="D11">
        <v>1200.57</v>
      </c>
      <c r="E11">
        <v>-8925.94</v>
      </c>
      <c r="F11">
        <v>40103.1</v>
      </c>
      <c r="G11">
        <v>0.39923599999999998</v>
      </c>
      <c r="H11">
        <v>1540</v>
      </c>
      <c r="I11">
        <v>460</v>
      </c>
      <c r="J11">
        <f>AVERAGE($E$9:E11)</f>
        <v>-8925.4333333333343</v>
      </c>
      <c r="K11">
        <f>STDEV(J$9:J11)</f>
        <v>0.51055888041478714</v>
      </c>
      <c r="L11">
        <f>2*STDEV(J$9:J11)/SQRT(COUNT($J$9:J11))</f>
        <v>0.58954261408926267</v>
      </c>
      <c r="M11">
        <f t="shared" si="1"/>
        <v>-8924.9227744529198</v>
      </c>
      <c r="N11">
        <f t="shared" si="2"/>
        <v>-8925.9438922137488</v>
      </c>
      <c r="P11">
        <v>3</v>
      </c>
      <c r="Q11">
        <v>100000</v>
      </c>
      <c r="R11">
        <v>1198.27</v>
      </c>
      <c r="S11">
        <v>-4570.5600000000004</v>
      </c>
      <c r="T11">
        <v>20535.7</v>
      </c>
      <c r="U11">
        <v>-6.4856399999999995E-2</v>
      </c>
      <c r="V11">
        <v>789</v>
      </c>
      <c r="W11">
        <v>235</v>
      </c>
      <c r="X11">
        <f>AVERAGE($S$9:S11)</f>
        <v>-4569.0533333333333</v>
      </c>
      <c r="Y11">
        <f>STDEV(X$9:X11)</f>
        <v>0.44385099268055789</v>
      </c>
      <c r="Z11">
        <f>2*STDEV(X$9:X11)/SQRT(COUNT(X$9:X11))</f>
        <v>0.51251498020840547</v>
      </c>
      <c r="AA11">
        <f t="shared" ref="AA11:AA74" si="7">X11+Y11</f>
        <v>-4568.6094823406529</v>
      </c>
      <c r="AB11">
        <f t="shared" ref="AB11:AB74" si="8">X11-1*Y11</f>
        <v>-4569.4971843260137</v>
      </c>
      <c r="AD11">
        <v>3</v>
      </c>
      <c r="AE11">
        <v>100000</v>
      </c>
      <c r="AF11">
        <v>1200.22</v>
      </c>
      <c r="AG11">
        <v>-1927.7</v>
      </c>
      <c r="AH11">
        <v>8658.5499999999993</v>
      </c>
      <c r="AI11">
        <v>0.14618900000000001</v>
      </c>
      <c r="AJ11">
        <v>333</v>
      </c>
      <c r="AK11">
        <v>99</v>
      </c>
      <c r="AL11">
        <f>AVERAGE($AG$9:AG11)</f>
        <v>-1927.4466666666667</v>
      </c>
      <c r="AM11">
        <f>STDEV(AL$9:AL11)</f>
        <v>0.46810888255401428</v>
      </c>
      <c r="AN11">
        <f>2*STDEV(AL$9:AL11)/SQRT(COUNT($AL$9:AL11))</f>
        <v>0.5405255787052301</v>
      </c>
      <c r="AO11">
        <f t="shared" si="5"/>
        <v>-1926.9785577841128</v>
      </c>
      <c r="AP11">
        <f t="shared" si="6"/>
        <v>-1927.9147755492206</v>
      </c>
    </row>
    <row r="12" spans="2:42" x14ac:dyDescent="0.2">
      <c r="B12">
        <v>4</v>
      </c>
      <c r="C12">
        <v>100000</v>
      </c>
      <c r="D12">
        <v>1199.5</v>
      </c>
      <c r="E12">
        <v>-8929.16</v>
      </c>
      <c r="F12">
        <v>40090.9</v>
      </c>
      <c r="G12">
        <v>0.28235900000000003</v>
      </c>
      <c r="H12">
        <v>1540</v>
      </c>
      <c r="I12">
        <v>460</v>
      </c>
      <c r="J12">
        <f>AVERAGE($E$9:E12)</f>
        <v>-8926.3650000000016</v>
      </c>
      <c r="K12">
        <f>STDEV(J$9:J12)</f>
        <v>0.79075254241386028</v>
      </c>
      <c r="L12">
        <f>2*STDEV(J$9:J12)/SQRT(COUNT($J$9:J12))</f>
        <v>0.79075254241386028</v>
      </c>
      <c r="M12">
        <f t="shared" si="1"/>
        <v>-8925.5742474575873</v>
      </c>
      <c r="N12">
        <f t="shared" si="2"/>
        <v>-8927.1557525424159</v>
      </c>
      <c r="P12">
        <v>4</v>
      </c>
      <c r="Q12">
        <v>100000</v>
      </c>
      <c r="R12">
        <v>1199.73</v>
      </c>
      <c r="S12">
        <v>-4570.79</v>
      </c>
      <c r="T12">
        <v>20523.5</v>
      </c>
      <c r="U12">
        <v>0.27485900000000002</v>
      </c>
      <c r="V12">
        <v>789</v>
      </c>
      <c r="W12">
        <v>235</v>
      </c>
      <c r="X12">
        <f>AVERAGE($S$9:S12)</f>
        <v>-4569.4875000000002</v>
      </c>
      <c r="Y12">
        <f>STDEV(X$9:X12)</f>
        <v>0.59602750332689658</v>
      </c>
      <c r="Z12">
        <f>2*STDEV(X$9:X12)/SQRT(COUNT(X$9:X12))</f>
        <v>0.59602750332689658</v>
      </c>
      <c r="AA12">
        <f t="shared" si="7"/>
        <v>-4568.8914724966735</v>
      </c>
      <c r="AB12">
        <f t="shared" si="8"/>
        <v>-4570.0835275033269</v>
      </c>
      <c r="AD12">
        <v>4</v>
      </c>
      <c r="AE12">
        <v>100000</v>
      </c>
      <c r="AF12">
        <v>1199.3900000000001</v>
      </c>
      <c r="AG12">
        <v>-1926.88</v>
      </c>
      <c r="AH12">
        <v>8664.19</v>
      </c>
      <c r="AI12">
        <v>0.385903</v>
      </c>
      <c r="AJ12">
        <v>333</v>
      </c>
      <c r="AK12">
        <v>99</v>
      </c>
      <c r="AL12">
        <f>AVERAGE($AG$9:AG12)</f>
        <v>-1927.3050000000001</v>
      </c>
      <c r="AM12">
        <f>STDEV(AL$9:AL12)</f>
        <v>0.39377182479201939</v>
      </c>
      <c r="AN12">
        <f>2*STDEV(AL$9:AL12)/SQRT(COUNT($AL$9:AL12))</f>
        <v>0.39377182479201939</v>
      </c>
      <c r="AO12">
        <f t="shared" si="5"/>
        <v>-1926.911228175208</v>
      </c>
      <c r="AP12">
        <f t="shared" si="6"/>
        <v>-1927.6987718247922</v>
      </c>
    </row>
    <row r="13" spans="2:42" x14ac:dyDescent="0.2">
      <c r="B13">
        <v>5</v>
      </c>
      <c r="C13">
        <v>100000</v>
      </c>
      <c r="D13">
        <v>1200.43</v>
      </c>
      <c r="E13">
        <v>-8923.89</v>
      </c>
      <c r="F13">
        <v>40079</v>
      </c>
      <c r="G13">
        <v>0.24038599999999999</v>
      </c>
      <c r="H13">
        <v>1540</v>
      </c>
      <c r="I13">
        <v>460</v>
      </c>
      <c r="J13">
        <f>AVERAGE($E$9:E13)</f>
        <v>-8925.8700000000008</v>
      </c>
      <c r="K13">
        <f>STDEV(J$9:J13)</f>
        <v>0.72220764942595073</v>
      </c>
      <c r="L13">
        <f>2*STDEV(J$9:J13)/SQRT(COUNT($J$9:J13))</f>
        <v>0.64596215919470512</v>
      </c>
      <c r="M13">
        <f t="shared" si="1"/>
        <v>-8925.1477923505754</v>
      </c>
      <c r="N13">
        <f t="shared" si="2"/>
        <v>-8926.5922076494262</v>
      </c>
      <c r="P13">
        <v>5</v>
      </c>
      <c r="Q13">
        <v>100000</v>
      </c>
      <c r="R13">
        <v>1200.56</v>
      </c>
      <c r="S13">
        <v>-4569.21</v>
      </c>
      <c r="T13">
        <v>20536.099999999999</v>
      </c>
      <c r="U13">
        <v>-0.116309</v>
      </c>
      <c r="V13">
        <v>789</v>
      </c>
      <c r="W13">
        <v>235</v>
      </c>
      <c r="X13">
        <f>AVERAGE($S$9:S13)</f>
        <v>-4569.4319999999998</v>
      </c>
      <c r="Y13">
        <f>STDEV(X$9:X13)</f>
        <v>0.59334316003081611</v>
      </c>
      <c r="Z13">
        <f>2*STDEV(X$9:X13)/SQRT(COUNT(X$9:X13))</f>
        <v>0.53070225592537634</v>
      </c>
      <c r="AA13">
        <f t="shared" si="7"/>
        <v>-4568.8386568399692</v>
      </c>
      <c r="AB13">
        <f t="shared" si="8"/>
        <v>-4570.0253431600304</v>
      </c>
      <c r="AD13">
        <v>5</v>
      </c>
      <c r="AE13">
        <v>100000</v>
      </c>
      <c r="AF13">
        <v>1200.1400000000001</v>
      </c>
      <c r="AG13">
        <v>-1926.46</v>
      </c>
      <c r="AH13">
        <v>8663.41</v>
      </c>
      <c r="AI13">
        <v>-0.1094</v>
      </c>
      <c r="AJ13">
        <v>333</v>
      </c>
      <c r="AK13">
        <v>99</v>
      </c>
      <c r="AL13">
        <f>AVERAGE($AG$9:AG13)</f>
        <v>-1927.136</v>
      </c>
      <c r="AM13">
        <f>STDEV(AL$9:AL13)</f>
        <v>0.34122879258485322</v>
      </c>
      <c r="AN13">
        <f>2*STDEV(AL$9:AL13)/SQRT(COUNT($AL$9:AL13))</f>
        <v>0.30520431043996316</v>
      </c>
      <c r="AO13">
        <f t="shared" si="5"/>
        <v>-1926.7947712074151</v>
      </c>
      <c r="AP13">
        <f t="shared" si="6"/>
        <v>-1927.4772287925848</v>
      </c>
    </row>
    <row r="14" spans="2:42" x14ac:dyDescent="0.2">
      <c r="B14">
        <v>6</v>
      </c>
      <c r="C14">
        <v>100000</v>
      </c>
      <c r="D14">
        <v>1199.93</v>
      </c>
      <c r="E14">
        <v>-8927.11</v>
      </c>
      <c r="F14">
        <v>40123.800000000003</v>
      </c>
      <c r="G14">
        <v>0.29403200000000002</v>
      </c>
      <c r="H14">
        <v>1540</v>
      </c>
      <c r="I14">
        <v>460</v>
      </c>
      <c r="J14">
        <f>AVERAGE($E$9:E14)</f>
        <v>-8926.0766666666677</v>
      </c>
      <c r="K14">
        <f>STDEV(J$9:J14)</f>
        <v>0.69333633813481255</v>
      </c>
      <c r="L14">
        <f>2*STDEV(J$9:J14)/SQRT(COUNT($J$9:J14))</f>
        <v>0.56610674952002427</v>
      </c>
      <c r="M14">
        <f t="shared" si="1"/>
        <v>-8925.3833303285337</v>
      </c>
      <c r="N14">
        <f t="shared" si="2"/>
        <v>-8926.7700030048018</v>
      </c>
      <c r="P14">
        <v>6</v>
      </c>
      <c r="Q14">
        <v>100000</v>
      </c>
      <c r="R14">
        <v>1200.96</v>
      </c>
      <c r="S14">
        <v>-4569.6099999999997</v>
      </c>
      <c r="T14">
        <v>20551.099999999999</v>
      </c>
      <c r="U14">
        <v>-3.2976400000000001E-3</v>
      </c>
      <c r="V14">
        <v>789</v>
      </c>
      <c r="W14">
        <v>235</v>
      </c>
      <c r="X14">
        <f>AVERAGE($S$9:S14)</f>
        <v>-4569.461666666667</v>
      </c>
      <c r="Y14">
        <f>STDEV(X$9:X14)</f>
        <v>0.57674213138195463</v>
      </c>
      <c r="Z14">
        <f>2*STDEV(X$9:X14)/SQRT(COUNT(X$9:X14))</f>
        <v>0.47090797835033538</v>
      </c>
      <c r="AA14">
        <f t="shared" si="7"/>
        <v>-4568.8849245352849</v>
      </c>
      <c r="AB14">
        <f t="shared" si="8"/>
        <v>-4570.0384087980492</v>
      </c>
      <c r="AD14">
        <v>6</v>
      </c>
      <c r="AE14">
        <v>100000</v>
      </c>
      <c r="AF14">
        <v>1199.68</v>
      </c>
      <c r="AG14">
        <v>-1926.22</v>
      </c>
      <c r="AH14">
        <v>8669.6299999999992</v>
      </c>
      <c r="AI14">
        <v>2.0027400000000002</v>
      </c>
      <c r="AJ14">
        <v>333</v>
      </c>
      <c r="AK14">
        <v>99</v>
      </c>
      <c r="AL14">
        <f>AVERAGE($AG$9:AG14)</f>
        <v>-1926.9833333333333</v>
      </c>
      <c r="AM14">
        <f>STDEV(AL$9:AL14)</f>
        <v>0.31338040426580371</v>
      </c>
      <c r="AN14">
        <f>2*STDEV(AL$9:AL14)/SQRT(COUNT($AL$9:AL14))</f>
        <v>0.2558740286127773</v>
      </c>
      <c r="AO14">
        <f t="shared" si="5"/>
        <v>-1926.6699529290674</v>
      </c>
      <c r="AP14">
        <f t="shared" si="6"/>
        <v>-1927.2967137375992</v>
      </c>
    </row>
    <row r="15" spans="2:42" x14ac:dyDescent="0.2">
      <c r="B15">
        <v>7</v>
      </c>
      <c r="C15">
        <v>100000</v>
      </c>
      <c r="D15">
        <v>1200.06</v>
      </c>
      <c r="E15">
        <v>-8927.75</v>
      </c>
      <c r="F15">
        <v>40110.6</v>
      </c>
      <c r="G15">
        <v>-0.19045899999999999</v>
      </c>
      <c r="H15">
        <v>1540</v>
      </c>
      <c r="I15">
        <v>460</v>
      </c>
      <c r="J15">
        <f>AVERAGE($E$9:E15)</f>
        <v>-8926.3157142857144</v>
      </c>
      <c r="K15">
        <f>STDEV(J$9:J15)</f>
        <v>0.69400537399206164</v>
      </c>
      <c r="L15">
        <f>2*STDEV(J$9:J15)/SQRT(COUNT($J$9:J15))</f>
        <v>0.52461875089296239</v>
      </c>
      <c r="M15">
        <f t="shared" si="1"/>
        <v>-8925.6217089117217</v>
      </c>
      <c r="N15">
        <f t="shared" si="2"/>
        <v>-8927.0097196597071</v>
      </c>
      <c r="P15">
        <v>7</v>
      </c>
      <c r="Q15">
        <v>100000</v>
      </c>
      <c r="R15">
        <v>1201.0899999999999</v>
      </c>
      <c r="S15">
        <v>-4568.28</v>
      </c>
      <c r="T15">
        <v>20552</v>
      </c>
      <c r="U15">
        <v>0.20643300000000001</v>
      </c>
      <c r="V15">
        <v>789</v>
      </c>
      <c r="W15">
        <v>235</v>
      </c>
      <c r="X15">
        <f>AVERAGE($S$9:S15)</f>
        <v>-4569.2928571428574</v>
      </c>
      <c r="Y15">
        <f>STDEV(X$9:X15)</f>
        <v>0.53794276362502946</v>
      </c>
      <c r="Z15">
        <f>2*STDEV(X$9:X15)/SQRT(COUNT(X$9:X15))</f>
        <v>0.40664650632532306</v>
      </c>
      <c r="AA15">
        <f t="shared" si="7"/>
        <v>-4568.7549143792321</v>
      </c>
      <c r="AB15">
        <f t="shared" si="8"/>
        <v>-4569.8307999064828</v>
      </c>
      <c r="AD15">
        <v>7</v>
      </c>
      <c r="AE15">
        <v>100000</v>
      </c>
      <c r="AF15">
        <v>1201.0899999999999</v>
      </c>
      <c r="AG15">
        <v>-1927.72</v>
      </c>
      <c r="AH15">
        <v>8656.26</v>
      </c>
      <c r="AI15">
        <v>1.3587499999999999</v>
      </c>
      <c r="AJ15">
        <v>333</v>
      </c>
      <c r="AK15">
        <v>99</v>
      </c>
      <c r="AL15">
        <f>AVERAGE($AG$9:AG15)</f>
        <v>-1927.0885714285712</v>
      </c>
      <c r="AM15">
        <f>STDEV(AL$9:AL15)</f>
        <v>0.2864736532023005</v>
      </c>
      <c r="AN15">
        <f>2*STDEV(AL$9:AL15)/SQRT(COUNT($AL$9:AL15))</f>
        <v>0.21655372672727125</v>
      </c>
      <c r="AO15">
        <f t="shared" si="5"/>
        <v>-1926.8020977753688</v>
      </c>
      <c r="AP15">
        <f t="shared" si="6"/>
        <v>-1927.3750450817736</v>
      </c>
    </row>
    <row r="16" spans="2:42" x14ac:dyDescent="0.2">
      <c r="B16">
        <v>8</v>
      </c>
      <c r="C16">
        <v>100000</v>
      </c>
      <c r="D16">
        <v>1200.7</v>
      </c>
      <c r="E16">
        <v>-8926.67</v>
      </c>
      <c r="F16">
        <v>40105</v>
      </c>
      <c r="G16">
        <v>4.6328099999999997E-2</v>
      </c>
      <c r="H16">
        <v>1540</v>
      </c>
      <c r="I16">
        <v>460</v>
      </c>
      <c r="J16">
        <f>AVERAGE($E$9:E16)</f>
        <v>-8926.36</v>
      </c>
      <c r="K16">
        <f>STDEV(J$9:J16)</f>
        <v>0.68726425044769035</v>
      </c>
      <c r="L16">
        <f>2*STDEV(J$9:J16)/SQRT(COUNT($J$9:J16))</f>
        <v>0.48596921195865156</v>
      </c>
      <c r="M16">
        <f t="shared" si="1"/>
        <v>-8925.6727357495529</v>
      </c>
      <c r="N16">
        <f t="shared" si="2"/>
        <v>-8927.0472642504483</v>
      </c>
      <c r="P16">
        <v>8</v>
      </c>
      <c r="Q16">
        <v>100000</v>
      </c>
      <c r="R16">
        <v>1199.0899999999999</v>
      </c>
      <c r="S16">
        <v>-4568.18</v>
      </c>
      <c r="T16">
        <v>20534.599999999999</v>
      </c>
      <c r="U16">
        <v>-3.1849200000000001E-2</v>
      </c>
      <c r="V16">
        <v>789</v>
      </c>
      <c r="W16">
        <v>235</v>
      </c>
      <c r="X16">
        <f>AVERAGE($S$9:S16)</f>
        <v>-4569.1537499999995</v>
      </c>
      <c r="Y16">
        <f>STDEV(X$9:X16)</f>
        <v>0.49958954115000254</v>
      </c>
      <c r="Z16">
        <f>2*STDEV(X$9:X16)/SQRT(COUNT(X$9:X16))</f>
        <v>0.35326315235704248</v>
      </c>
      <c r="AA16">
        <f>X16+Y16</f>
        <v>-4568.6541604588492</v>
      </c>
      <c r="AB16">
        <f>X16-1*Y16</f>
        <v>-4569.6533395411498</v>
      </c>
      <c r="AD16">
        <v>8</v>
      </c>
      <c r="AE16">
        <v>100000</v>
      </c>
      <c r="AF16">
        <v>1200.3499999999999</v>
      </c>
      <c r="AG16">
        <v>-1927.55</v>
      </c>
      <c r="AH16">
        <v>8671.4699999999993</v>
      </c>
      <c r="AI16">
        <v>1.54796</v>
      </c>
      <c r="AJ16">
        <v>333</v>
      </c>
      <c r="AK16">
        <v>99</v>
      </c>
      <c r="AL16">
        <f>AVERAGE($AG$9:AG16)</f>
        <v>-1927.1462499999998</v>
      </c>
      <c r="AM16">
        <f>STDEV(AL$9:AL16)</f>
        <v>0.26535266454731027</v>
      </c>
      <c r="AN16">
        <f>2*STDEV(AL$9:AL16)/SQRT(COUNT($AL$9:AL16))</f>
        <v>0.18763266850732224</v>
      </c>
      <c r="AO16">
        <f t="shared" si="5"/>
        <v>-1926.8808973354526</v>
      </c>
      <c r="AP16">
        <f t="shared" si="6"/>
        <v>-1927.411602664547</v>
      </c>
    </row>
    <row r="17" spans="2:42" x14ac:dyDescent="0.2">
      <c r="B17">
        <v>9</v>
      </c>
      <c r="C17">
        <v>100000</v>
      </c>
      <c r="D17">
        <v>1199.9000000000001</v>
      </c>
      <c r="E17">
        <v>-8927.75</v>
      </c>
      <c r="F17">
        <v>40101.800000000003</v>
      </c>
      <c r="G17">
        <v>0.46323900000000001</v>
      </c>
      <c r="H17">
        <v>1540</v>
      </c>
      <c r="I17">
        <v>460</v>
      </c>
      <c r="J17">
        <f>AVERAGE($E$9:E17)</f>
        <v>-8926.514444444445</v>
      </c>
      <c r="K17">
        <f>STDEV(J$9:J17)</f>
        <v>0.69075957487210093</v>
      </c>
      <c r="L17">
        <f>2*STDEV(J$9:J17)/SQRT(COUNT($J$9:J17))</f>
        <v>0.46050638324806731</v>
      </c>
      <c r="M17">
        <f t="shared" si="1"/>
        <v>-8925.8236848695724</v>
      </c>
      <c r="N17">
        <f t="shared" si="2"/>
        <v>-8927.2052040193175</v>
      </c>
      <c r="P17">
        <v>9</v>
      </c>
      <c r="Q17">
        <v>100000</v>
      </c>
      <c r="R17">
        <v>1199.03</v>
      </c>
      <c r="S17">
        <v>-4570.93</v>
      </c>
      <c r="T17">
        <v>20533.099999999999</v>
      </c>
      <c r="U17">
        <v>0.21426400000000001</v>
      </c>
      <c r="V17">
        <v>789</v>
      </c>
      <c r="W17">
        <v>235</v>
      </c>
      <c r="X17">
        <f>AVERAGE($S$9:S17)</f>
        <v>-4569.3511111111111</v>
      </c>
      <c r="Y17">
        <f>STDEV(X$9:X17)</f>
        <v>0.47753771741244561</v>
      </c>
      <c r="Z17">
        <f>2*STDEV(X$9:X17)/SQRT(COUNT(X$9:X17))</f>
        <v>0.31835847827496372</v>
      </c>
      <c r="AA17">
        <f t="shared" si="7"/>
        <v>-4568.8735733936983</v>
      </c>
      <c r="AB17">
        <f t="shared" si="8"/>
        <v>-4569.8286488285239</v>
      </c>
      <c r="AD17">
        <v>9</v>
      </c>
      <c r="AE17">
        <v>100000</v>
      </c>
      <c r="AF17">
        <v>1200.52</v>
      </c>
      <c r="AG17">
        <v>-1928.43</v>
      </c>
      <c r="AH17">
        <v>8662.2999999999993</v>
      </c>
      <c r="AI17">
        <v>1.1206400000000001</v>
      </c>
      <c r="AJ17">
        <v>333</v>
      </c>
      <c r="AK17">
        <v>99</v>
      </c>
      <c r="AL17">
        <f>AVERAGE($AG$9:AG17)</f>
        <v>-1927.2888888888888</v>
      </c>
      <c r="AM17">
        <f>STDEV(AL$9:AL17)</f>
        <v>0.25410329672055881</v>
      </c>
      <c r="AN17">
        <f>2*STDEV(AL$9:AL17)/SQRT(COUNT($AL$9:AL17))</f>
        <v>0.16940219781370588</v>
      </c>
      <c r="AO17">
        <f t="shared" si="5"/>
        <v>-1927.0347855921682</v>
      </c>
      <c r="AP17">
        <f t="shared" si="6"/>
        <v>-1927.5429921856094</v>
      </c>
    </row>
    <row r="18" spans="2:42" x14ac:dyDescent="0.2">
      <c r="B18">
        <v>10</v>
      </c>
      <c r="C18">
        <v>100000</v>
      </c>
      <c r="D18">
        <v>1199.5899999999999</v>
      </c>
      <c r="E18">
        <v>-8923.92</v>
      </c>
      <c r="F18">
        <v>40113.699999999997</v>
      </c>
      <c r="G18">
        <v>7.9001500000000002E-2</v>
      </c>
      <c r="H18">
        <v>1540</v>
      </c>
      <c r="I18">
        <v>460</v>
      </c>
      <c r="J18">
        <f>AVERAGE($E$9:E18)</f>
        <v>-8926.255000000001</v>
      </c>
      <c r="K18">
        <f>STDEV(J$9:J18)</f>
        <v>0.66430957837703997</v>
      </c>
      <c r="L18">
        <f>2*STDEV(J$9:J18)/SQRT(COUNT($J$9:J18))</f>
        <v>0.42014626782751768</v>
      </c>
      <c r="M18">
        <f t="shared" si="1"/>
        <v>-8925.5906904216245</v>
      </c>
      <c r="N18">
        <f t="shared" si="2"/>
        <v>-8926.9193095783776</v>
      </c>
      <c r="P18">
        <v>10</v>
      </c>
      <c r="Q18">
        <v>100000</v>
      </c>
      <c r="R18">
        <v>1198.74</v>
      </c>
      <c r="S18">
        <v>-4569.5600000000004</v>
      </c>
      <c r="T18">
        <v>20554</v>
      </c>
      <c r="U18">
        <v>0.241452</v>
      </c>
      <c r="V18">
        <v>789</v>
      </c>
      <c r="W18">
        <v>235</v>
      </c>
      <c r="X18">
        <f>AVERAGE($S$9:S18)</f>
        <v>-4569.3719999999994</v>
      </c>
      <c r="Y18">
        <f>STDEV(X$9:X18)</f>
        <v>0.45902666779555684</v>
      </c>
      <c r="Z18">
        <f>2*STDEV(X$9:X18)/SQRT(COUNT(X$9:X18))</f>
        <v>0.29031395539828425</v>
      </c>
      <c r="AA18">
        <f t="shared" si="7"/>
        <v>-4568.9129733322043</v>
      </c>
      <c r="AB18">
        <f t="shared" si="8"/>
        <v>-4569.8310266677945</v>
      </c>
      <c r="AD18">
        <v>10</v>
      </c>
      <c r="AE18">
        <v>100000</v>
      </c>
      <c r="AF18">
        <v>1200.1300000000001</v>
      </c>
      <c r="AG18">
        <v>-1927.43</v>
      </c>
      <c r="AH18">
        <v>8671.7099999999991</v>
      </c>
      <c r="AI18">
        <v>0.89621499999999998</v>
      </c>
      <c r="AJ18">
        <v>333</v>
      </c>
      <c r="AK18">
        <v>99</v>
      </c>
      <c r="AL18">
        <f>AVERAGE($AG$9:AG18)</f>
        <v>-1927.3029999999999</v>
      </c>
      <c r="AM18">
        <f>STDEV(AL$9:AL18)</f>
        <v>0.24479964906013774</v>
      </c>
      <c r="AN18">
        <f>2*STDEV(AL$9:AL18)/SQRT(COUNT($AL$9:AL18))</f>
        <v>0.15482489228798654</v>
      </c>
      <c r="AO18">
        <f t="shared" si="5"/>
        <v>-1927.0582003509398</v>
      </c>
      <c r="AP18">
        <f t="shared" si="6"/>
        <v>-1927.5477996490599</v>
      </c>
    </row>
    <row r="19" spans="2:42" x14ac:dyDescent="0.2">
      <c r="B19">
        <v>11</v>
      </c>
      <c r="C19">
        <v>100000</v>
      </c>
      <c r="D19">
        <v>1199.93</v>
      </c>
      <c r="E19">
        <v>-8926.01</v>
      </c>
      <c r="F19">
        <v>40093.300000000003</v>
      </c>
      <c r="G19">
        <v>0.20103199999999999</v>
      </c>
      <c r="H19">
        <v>1540</v>
      </c>
      <c r="I19">
        <v>460</v>
      </c>
      <c r="J19">
        <f>AVERAGE($E$9:E19)</f>
        <v>-8926.2327272727271</v>
      </c>
      <c r="K19">
        <f>STDEV(J$9:J19)</f>
        <v>0.63902908765274513</v>
      </c>
      <c r="L19">
        <f>2*STDEV(J$9:J19)/SQRT(COUNT($J$9:J19))</f>
        <v>0.38534903888496153</v>
      </c>
      <c r="M19">
        <f t="shared" si="1"/>
        <v>-8925.5936981850737</v>
      </c>
      <c r="N19">
        <f t="shared" si="2"/>
        <v>-8926.8717563603805</v>
      </c>
      <c r="P19">
        <v>11</v>
      </c>
      <c r="Q19">
        <v>100000</v>
      </c>
      <c r="R19">
        <v>1200.67</v>
      </c>
      <c r="S19">
        <v>-4569.76</v>
      </c>
      <c r="T19">
        <v>20528</v>
      </c>
      <c r="U19">
        <v>-0.29255900000000001</v>
      </c>
      <c r="V19">
        <v>789</v>
      </c>
      <c r="W19">
        <v>235</v>
      </c>
      <c r="X19">
        <f>AVERAGE($S$9:S19)</f>
        <v>-4569.4072727272724</v>
      </c>
      <c r="Y19">
        <f>STDEV(X$9:X19)</f>
        <v>0.44415372181448326</v>
      </c>
      <c r="Z19">
        <f>2*STDEV(X$9:X19)/SQRT(COUNT(X$9:X19))</f>
        <v>0.26783477172700565</v>
      </c>
      <c r="AA19">
        <f t="shared" si="7"/>
        <v>-4568.9631190054579</v>
      </c>
      <c r="AB19">
        <f t="shared" si="8"/>
        <v>-4569.8514264490868</v>
      </c>
      <c r="AD19">
        <v>11</v>
      </c>
      <c r="AE19">
        <v>100000</v>
      </c>
      <c r="AF19">
        <v>1201.05</v>
      </c>
      <c r="AG19">
        <v>-1928.04</v>
      </c>
      <c r="AH19">
        <v>8667.8799999999992</v>
      </c>
      <c r="AI19">
        <v>0.62438300000000002</v>
      </c>
      <c r="AJ19">
        <v>333</v>
      </c>
      <c r="AK19">
        <v>99</v>
      </c>
      <c r="AL19">
        <f>AVERAGE($AG$9:AG19)</f>
        <v>-1927.37</v>
      </c>
      <c r="AM19">
        <f>STDEV(AL$9:AL19)</f>
        <v>0.24073225679443924</v>
      </c>
      <c r="AN19">
        <f>2*STDEV(AL$9:AL19)/SQRT(COUNT($AL$9:AL19))</f>
        <v>0.14516701285866171</v>
      </c>
      <c r="AO19">
        <f t="shared" si="5"/>
        <v>-1927.1292677432054</v>
      </c>
      <c r="AP19">
        <f t="shared" si="6"/>
        <v>-1927.6107322567943</v>
      </c>
    </row>
    <row r="20" spans="2:42" x14ac:dyDescent="0.2">
      <c r="B20">
        <v>12</v>
      </c>
      <c r="C20">
        <v>100000</v>
      </c>
      <c r="D20">
        <v>1200.6099999999999</v>
      </c>
      <c r="E20">
        <v>-8927.32</v>
      </c>
      <c r="F20">
        <v>40117.199999999997</v>
      </c>
      <c r="G20">
        <v>0.56625899999999996</v>
      </c>
      <c r="H20">
        <v>1540</v>
      </c>
      <c r="I20">
        <v>460</v>
      </c>
      <c r="J20">
        <f>AVERAGE($E$9:E20)</f>
        <v>-8926.3233333333337</v>
      </c>
      <c r="K20">
        <f>STDEV(J$9:J20)</f>
        <v>0.62064839412181327</v>
      </c>
      <c r="L20">
        <f>2*STDEV(J$9:J20)/SQRT(COUNT($J$9:J20))</f>
        <v>0.35833151741833785</v>
      </c>
      <c r="M20">
        <f t="shared" si="1"/>
        <v>-8925.7026849392114</v>
      </c>
      <c r="N20">
        <f t="shared" si="2"/>
        <v>-8926.943981727456</v>
      </c>
      <c r="P20">
        <v>12</v>
      </c>
      <c r="Q20">
        <v>100000</v>
      </c>
      <c r="R20">
        <v>1199.99</v>
      </c>
      <c r="S20">
        <v>-4568.8500000000004</v>
      </c>
      <c r="T20">
        <v>20525.099999999999</v>
      </c>
      <c r="U20">
        <v>1.0572299999999999</v>
      </c>
      <c r="V20">
        <v>789</v>
      </c>
      <c r="W20">
        <v>235</v>
      </c>
      <c r="X20">
        <f>AVERAGE($S$9:S20)</f>
        <v>-4569.3608333333332</v>
      </c>
      <c r="Y20">
        <f>STDEV(X$9:X20)</f>
        <v>0.42809457785012767</v>
      </c>
      <c r="Z20">
        <f>2*STDEV(X$9:X20)/SQRT(COUNT(X$9:X20))</f>
        <v>0.24716051976039041</v>
      </c>
      <c r="AA20">
        <f t="shared" si="7"/>
        <v>-4568.9327387554831</v>
      </c>
      <c r="AB20">
        <f t="shared" si="8"/>
        <v>-4569.7889279111832</v>
      </c>
      <c r="AD20">
        <v>12</v>
      </c>
      <c r="AE20">
        <v>100000</v>
      </c>
      <c r="AF20">
        <v>1200.17</v>
      </c>
      <c r="AG20">
        <v>-1928.13</v>
      </c>
      <c r="AH20">
        <v>8663.16</v>
      </c>
      <c r="AI20">
        <v>2.0027300000000001</v>
      </c>
      <c r="AJ20">
        <v>333</v>
      </c>
      <c r="AK20">
        <v>99</v>
      </c>
      <c r="AL20">
        <f>AVERAGE($AG$9:AG20)</f>
        <v>-1927.4333333333334</v>
      </c>
      <c r="AM20">
        <f>STDEV(AL$9:AL20)</f>
        <v>0.24099601395510367</v>
      </c>
      <c r="AN20">
        <f>2*STDEV(AL$9:AL20)/SQRT(COUNT($AL$9:AL20))</f>
        <v>0.13913911353060593</v>
      </c>
      <c r="AO20">
        <f t="shared" si="5"/>
        <v>-1927.1923373193783</v>
      </c>
      <c r="AP20">
        <f t="shared" si="6"/>
        <v>-1927.6743293472884</v>
      </c>
    </row>
    <row r="21" spans="2:42" x14ac:dyDescent="0.2">
      <c r="B21">
        <v>13</v>
      </c>
      <c r="C21">
        <v>100000</v>
      </c>
      <c r="D21">
        <v>1199.73</v>
      </c>
      <c r="E21">
        <v>-8927.51</v>
      </c>
      <c r="F21">
        <v>40103.9</v>
      </c>
      <c r="G21">
        <v>5.9583200000000003E-2</v>
      </c>
      <c r="H21">
        <v>1540</v>
      </c>
      <c r="I21">
        <v>460</v>
      </c>
      <c r="J21">
        <f>AVERAGE($E$9:E21)</f>
        <v>-8926.4146153846159</v>
      </c>
      <c r="K21">
        <f>STDEV(J$9:J21)</f>
        <v>0.6081539304322584</v>
      </c>
      <c r="L21">
        <f>2*STDEV(J$9:J21)/SQRT(COUNT($J$9:J21))</f>
        <v>0.33734310454591809</v>
      </c>
      <c r="M21">
        <f t="shared" si="1"/>
        <v>-8925.8064614541836</v>
      </c>
      <c r="N21">
        <f t="shared" si="2"/>
        <v>-8927.0227693150482</v>
      </c>
      <c r="P21">
        <v>13</v>
      </c>
      <c r="Q21">
        <v>100000</v>
      </c>
      <c r="R21">
        <v>1199.22</v>
      </c>
      <c r="S21">
        <v>-4570.49</v>
      </c>
      <c r="T21">
        <v>20536.3</v>
      </c>
      <c r="U21">
        <v>0.55788599999999999</v>
      </c>
      <c r="V21">
        <v>789</v>
      </c>
      <c r="W21">
        <v>235</v>
      </c>
      <c r="X21">
        <f>AVERAGE($S$9:S21)</f>
        <v>-4569.4476923076918</v>
      </c>
      <c r="Y21">
        <f>STDEV(X$9:X21)</f>
        <v>0.41746556126628542</v>
      </c>
      <c r="Z21">
        <f>2*STDEV(X$9:X21)/SQRT(COUNT(X$9:X21))</f>
        <v>0.23156822875168395</v>
      </c>
      <c r="AA21">
        <f t="shared" si="7"/>
        <v>-4569.0302267464258</v>
      </c>
      <c r="AB21">
        <f t="shared" si="8"/>
        <v>-4569.8651578689578</v>
      </c>
      <c r="AD21">
        <v>13</v>
      </c>
      <c r="AE21">
        <v>100000</v>
      </c>
      <c r="AF21">
        <v>1199.7</v>
      </c>
      <c r="AG21">
        <v>-1925.71</v>
      </c>
      <c r="AH21">
        <v>8666.23</v>
      </c>
      <c r="AI21">
        <v>-0.87931099999999995</v>
      </c>
      <c r="AJ21">
        <v>333</v>
      </c>
      <c r="AK21">
        <v>99</v>
      </c>
      <c r="AL21">
        <f>AVERAGE($AG$9:AG21)</f>
        <v>-1927.3007692307692</v>
      </c>
      <c r="AM21">
        <f>STDEV(AL$9:AL21)</f>
        <v>0.23241970311203991</v>
      </c>
      <c r="AN21">
        <f>2*STDEV(AL$9:AL21)/SQRT(COUNT($AL$9:AL21))</f>
        <v>0.12892325492285803</v>
      </c>
      <c r="AO21">
        <f t="shared" si="5"/>
        <v>-1927.0683495276571</v>
      </c>
      <c r="AP21">
        <f t="shared" si="6"/>
        <v>-1927.5331889338813</v>
      </c>
    </row>
    <row r="22" spans="2:42" x14ac:dyDescent="0.2">
      <c r="B22">
        <v>14</v>
      </c>
      <c r="C22">
        <v>100000</v>
      </c>
      <c r="D22">
        <v>1199.8</v>
      </c>
      <c r="E22">
        <v>-8923.73</v>
      </c>
      <c r="F22">
        <v>40107.300000000003</v>
      </c>
      <c r="G22">
        <v>0.42782999999999999</v>
      </c>
      <c r="H22">
        <v>1540</v>
      </c>
      <c r="I22">
        <v>460</v>
      </c>
      <c r="J22">
        <f>AVERAGE($E$9:E22)</f>
        <v>-8926.2228571428568</v>
      </c>
      <c r="K22">
        <f>STDEV(J$9:J22)</f>
        <v>0.58777492724029456</v>
      </c>
      <c r="L22">
        <f>2*STDEV(J$9:J22)/SQRT(COUNT($J$9:J22))</f>
        <v>0.314178914038452</v>
      </c>
      <c r="M22">
        <f t="shared" si="1"/>
        <v>-8925.6350822156164</v>
      </c>
      <c r="N22">
        <f t="shared" si="2"/>
        <v>-8926.8106320700972</v>
      </c>
      <c r="P22">
        <v>14</v>
      </c>
      <c r="Q22">
        <v>100000</v>
      </c>
      <c r="R22">
        <v>1200.6300000000001</v>
      </c>
      <c r="S22">
        <v>-4569.21</v>
      </c>
      <c r="T22">
        <v>20549.2</v>
      </c>
      <c r="U22">
        <v>0.88284499999999999</v>
      </c>
      <c r="V22">
        <v>789</v>
      </c>
      <c r="W22">
        <v>235</v>
      </c>
      <c r="X22">
        <f>AVERAGE($S$9:S22)</f>
        <v>-4569.4307142857133</v>
      </c>
      <c r="Y22">
        <f>STDEV(X$9:X22)</f>
        <v>0.40647831738398393</v>
      </c>
      <c r="Z22">
        <f>2*STDEV(X$9:X22)/SQRT(COUNT(X$9:X22))</f>
        <v>0.2172717998290323</v>
      </c>
      <c r="AA22">
        <f t="shared" si="7"/>
        <v>-4569.0242359683289</v>
      </c>
      <c r="AB22">
        <f t="shared" si="8"/>
        <v>-4569.8371926030977</v>
      </c>
      <c r="AD22">
        <v>14</v>
      </c>
      <c r="AE22">
        <v>100000</v>
      </c>
      <c r="AF22">
        <v>1201.56</v>
      </c>
      <c r="AG22">
        <v>-1925.09</v>
      </c>
      <c r="AH22">
        <v>8669.99</v>
      </c>
      <c r="AI22">
        <v>1.86395</v>
      </c>
      <c r="AJ22">
        <v>333</v>
      </c>
      <c r="AK22">
        <v>99</v>
      </c>
      <c r="AL22">
        <f>AVERAGE($AG$9:AG22)</f>
        <v>-1927.1428571428571</v>
      </c>
      <c r="AM22">
        <f>STDEV(AL$9:AL22)</f>
        <v>0.22397581798751304</v>
      </c>
      <c r="AN22">
        <f>2*STDEV(AL$9:AL22)/SQRT(COUNT($AL$9:AL22))</f>
        <v>0.11972011054738771</v>
      </c>
      <c r="AO22">
        <f t="shared" si="5"/>
        <v>-1926.9188813248695</v>
      </c>
      <c r="AP22">
        <f t="shared" si="6"/>
        <v>-1927.3668329608447</v>
      </c>
    </row>
    <row r="23" spans="2:42" x14ac:dyDescent="0.2">
      <c r="B23">
        <v>15</v>
      </c>
      <c r="C23">
        <v>100000</v>
      </c>
      <c r="D23">
        <v>1200.72</v>
      </c>
      <c r="E23">
        <v>-8924.19</v>
      </c>
      <c r="F23">
        <v>40126.300000000003</v>
      </c>
      <c r="G23">
        <v>-5.8002999999999999E-2</v>
      </c>
      <c r="H23">
        <v>1540</v>
      </c>
      <c r="I23">
        <v>460</v>
      </c>
      <c r="J23">
        <f>AVERAGE($E$9:E23)</f>
        <v>-8926.0873333333329</v>
      </c>
      <c r="K23">
        <f>STDEV(J$9:J23)</f>
        <v>0.56683279480887361</v>
      </c>
      <c r="L23">
        <f>2*STDEV(J$9:J23)/SQRT(COUNT($J$9:J23))</f>
        <v>0.29271119658386313</v>
      </c>
      <c r="M23">
        <f t="shared" si="1"/>
        <v>-8925.5205005385233</v>
      </c>
      <c r="N23">
        <f t="shared" si="2"/>
        <v>-8926.6541661281426</v>
      </c>
      <c r="P23">
        <v>15</v>
      </c>
      <c r="Q23">
        <v>100000</v>
      </c>
      <c r="R23">
        <v>1200.42</v>
      </c>
      <c r="S23">
        <v>-4569.8100000000004</v>
      </c>
      <c r="T23">
        <v>20540.8</v>
      </c>
      <c r="U23">
        <v>1.2632099999999999</v>
      </c>
      <c r="V23">
        <v>789</v>
      </c>
      <c r="W23">
        <v>235</v>
      </c>
      <c r="X23">
        <f>AVERAGE($S$9:S23)</f>
        <v>-4569.4560000000001</v>
      </c>
      <c r="Y23">
        <f>STDEV(X$9:X23)</f>
        <v>0.39716688264781341</v>
      </c>
      <c r="Z23">
        <f>2*STDEV(X$9:X23)/SQRT(COUNT(X$9:X23))</f>
        <v>0.2050960962880129</v>
      </c>
      <c r="AA23">
        <f t="shared" si="7"/>
        <v>-4569.0588331173522</v>
      </c>
      <c r="AB23">
        <f t="shared" si="8"/>
        <v>-4569.8531668826481</v>
      </c>
      <c r="AD23">
        <v>15</v>
      </c>
      <c r="AE23">
        <v>100000</v>
      </c>
      <c r="AF23">
        <v>1197.24</v>
      </c>
      <c r="AG23">
        <v>-1927.79</v>
      </c>
      <c r="AH23">
        <v>8672.26</v>
      </c>
      <c r="AI23">
        <v>-4.83525E-2</v>
      </c>
      <c r="AJ23">
        <v>333</v>
      </c>
      <c r="AK23">
        <v>99</v>
      </c>
      <c r="AL23">
        <f>AVERAGE($AG$9:AG23)</f>
        <v>-1927.1860000000001</v>
      </c>
      <c r="AM23">
        <f>STDEV(AL$9:AL23)</f>
        <v>0.21587413510418602</v>
      </c>
      <c r="AN23">
        <f>2*STDEV(AL$9:AL23)/SQRT(COUNT($AL$9:AL23))</f>
        <v>0.11147692401805898</v>
      </c>
      <c r="AO23">
        <f t="shared" si="5"/>
        <v>-1926.9701258648959</v>
      </c>
      <c r="AP23">
        <f t="shared" si="6"/>
        <v>-1927.4018741351044</v>
      </c>
    </row>
    <row r="24" spans="2:42" x14ac:dyDescent="0.2">
      <c r="B24">
        <v>16</v>
      </c>
      <c r="C24">
        <v>100000</v>
      </c>
      <c r="D24">
        <v>1200.21</v>
      </c>
      <c r="E24">
        <v>-8928.41</v>
      </c>
      <c r="F24">
        <v>40117.1</v>
      </c>
      <c r="G24">
        <v>-0.17476</v>
      </c>
      <c r="H24">
        <v>1540</v>
      </c>
      <c r="I24">
        <v>460</v>
      </c>
      <c r="J24">
        <f>AVERAGE($E$9:E24)</f>
        <v>-8926.2325000000001</v>
      </c>
      <c r="K24">
        <f>STDEV(J$9:J24)</f>
        <v>0.55051346073490437</v>
      </c>
      <c r="L24">
        <f>2*STDEV(J$9:J24)/SQRT(COUNT($J$9:J24))</f>
        <v>0.27525673036745218</v>
      </c>
      <c r="M24">
        <f t="shared" si="1"/>
        <v>-8925.6819865392645</v>
      </c>
      <c r="N24">
        <f t="shared" si="2"/>
        <v>-8926.7830134607357</v>
      </c>
      <c r="P24">
        <v>16</v>
      </c>
      <c r="Q24">
        <v>100000</v>
      </c>
      <c r="R24">
        <v>1199.96</v>
      </c>
      <c r="S24">
        <v>-4567.7</v>
      </c>
      <c r="T24">
        <v>20548.2</v>
      </c>
      <c r="U24">
        <v>0.58575900000000003</v>
      </c>
      <c r="V24">
        <v>789</v>
      </c>
      <c r="W24">
        <v>235</v>
      </c>
      <c r="X24">
        <f>AVERAGE($S$9:S24)</f>
        <v>-4569.3462499999996</v>
      </c>
      <c r="Y24">
        <f>STDEV(X$9:X24)</f>
        <v>0.38502760073419884</v>
      </c>
      <c r="Z24">
        <f>2*STDEV(X$9:X24)/SQRT(COUNT(X$9:X24))</f>
        <v>0.19251380036709942</v>
      </c>
      <c r="AA24">
        <f t="shared" si="7"/>
        <v>-4568.9612223992654</v>
      </c>
      <c r="AB24">
        <f t="shared" si="8"/>
        <v>-4569.7312776007338</v>
      </c>
      <c r="AD24">
        <v>16</v>
      </c>
      <c r="AE24">
        <v>100000</v>
      </c>
      <c r="AF24">
        <v>1201.18</v>
      </c>
      <c r="AG24">
        <v>-1926.15</v>
      </c>
      <c r="AH24">
        <v>8664.0499999999993</v>
      </c>
      <c r="AI24">
        <v>0.67893300000000001</v>
      </c>
      <c r="AJ24">
        <v>333</v>
      </c>
      <c r="AK24">
        <v>99</v>
      </c>
      <c r="AL24">
        <f>AVERAGE($AG$9:AG24)</f>
        <v>-1927.1212500000001</v>
      </c>
      <c r="AM24">
        <f>STDEV(AL$9:AL24)</f>
        <v>0.20953007471816365</v>
      </c>
      <c r="AN24">
        <f>2*STDEV(AL$9:AL24)/SQRT(COUNT($AL$9:AL24))</f>
        <v>0.10476503735908183</v>
      </c>
      <c r="AO24">
        <f t="shared" si="5"/>
        <v>-1926.9117199252819</v>
      </c>
      <c r="AP24">
        <f t="shared" si="6"/>
        <v>-1927.3307800747184</v>
      </c>
    </row>
    <row r="25" spans="2:42" x14ac:dyDescent="0.2">
      <c r="B25">
        <v>17</v>
      </c>
      <c r="C25">
        <v>100000</v>
      </c>
      <c r="D25">
        <v>1199.52</v>
      </c>
      <c r="E25">
        <v>-8926.61</v>
      </c>
      <c r="F25">
        <v>40112.300000000003</v>
      </c>
      <c r="G25">
        <v>4.89319E-2</v>
      </c>
      <c r="H25">
        <v>1540</v>
      </c>
      <c r="I25">
        <v>460</v>
      </c>
      <c r="J25">
        <f>AVERAGE($E$9:E25)</f>
        <v>-8926.2547058823548</v>
      </c>
      <c r="K25">
        <f>STDEV(J$9:J25)</f>
        <v>0.53604160948431023</v>
      </c>
      <c r="L25">
        <f>2*STDEV(J$9:J25)/SQRT(COUNT($J$9:J25))</f>
        <v>0.2600183736035182</v>
      </c>
      <c r="M25">
        <f t="shared" si="1"/>
        <v>-8925.7186642728702</v>
      </c>
      <c r="N25">
        <f t="shared" si="2"/>
        <v>-8926.7907474918393</v>
      </c>
      <c r="P25">
        <v>17</v>
      </c>
      <c r="Q25">
        <v>100000</v>
      </c>
      <c r="R25">
        <v>1200.03</v>
      </c>
      <c r="S25">
        <v>-4568.63</v>
      </c>
      <c r="T25">
        <v>20526.099999999999</v>
      </c>
      <c r="U25">
        <v>8.9307899999999996E-2</v>
      </c>
      <c r="V25">
        <v>789</v>
      </c>
      <c r="W25">
        <v>235</v>
      </c>
      <c r="X25">
        <f>AVERAGE($S$9:S25)</f>
        <v>-4569.3041176470588</v>
      </c>
      <c r="Y25">
        <f>STDEV(X$9:X25)</f>
        <v>0.37327714455754368</v>
      </c>
      <c r="Z25">
        <f>2*STDEV(X$9:X25)/SQRT(COUNT(X$9:X25))</f>
        <v>0.18106601113408294</v>
      </c>
      <c r="AA25">
        <f t="shared" si="7"/>
        <v>-4568.9308405025013</v>
      </c>
      <c r="AB25">
        <f t="shared" si="8"/>
        <v>-4569.6773947916163</v>
      </c>
      <c r="AD25">
        <v>17</v>
      </c>
      <c r="AE25">
        <v>100000</v>
      </c>
      <c r="AF25">
        <v>1199.0999999999999</v>
      </c>
      <c r="AG25">
        <v>-1926.36</v>
      </c>
      <c r="AH25">
        <v>8668.31</v>
      </c>
      <c r="AI25">
        <v>1.82043</v>
      </c>
      <c r="AJ25">
        <v>333</v>
      </c>
      <c r="AK25">
        <v>99</v>
      </c>
      <c r="AL25">
        <f>AVERAGE($AG$9:AG25)</f>
        <v>-1927.0764705882355</v>
      </c>
      <c r="AM25">
        <f>STDEV(AL$9:AL25)</f>
        <v>0.20497171129325589</v>
      </c>
      <c r="AN25">
        <f>2*STDEV(AL$9:AL25)/SQRT(COUNT($AL$9:AL25))</f>
        <v>9.9425884226553213E-2</v>
      </c>
      <c r="AO25">
        <f t="shared" si="5"/>
        <v>-1926.8714988769423</v>
      </c>
      <c r="AP25">
        <f t="shared" si="6"/>
        <v>-1927.2814422995286</v>
      </c>
    </row>
    <row r="26" spans="2:42" x14ac:dyDescent="0.2">
      <c r="B26">
        <v>18</v>
      </c>
      <c r="C26">
        <v>100000</v>
      </c>
      <c r="D26">
        <v>1199.94</v>
      </c>
      <c r="E26">
        <v>-8926.07</v>
      </c>
      <c r="F26">
        <v>40091.4</v>
      </c>
      <c r="G26">
        <v>0.32838499999999998</v>
      </c>
      <c r="H26">
        <v>1540</v>
      </c>
      <c r="I26">
        <v>460</v>
      </c>
      <c r="J26">
        <f>AVERAGE($E$9:E26)</f>
        <v>-8926.2444444444463</v>
      </c>
      <c r="K26">
        <f>STDEV(J$9:J26)</f>
        <v>0.52238352532808507</v>
      </c>
      <c r="L26">
        <f>2*STDEV(J$9:J26)/SQRT(COUNT($J$9:J26))</f>
        <v>0.24625395542641573</v>
      </c>
      <c r="M26">
        <f t="shared" si="1"/>
        <v>-8925.722060919119</v>
      </c>
      <c r="N26">
        <f t="shared" si="2"/>
        <v>-8926.7668279697737</v>
      </c>
      <c r="P26">
        <v>18</v>
      </c>
      <c r="Q26">
        <v>100000</v>
      </c>
      <c r="R26">
        <v>1199.74</v>
      </c>
      <c r="S26">
        <v>-4567.71</v>
      </c>
      <c r="T26">
        <v>20538.5</v>
      </c>
      <c r="U26">
        <v>0.73832200000000003</v>
      </c>
      <c r="V26">
        <v>789</v>
      </c>
      <c r="W26">
        <v>235</v>
      </c>
      <c r="X26">
        <f>AVERAGE($S$9:S26)</f>
        <v>-4569.2155555555555</v>
      </c>
      <c r="Y26">
        <f>STDEV(X$9:X26)</f>
        <v>0.36215033234435123</v>
      </c>
      <c r="Z26">
        <f>2*STDEV(X$9:X26)/SQRT(COUNT(X$9:X26))</f>
        <v>0.17071930387310177</v>
      </c>
      <c r="AA26">
        <f t="shared" si="7"/>
        <v>-4568.8534052232108</v>
      </c>
      <c r="AB26">
        <f t="shared" si="8"/>
        <v>-4569.5777058879003</v>
      </c>
      <c r="AD26">
        <v>18</v>
      </c>
      <c r="AE26">
        <v>100000</v>
      </c>
      <c r="AF26">
        <v>1201.25</v>
      </c>
      <c r="AG26">
        <v>-1927.67</v>
      </c>
      <c r="AH26">
        <v>8666.48</v>
      </c>
      <c r="AI26">
        <v>0.99246500000000004</v>
      </c>
      <c r="AJ26">
        <v>333</v>
      </c>
      <c r="AK26">
        <v>99</v>
      </c>
      <c r="AL26">
        <f>AVERAGE($AG$9:AG26)</f>
        <v>-1927.1094444444445</v>
      </c>
      <c r="AM26">
        <f>STDEV(AL$9:AL26)</f>
        <v>0.19975407363864561</v>
      </c>
      <c r="AN26">
        <f>2*STDEV(AL$9:AL26)/SQRT(COUNT($AL$9:AL26))</f>
        <v>9.41649733596822E-2</v>
      </c>
      <c r="AO26">
        <f t="shared" si="5"/>
        <v>-1926.9096903708059</v>
      </c>
      <c r="AP26">
        <f t="shared" si="6"/>
        <v>-1927.3091985180831</v>
      </c>
    </row>
    <row r="27" spans="2:42" x14ac:dyDescent="0.2">
      <c r="B27">
        <v>19</v>
      </c>
      <c r="C27">
        <v>100000</v>
      </c>
      <c r="D27">
        <v>1200.6400000000001</v>
      </c>
      <c r="E27">
        <v>-8928.49</v>
      </c>
      <c r="F27">
        <v>40100.199999999997</v>
      </c>
      <c r="G27">
        <v>0.14258299999999999</v>
      </c>
      <c r="H27">
        <v>1540</v>
      </c>
      <c r="I27">
        <v>460</v>
      </c>
      <c r="J27">
        <f>AVERAGE($E$9:E27)</f>
        <v>-8926.3626315789479</v>
      </c>
      <c r="K27">
        <f>STDEV(J$9:J27)</f>
        <v>0.51282769940629946</v>
      </c>
      <c r="L27">
        <f>2*STDEV(J$9:J27)/SQRT(COUNT($J$9:J27))</f>
        <v>0.23530148601689607</v>
      </c>
      <c r="M27">
        <f t="shared" si="1"/>
        <v>-8925.8498038795424</v>
      </c>
      <c r="N27">
        <f t="shared" si="2"/>
        <v>-8926.8754592783534</v>
      </c>
      <c r="P27">
        <v>19</v>
      </c>
      <c r="Q27">
        <v>100000</v>
      </c>
      <c r="R27">
        <v>1200.03</v>
      </c>
      <c r="S27">
        <v>-4566.79</v>
      </c>
      <c r="T27">
        <v>20552.599999999999</v>
      </c>
      <c r="U27">
        <v>-2.62327E-3</v>
      </c>
      <c r="V27">
        <v>789</v>
      </c>
      <c r="W27">
        <v>235</v>
      </c>
      <c r="X27">
        <f>AVERAGE($S$9:S27)</f>
        <v>-4569.0878947368419</v>
      </c>
      <c r="Y27">
        <f>STDEV(X$9:X27)</f>
        <v>0.3534566974369569</v>
      </c>
      <c r="Z27">
        <f>2*STDEV(X$9:X27)/SQRT(COUNT(X$9:X27))</f>
        <v>0.16217705526792914</v>
      </c>
      <c r="AA27">
        <f t="shared" si="7"/>
        <v>-4568.7344380394052</v>
      </c>
      <c r="AB27">
        <f t="shared" si="8"/>
        <v>-4569.4413514342787</v>
      </c>
      <c r="AD27">
        <v>19</v>
      </c>
      <c r="AE27">
        <v>100000</v>
      </c>
      <c r="AF27">
        <v>1199.78</v>
      </c>
      <c r="AG27">
        <v>-1926.48</v>
      </c>
      <c r="AH27">
        <v>8665.27</v>
      </c>
      <c r="AI27">
        <v>1.7229000000000001</v>
      </c>
      <c r="AJ27">
        <v>333</v>
      </c>
      <c r="AK27">
        <v>99</v>
      </c>
      <c r="AL27">
        <f>AVERAGE($AG$9:AG27)</f>
        <v>-1927.0763157894739</v>
      </c>
      <c r="AM27">
        <f>STDEV(AL$9:AL27)</f>
        <v>0.19573353553159073</v>
      </c>
      <c r="AN27">
        <f>2*STDEV(AL$9:AL27)/SQRT(COUNT($AL$9:AL27))</f>
        <v>8.9808705394119115E-2</v>
      </c>
      <c r="AO27">
        <f t="shared" si="5"/>
        <v>-1926.8805822539423</v>
      </c>
      <c r="AP27">
        <f t="shared" si="6"/>
        <v>-1927.2720493250056</v>
      </c>
    </row>
    <row r="28" spans="2:42" x14ac:dyDescent="0.2">
      <c r="B28">
        <v>20</v>
      </c>
      <c r="C28">
        <v>100000</v>
      </c>
      <c r="D28">
        <v>1200.4100000000001</v>
      </c>
      <c r="E28">
        <v>-8925.16</v>
      </c>
      <c r="F28">
        <v>40098.9</v>
      </c>
      <c r="G28">
        <v>-1.4851E-2</v>
      </c>
      <c r="H28">
        <v>1540</v>
      </c>
      <c r="I28">
        <v>460</v>
      </c>
      <c r="J28">
        <f>AVERAGE($E$9:E28)</f>
        <v>-8926.3025000000016</v>
      </c>
      <c r="K28">
        <f>STDEV(J$9:J28)</f>
        <v>0.50201663198183866</v>
      </c>
      <c r="L28">
        <f>2*STDEV(J$9:J28)/SQRT(COUNT($J$9:J28))</f>
        <v>0.22450866298937722</v>
      </c>
      <c r="M28">
        <f t="shared" si="1"/>
        <v>-8925.8004833680207</v>
      </c>
      <c r="N28">
        <f t="shared" si="2"/>
        <v>-8926.8045166319826</v>
      </c>
      <c r="P28">
        <v>20</v>
      </c>
      <c r="Q28">
        <v>100000</v>
      </c>
      <c r="R28">
        <v>1201.99</v>
      </c>
      <c r="S28">
        <v>-4569.3599999999997</v>
      </c>
      <c r="T28">
        <v>20534.3</v>
      </c>
      <c r="U28">
        <v>0.66801600000000005</v>
      </c>
      <c r="V28">
        <v>789</v>
      </c>
      <c r="W28">
        <v>235</v>
      </c>
      <c r="X28">
        <f>AVERAGE($S$9:S28)</f>
        <v>-4569.1014999999998</v>
      </c>
      <c r="Y28">
        <f>STDEV(X$9:X28)</f>
        <v>0.3450945965544514</v>
      </c>
      <c r="Z28">
        <f>2*STDEV(X$9:X28)/SQRT(COUNT(X$9:X28))</f>
        <v>0.1543309953127236</v>
      </c>
      <c r="AA28">
        <f t="shared" si="7"/>
        <v>-4568.7564054034456</v>
      </c>
      <c r="AB28">
        <f t="shared" si="8"/>
        <v>-4569.446594596554</v>
      </c>
      <c r="AD28">
        <v>20</v>
      </c>
      <c r="AE28">
        <v>100000</v>
      </c>
      <c r="AF28">
        <v>1201.3699999999999</v>
      </c>
      <c r="AG28">
        <v>-1927.4</v>
      </c>
      <c r="AH28">
        <v>8661.41</v>
      </c>
      <c r="AI28">
        <v>0.21579100000000001</v>
      </c>
      <c r="AJ28">
        <v>333</v>
      </c>
      <c r="AK28">
        <v>99</v>
      </c>
      <c r="AL28">
        <f>AVERAGE($AG$9:AG28)</f>
        <v>-1927.0925000000002</v>
      </c>
      <c r="AM28">
        <f>STDEV(AL$9:AL28)</f>
        <v>0.19150806664488434</v>
      </c>
      <c r="AN28">
        <f>2*STDEV(AL$9:AL28)/SQRT(COUNT($AL$9:AL28))</f>
        <v>8.5645011051504294E-2</v>
      </c>
      <c r="AO28">
        <f t="shared" si="5"/>
        <v>-1926.9009919333553</v>
      </c>
      <c r="AP28">
        <f t="shared" si="6"/>
        <v>-1927.2840080666451</v>
      </c>
    </row>
    <row r="29" spans="2:42" x14ac:dyDescent="0.2">
      <c r="B29">
        <v>21</v>
      </c>
      <c r="C29">
        <v>100000</v>
      </c>
      <c r="D29">
        <v>1199.69</v>
      </c>
      <c r="E29">
        <v>-8926.1200000000008</v>
      </c>
      <c r="F29">
        <v>40084.699999999997</v>
      </c>
      <c r="G29">
        <v>-9.2189099999999999E-4</v>
      </c>
      <c r="H29">
        <v>1540</v>
      </c>
      <c r="I29">
        <v>460</v>
      </c>
      <c r="J29">
        <f>AVERAGE($E$9:E29)</f>
        <v>-8926.2938095238096</v>
      </c>
      <c r="K29">
        <f>STDEV(J$9:J29)</f>
        <v>0.49163180876593743</v>
      </c>
      <c r="L29">
        <f>2*STDEV(J$9:J29)/SQRT(COUNT($J$9:J29))</f>
        <v>0.21456571216361547</v>
      </c>
      <c r="M29">
        <f t="shared" si="1"/>
        <v>-8925.8021777150443</v>
      </c>
      <c r="N29">
        <f t="shared" si="2"/>
        <v>-8926.7854413325749</v>
      </c>
      <c r="P29">
        <v>21</v>
      </c>
      <c r="Q29">
        <v>100000</v>
      </c>
      <c r="R29">
        <v>1200.08</v>
      </c>
      <c r="S29">
        <v>-4569.93</v>
      </c>
      <c r="T29">
        <v>20549.2</v>
      </c>
      <c r="U29">
        <v>-0.121526</v>
      </c>
      <c r="V29">
        <v>789</v>
      </c>
      <c r="W29">
        <v>235</v>
      </c>
      <c r="X29">
        <f>AVERAGE($S$9:S29)</f>
        <v>-4569.1409523809516</v>
      </c>
      <c r="Y29">
        <f>STDEV(X$9:X29)</f>
        <v>0.33676146915003619</v>
      </c>
      <c r="Z29">
        <f>2*STDEV(X$9:X29)/SQRT(COUNT(X$9:X29))</f>
        <v>0.14697475462138826</v>
      </c>
      <c r="AA29">
        <f t="shared" si="7"/>
        <v>-4568.8041909118019</v>
      </c>
      <c r="AB29">
        <f t="shared" si="8"/>
        <v>-4569.4777138501013</v>
      </c>
      <c r="AD29">
        <v>21</v>
      </c>
      <c r="AE29">
        <v>100000</v>
      </c>
      <c r="AF29">
        <v>1199.3399999999999</v>
      </c>
      <c r="AG29">
        <v>-1928.6</v>
      </c>
      <c r="AH29">
        <v>8658.4699999999993</v>
      </c>
      <c r="AI29">
        <v>0.88454600000000005</v>
      </c>
      <c r="AJ29">
        <v>333</v>
      </c>
      <c r="AK29">
        <v>99</v>
      </c>
      <c r="AL29">
        <f>AVERAGE($AG$9:AG29)</f>
        <v>-1927.1642857142858</v>
      </c>
      <c r="AM29">
        <f>STDEV(AL$9:AL29)</f>
        <v>0.18667453944684617</v>
      </c>
      <c r="AN29">
        <f>2*STDEV(AL$9:AL29)/SQRT(COUNT($AL$9:AL29))</f>
        <v>8.147144831773262E-2</v>
      </c>
      <c r="AO29">
        <f t="shared" si="5"/>
        <v>-1926.977611174839</v>
      </c>
      <c r="AP29">
        <f t="shared" si="6"/>
        <v>-1927.3509602537326</v>
      </c>
    </row>
    <row r="30" spans="2:42" x14ac:dyDescent="0.2">
      <c r="B30">
        <v>22</v>
      </c>
      <c r="C30">
        <v>100000</v>
      </c>
      <c r="D30">
        <v>1198.98</v>
      </c>
      <c r="E30">
        <v>-8926.67</v>
      </c>
      <c r="F30">
        <v>40109.4</v>
      </c>
      <c r="G30">
        <v>0.16137399999999999</v>
      </c>
      <c r="H30">
        <v>1540</v>
      </c>
      <c r="I30">
        <v>460</v>
      </c>
      <c r="J30">
        <f>AVERAGE($E$9:E30)</f>
        <v>-8926.3109090909111</v>
      </c>
      <c r="K30">
        <f>STDEV(J$9:J30)</f>
        <v>0.48218826910135532</v>
      </c>
      <c r="L30">
        <f>2*STDEV(J$9:J30)/SQRT(COUNT($J$9:J30))</f>
        <v>0.20560576878136161</v>
      </c>
      <c r="M30">
        <f t="shared" si="1"/>
        <v>-8925.8287208218098</v>
      </c>
      <c r="N30">
        <f t="shared" si="2"/>
        <v>-8926.7930973600123</v>
      </c>
      <c r="P30">
        <v>22</v>
      </c>
      <c r="Q30">
        <v>100000</v>
      </c>
      <c r="R30">
        <v>1200.3800000000001</v>
      </c>
      <c r="S30">
        <v>-4569.71</v>
      </c>
      <c r="T30">
        <v>20538.400000000001</v>
      </c>
      <c r="U30">
        <v>0.46967700000000001</v>
      </c>
      <c r="V30">
        <v>789</v>
      </c>
      <c r="W30">
        <v>235</v>
      </c>
      <c r="X30">
        <f>AVERAGE($S$9:S30)</f>
        <v>-4569.1668181818177</v>
      </c>
      <c r="Y30">
        <f>STDEV(X$9:X30)</f>
        <v>0.32879299928231315</v>
      </c>
      <c r="Z30">
        <f>2*STDEV(X$9:X30)/SQRT(COUNT(X$9:X30))</f>
        <v>0.14019780595939774</v>
      </c>
      <c r="AA30">
        <f t="shared" si="7"/>
        <v>-4568.8380251825356</v>
      </c>
      <c r="AB30">
        <f t="shared" si="8"/>
        <v>-4569.4956111810998</v>
      </c>
      <c r="AD30">
        <v>22</v>
      </c>
      <c r="AE30">
        <v>100000</v>
      </c>
      <c r="AF30">
        <v>1200.31</v>
      </c>
      <c r="AG30">
        <v>-1925.89</v>
      </c>
      <c r="AH30">
        <v>8670.27</v>
      </c>
      <c r="AI30">
        <v>0.28955199999999998</v>
      </c>
      <c r="AJ30">
        <v>333</v>
      </c>
      <c r="AK30">
        <v>99</v>
      </c>
      <c r="AL30">
        <f>AVERAGE($AG$9:AG30)</f>
        <v>-1927.1063636363638</v>
      </c>
      <c r="AM30">
        <f>STDEV(AL$9:AL30)</f>
        <v>0.18275916641458903</v>
      </c>
      <c r="AN30">
        <f>2*STDEV(AL$9:AL30)/SQRT(COUNT($AL$9:AL30))</f>
        <v>7.7928770400289199E-2</v>
      </c>
      <c r="AO30">
        <f t="shared" si="5"/>
        <v>-1926.9236044699492</v>
      </c>
      <c r="AP30">
        <f t="shared" si="6"/>
        <v>-1927.2891228027784</v>
      </c>
    </row>
    <row r="31" spans="2:42" x14ac:dyDescent="0.2">
      <c r="B31">
        <v>23</v>
      </c>
      <c r="C31">
        <v>100000</v>
      </c>
      <c r="D31">
        <v>1199.98</v>
      </c>
      <c r="E31">
        <v>-8925.14</v>
      </c>
      <c r="F31">
        <v>40117.9</v>
      </c>
      <c r="G31">
        <v>0.51557399999999998</v>
      </c>
      <c r="H31">
        <v>1540</v>
      </c>
      <c r="I31">
        <v>460</v>
      </c>
      <c r="J31">
        <f>AVERAGE($E$9:E31)</f>
        <v>-8926.260000000002</v>
      </c>
      <c r="K31">
        <f>STDEV(J$9:J31)</f>
        <v>0.47234800160458951</v>
      </c>
      <c r="L31">
        <f>2*STDEV(J$9:J31)/SQRT(COUNT($J$9:J31))</f>
        <v>0.1969827335712224</v>
      </c>
      <c r="M31">
        <f t="shared" si="1"/>
        <v>-8925.7876519983965</v>
      </c>
      <c r="N31">
        <f t="shared" si="2"/>
        <v>-8926.7323480016075</v>
      </c>
      <c r="P31">
        <v>23</v>
      </c>
      <c r="Q31">
        <v>100000</v>
      </c>
      <c r="R31">
        <v>1200.1199999999999</v>
      </c>
      <c r="S31">
        <v>-4568.9399999999996</v>
      </c>
      <c r="T31">
        <v>20546.599999999999</v>
      </c>
      <c r="U31">
        <v>0.43428</v>
      </c>
      <c r="V31">
        <v>789</v>
      </c>
      <c r="W31">
        <v>235</v>
      </c>
      <c r="X31">
        <f>AVERAGE($S$9:S31)</f>
        <v>-4569.1569565217387</v>
      </c>
      <c r="Y31">
        <f>STDEV(X$9:X31)</f>
        <v>0.32143039939909152</v>
      </c>
      <c r="Z31">
        <f>2*STDEV(X$9:X31)/SQRT(COUNT(X$9:X31))</f>
        <v>0.13404574278166617</v>
      </c>
      <c r="AA31">
        <f t="shared" si="7"/>
        <v>-4568.8355261223396</v>
      </c>
      <c r="AB31">
        <f t="shared" si="8"/>
        <v>-4569.4783869211378</v>
      </c>
      <c r="AD31">
        <v>23</v>
      </c>
      <c r="AE31">
        <v>100000</v>
      </c>
      <c r="AF31">
        <v>1198.01</v>
      </c>
      <c r="AG31">
        <v>-1928.74</v>
      </c>
      <c r="AH31">
        <v>8669.5300000000007</v>
      </c>
      <c r="AI31">
        <v>0.35012500000000002</v>
      </c>
      <c r="AJ31">
        <v>333</v>
      </c>
      <c r="AK31">
        <v>99</v>
      </c>
      <c r="AL31">
        <f>AVERAGE($AG$9:AG31)</f>
        <v>-1927.1773913043478</v>
      </c>
      <c r="AM31">
        <f>STDEV(AL$9:AL31)</f>
        <v>0.1785611943913909</v>
      </c>
      <c r="AN31">
        <f>2*STDEV(AL$9:AL31)/SQRT(COUNT($AL$9:AL31))</f>
        <v>7.4465165643704603E-2</v>
      </c>
      <c r="AO31">
        <f t="shared" si="5"/>
        <v>-1926.9988301099563</v>
      </c>
      <c r="AP31">
        <f t="shared" si="6"/>
        <v>-1927.3559524987393</v>
      </c>
    </row>
    <row r="32" spans="2:42" x14ac:dyDescent="0.2">
      <c r="B32">
        <v>24</v>
      </c>
      <c r="C32">
        <v>100000</v>
      </c>
      <c r="D32">
        <v>1199.54</v>
      </c>
      <c r="E32">
        <v>-8926.9</v>
      </c>
      <c r="F32">
        <v>40117.1</v>
      </c>
      <c r="G32">
        <v>8.8019799999999995E-2</v>
      </c>
      <c r="H32">
        <v>1540</v>
      </c>
      <c r="I32">
        <v>460</v>
      </c>
      <c r="J32">
        <f>AVERAGE($E$9:E32)</f>
        <v>-8926.2866666666687</v>
      </c>
      <c r="K32">
        <f>STDEV(J$9:J32)</f>
        <v>0.46348889646296115</v>
      </c>
      <c r="L32">
        <f>2*STDEV(J$9:J32)/SQRT(COUNT($J$9:J32))</f>
        <v>0.18921854962998633</v>
      </c>
      <c r="M32">
        <f t="shared" si="1"/>
        <v>-8925.8231777702058</v>
      </c>
      <c r="N32">
        <f t="shared" si="2"/>
        <v>-8926.7501555631316</v>
      </c>
      <c r="P32">
        <v>24</v>
      </c>
      <c r="Q32">
        <v>100000</v>
      </c>
      <c r="R32">
        <v>1200.05</v>
      </c>
      <c r="S32">
        <v>-4570.26</v>
      </c>
      <c r="T32">
        <v>20519.400000000001</v>
      </c>
      <c r="U32">
        <v>0.99409899999999995</v>
      </c>
      <c r="V32">
        <v>789</v>
      </c>
      <c r="W32">
        <v>235</v>
      </c>
      <c r="X32">
        <f>AVERAGE($S$9:S32)</f>
        <v>-4569.2029166666662</v>
      </c>
      <c r="Y32">
        <f>STDEV(X$9:X32)</f>
        <v>0.31436723940084021</v>
      </c>
      <c r="Z32">
        <f>2*STDEV(X$9:X32)/SQRT(COUNT(X$9:X32))</f>
        <v>0.12833988806323698</v>
      </c>
      <c r="AA32">
        <f t="shared" si="7"/>
        <v>-4568.8885494272654</v>
      </c>
      <c r="AB32">
        <f t="shared" si="8"/>
        <v>-4569.517283906067</v>
      </c>
      <c r="AD32">
        <v>24</v>
      </c>
      <c r="AE32">
        <v>100000</v>
      </c>
      <c r="AF32">
        <v>1201.3599999999999</v>
      </c>
      <c r="AG32">
        <v>-1926.37</v>
      </c>
      <c r="AH32">
        <v>8658.94</v>
      </c>
      <c r="AI32">
        <v>0.79445299999999996</v>
      </c>
      <c r="AJ32">
        <v>333</v>
      </c>
      <c r="AK32">
        <v>99</v>
      </c>
      <c r="AL32">
        <f>AVERAGE($AG$9:AG32)</f>
        <v>-1927.1437500000002</v>
      </c>
      <c r="AM32">
        <f>STDEV(AL$9:AL32)</f>
        <v>0.17473108975356272</v>
      </c>
      <c r="AN32">
        <f>2*STDEV(AL$9:AL32)/SQRT(COUNT($AL$9:AL32))</f>
        <v>7.1333668682779794E-2</v>
      </c>
      <c r="AO32">
        <f t="shared" si="5"/>
        <v>-1926.9690189102466</v>
      </c>
      <c r="AP32">
        <f t="shared" si="6"/>
        <v>-1927.3184810897537</v>
      </c>
    </row>
    <row r="33" spans="2:42" x14ac:dyDescent="0.2">
      <c r="B33">
        <v>25</v>
      </c>
      <c r="C33">
        <v>100000</v>
      </c>
      <c r="D33">
        <v>1200.7</v>
      </c>
      <c r="E33">
        <v>-8927.82</v>
      </c>
      <c r="F33">
        <v>40109</v>
      </c>
      <c r="G33">
        <v>0.58157800000000004</v>
      </c>
      <c r="H33">
        <v>1540</v>
      </c>
      <c r="I33">
        <v>460</v>
      </c>
      <c r="J33">
        <f>AVERAGE($E$9:E33)</f>
        <v>-8926.3480000000018</v>
      </c>
      <c r="K33">
        <f>STDEV(J$9:J33)</f>
        <v>0.45621213871042504</v>
      </c>
      <c r="L33">
        <f>2*STDEV(J$9:J33)/SQRT(COUNT($J$9:J33))</f>
        <v>0.18248485548417001</v>
      </c>
      <c r="M33">
        <f t="shared" si="1"/>
        <v>-8925.891787861292</v>
      </c>
      <c r="N33">
        <f t="shared" si="2"/>
        <v>-8926.8042121387116</v>
      </c>
      <c r="P33">
        <v>25</v>
      </c>
      <c r="Q33">
        <v>100000</v>
      </c>
      <c r="R33">
        <v>1200.6400000000001</v>
      </c>
      <c r="S33">
        <v>-4567.84</v>
      </c>
      <c r="T33">
        <v>20547.7</v>
      </c>
      <c r="U33">
        <v>-0.469273</v>
      </c>
      <c r="V33">
        <v>789</v>
      </c>
      <c r="W33">
        <v>235</v>
      </c>
      <c r="X33">
        <f>AVERAGE($S$9:S33)</f>
        <v>-4569.1484</v>
      </c>
      <c r="Y33">
        <f>STDEV(X$9:X33)</f>
        <v>0.30798149013188625</v>
      </c>
      <c r="Z33">
        <f>2*STDEV(X$9:X33)/SQRT(COUNT(X$9:X33))</f>
        <v>0.1231925960527545</v>
      </c>
      <c r="AA33">
        <f t="shared" si="7"/>
        <v>-4568.840418509868</v>
      </c>
      <c r="AB33">
        <f t="shared" si="8"/>
        <v>-4569.4563814901321</v>
      </c>
      <c r="AD33">
        <v>25</v>
      </c>
      <c r="AE33">
        <v>100000</v>
      </c>
      <c r="AF33">
        <v>1199.3399999999999</v>
      </c>
      <c r="AG33">
        <v>-1926.86</v>
      </c>
      <c r="AH33">
        <v>8665.2199999999993</v>
      </c>
      <c r="AI33">
        <v>2.0096500000000002</v>
      </c>
      <c r="AJ33">
        <v>333</v>
      </c>
      <c r="AK33">
        <v>99</v>
      </c>
      <c r="AL33">
        <f>AVERAGE($AG$9:AG33)</f>
        <v>-1927.1324000000002</v>
      </c>
      <c r="AM33">
        <f>STDEV(AL$9:AL33)</f>
        <v>0.17122416887427061</v>
      </c>
      <c r="AN33">
        <f>2*STDEV(AL$9:AL33)/SQRT(COUNT($AL$9:AL33))</f>
        <v>6.8489667549708241E-2</v>
      </c>
      <c r="AO33">
        <f t="shared" si="5"/>
        <v>-1926.961175831126</v>
      </c>
      <c r="AP33">
        <f t="shared" si="6"/>
        <v>-1927.3036241688744</v>
      </c>
    </row>
    <row r="34" spans="2:42" x14ac:dyDescent="0.2">
      <c r="B34">
        <v>26</v>
      </c>
      <c r="C34">
        <v>100000</v>
      </c>
      <c r="D34">
        <v>1200</v>
      </c>
      <c r="E34">
        <v>-8926.2099999999991</v>
      </c>
      <c r="F34">
        <v>40125.1</v>
      </c>
      <c r="G34">
        <v>0.61146</v>
      </c>
      <c r="H34">
        <v>1540</v>
      </c>
      <c r="I34">
        <v>460</v>
      </c>
      <c r="J34">
        <f>AVERAGE($E$9:E34)</f>
        <v>-8926.3426923076931</v>
      </c>
      <c r="K34">
        <f>STDEV(J$9:J34)</f>
        <v>0.44912541516913324</v>
      </c>
      <c r="L34">
        <f>2*STDEV(J$9:J34)/SQRT(COUNT($J$9:J34))</f>
        <v>0.17616148123060549</v>
      </c>
      <c r="M34">
        <f t="shared" si="1"/>
        <v>-8925.8935668925242</v>
      </c>
      <c r="N34">
        <f t="shared" si="2"/>
        <v>-8926.7918177228621</v>
      </c>
      <c r="P34">
        <v>26</v>
      </c>
      <c r="Q34">
        <v>100000</v>
      </c>
      <c r="R34">
        <v>1199.5999999999999</v>
      </c>
      <c r="S34">
        <v>-4569.87</v>
      </c>
      <c r="T34">
        <v>20525.599999999999</v>
      </c>
      <c r="U34">
        <v>0.63463199999999997</v>
      </c>
      <c r="V34">
        <v>789</v>
      </c>
      <c r="W34">
        <v>235</v>
      </c>
      <c r="X34">
        <f>AVERAGE($S$9:S34)</f>
        <v>-4569.1761538461533</v>
      </c>
      <c r="Y34">
        <f>STDEV(X$9:X34)</f>
        <v>0.30181547451654162</v>
      </c>
      <c r="Z34">
        <f>2*STDEV(X$9:X34)/SQRT(COUNT(X$9:X34))</f>
        <v>0.11838176877416244</v>
      </c>
      <c r="AA34">
        <f t="shared" si="7"/>
        <v>-4568.8743383716364</v>
      </c>
      <c r="AB34">
        <f t="shared" si="8"/>
        <v>-4569.4779693206701</v>
      </c>
      <c r="AD34">
        <v>26</v>
      </c>
      <c r="AE34">
        <v>100000</v>
      </c>
      <c r="AF34">
        <v>1200.25</v>
      </c>
      <c r="AG34">
        <v>-1926.55</v>
      </c>
      <c r="AH34">
        <v>8674.7000000000007</v>
      </c>
      <c r="AI34">
        <v>1.4766699999999999</v>
      </c>
      <c r="AJ34">
        <v>333</v>
      </c>
      <c r="AK34">
        <v>99</v>
      </c>
      <c r="AL34">
        <f>AVERAGE($AG$9:AG34)</f>
        <v>-1927.1100000000004</v>
      </c>
      <c r="AM34">
        <f>STDEV(AL$9:AL34)</f>
        <v>0.16816644890968668</v>
      </c>
      <c r="AN34">
        <f>2*STDEV(AL$9:AL34)/SQRT(COUNT($AL$9:AL34))</f>
        <v>6.5960308040161272E-2</v>
      </c>
      <c r="AO34">
        <f t="shared" si="5"/>
        <v>-1926.9418335510907</v>
      </c>
      <c r="AP34">
        <f t="shared" si="6"/>
        <v>-1927.27816644891</v>
      </c>
    </row>
    <row r="35" spans="2:42" x14ac:dyDescent="0.2">
      <c r="B35">
        <v>27</v>
      </c>
      <c r="C35">
        <v>100000</v>
      </c>
      <c r="D35">
        <v>1200.75</v>
      </c>
      <c r="E35">
        <v>-8926.8700000000008</v>
      </c>
      <c r="F35">
        <v>40117.1</v>
      </c>
      <c r="G35">
        <v>0.18271899999999999</v>
      </c>
      <c r="H35">
        <v>1540</v>
      </c>
      <c r="I35">
        <v>460</v>
      </c>
      <c r="J35">
        <f>AVERAGE($E$9:E35)</f>
        <v>-8926.3622222222239</v>
      </c>
      <c r="K35">
        <f>STDEV(J$9:J35)</f>
        <v>0.44269555277953493</v>
      </c>
      <c r="L35">
        <f>2*STDEV(J$9:J35)/SQRT(COUNT($J$9:J35))</f>
        <v>0.17039359771087645</v>
      </c>
      <c r="M35">
        <f t="shared" si="1"/>
        <v>-8925.9195266694442</v>
      </c>
      <c r="N35">
        <f t="shared" si="2"/>
        <v>-8926.8049177750036</v>
      </c>
      <c r="P35">
        <v>27</v>
      </c>
      <c r="Q35">
        <v>100000</v>
      </c>
      <c r="R35">
        <v>1199.82</v>
      </c>
      <c r="S35">
        <v>-4568.4799999999996</v>
      </c>
      <c r="T35">
        <v>20528.5</v>
      </c>
      <c r="U35">
        <v>0.51571999999999996</v>
      </c>
      <c r="V35">
        <v>789</v>
      </c>
      <c r="W35">
        <v>235</v>
      </c>
      <c r="X35">
        <f>AVERAGE($S$9:S35)</f>
        <v>-4569.1503703703702</v>
      </c>
      <c r="Y35">
        <f>STDEV(X$9:X35)</f>
        <v>0.29613959443964871</v>
      </c>
      <c r="Z35">
        <f>2*STDEV(X$9:X35)/SQRT(COUNT(X$9:X35))</f>
        <v>0.11398418304495853</v>
      </c>
      <c r="AA35">
        <f t="shared" si="7"/>
        <v>-4568.8542307759308</v>
      </c>
      <c r="AB35">
        <f t="shared" si="8"/>
        <v>-4569.4465099648096</v>
      </c>
      <c r="AD35">
        <v>27</v>
      </c>
      <c r="AE35">
        <v>100000</v>
      </c>
      <c r="AF35">
        <v>1200.3499999999999</v>
      </c>
      <c r="AG35">
        <v>-1926.4</v>
      </c>
      <c r="AH35">
        <v>8664.6200000000008</v>
      </c>
      <c r="AI35">
        <v>2.1091700000000002</v>
      </c>
      <c r="AJ35">
        <v>333</v>
      </c>
      <c r="AK35">
        <v>99</v>
      </c>
      <c r="AL35">
        <f>AVERAGE($AG$9:AG35)</f>
        <v>-1927.083703703704</v>
      </c>
      <c r="AM35">
        <f>STDEV(AL$9:AL35)</f>
        <v>0.16567728329973308</v>
      </c>
      <c r="AN35">
        <f>2*STDEV(AL$9:AL35)/SQRT(COUNT($AL$9:AL35))</f>
        <v>6.3769216074471183E-2</v>
      </c>
      <c r="AO35">
        <f t="shared" si="5"/>
        <v>-1926.9180264204042</v>
      </c>
      <c r="AP35">
        <f t="shared" si="6"/>
        <v>-1927.2493809870039</v>
      </c>
    </row>
    <row r="36" spans="2:42" x14ac:dyDescent="0.2">
      <c r="B36">
        <v>28</v>
      </c>
      <c r="C36">
        <v>100000</v>
      </c>
      <c r="D36">
        <v>1199.6400000000001</v>
      </c>
      <c r="E36">
        <v>-8927.0499999999993</v>
      </c>
      <c r="F36">
        <v>40126.9</v>
      </c>
      <c r="G36">
        <v>0.15459500000000001</v>
      </c>
      <c r="H36">
        <v>1540</v>
      </c>
      <c r="I36">
        <v>460</v>
      </c>
      <c r="J36">
        <f>AVERAGE($E$9:E36)</f>
        <v>-8926.3867857142868</v>
      </c>
      <c r="K36">
        <f>STDEV(J$9:J36)</f>
        <v>0.43697496870974828</v>
      </c>
      <c r="L36">
        <f>2*STDEV(J$9:J36)/SQRT(COUNT($J$9:J36))</f>
        <v>0.16516101376660355</v>
      </c>
      <c r="M36">
        <f t="shared" si="1"/>
        <v>-8925.9498107455765</v>
      </c>
      <c r="N36">
        <f t="shared" si="2"/>
        <v>-8926.8237606829971</v>
      </c>
      <c r="P36">
        <v>28</v>
      </c>
      <c r="Q36">
        <v>100000</v>
      </c>
      <c r="R36">
        <v>1200.69</v>
      </c>
      <c r="S36">
        <v>-4567.3500000000004</v>
      </c>
      <c r="T36">
        <v>20555.7</v>
      </c>
      <c r="U36">
        <v>0.28640500000000002</v>
      </c>
      <c r="V36">
        <v>789</v>
      </c>
      <c r="W36">
        <v>235</v>
      </c>
      <c r="X36">
        <f>AVERAGE($S$9:S36)</f>
        <v>-4569.0860714285709</v>
      </c>
      <c r="Y36">
        <f>STDEV(X$9:X36)</f>
        <v>0.29143933237294956</v>
      </c>
      <c r="Z36">
        <f>2*STDEV(X$9:X36)/SQRT(COUNT(X$9:X36))</f>
        <v>0.11015371367450288</v>
      </c>
      <c r="AA36">
        <f t="shared" si="7"/>
        <v>-4568.7946320961983</v>
      </c>
      <c r="AB36">
        <f t="shared" si="8"/>
        <v>-4569.3775107609436</v>
      </c>
      <c r="AD36">
        <v>28</v>
      </c>
      <c r="AE36">
        <v>100000</v>
      </c>
      <c r="AF36">
        <v>1198.78</v>
      </c>
      <c r="AG36">
        <v>-1926.16</v>
      </c>
      <c r="AH36">
        <v>8660.9699999999993</v>
      </c>
      <c r="AI36">
        <v>1.5018899999999999</v>
      </c>
      <c r="AJ36">
        <v>333</v>
      </c>
      <c r="AK36">
        <v>99</v>
      </c>
      <c r="AL36">
        <f>AVERAGE($AG$9:AG36)</f>
        <v>-1927.0507142857148</v>
      </c>
      <c r="AM36">
        <f>STDEV(AL$9:AL36)</f>
        <v>0.16398062054683649</v>
      </c>
      <c r="AN36">
        <f>2*STDEV(AL$9:AL36)/SQRT(COUNT($AL$9:AL36))</f>
        <v>6.197884882871111E-2</v>
      </c>
      <c r="AO36">
        <f t="shared" si="5"/>
        <v>-1926.8867336651679</v>
      </c>
      <c r="AP36">
        <f t="shared" si="6"/>
        <v>-1927.2146949062617</v>
      </c>
    </row>
    <row r="37" spans="2:42" x14ac:dyDescent="0.2">
      <c r="B37">
        <v>29</v>
      </c>
      <c r="C37">
        <v>100000</v>
      </c>
      <c r="D37">
        <v>1199.75</v>
      </c>
      <c r="E37">
        <v>-8927.01</v>
      </c>
      <c r="F37">
        <v>40114.6</v>
      </c>
      <c r="G37">
        <v>0.32041900000000001</v>
      </c>
      <c r="H37">
        <v>1540</v>
      </c>
      <c r="I37">
        <v>460</v>
      </c>
      <c r="J37">
        <f>AVERAGE($E$9:E37)</f>
        <v>-8926.4082758620698</v>
      </c>
      <c r="K37">
        <f>STDEV(J$9:J37)</f>
        <v>0.43185533249957192</v>
      </c>
      <c r="L37">
        <f>2*STDEV(J$9:J37)/SQRT(COUNT($J$9:J37))</f>
        <v>0.16038704402414239</v>
      </c>
      <c r="M37">
        <f t="shared" si="1"/>
        <v>-8925.9764205295705</v>
      </c>
      <c r="N37">
        <f t="shared" si="2"/>
        <v>-8926.840131194569</v>
      </c>
      <c r="P37">
        <v>29</v>
      </c>
      <c r="Q37">
        <v>100000</v>
      </c>
      <c r="R37">
        <v>1199.45</v>
      </c>
      <c r="S37">
        <v>-4567.41</v>
      </c>
      <c r="T37">
        <v>20546.2</v>
      </c>
      <c r="U37">
        <v>0.56051700000000004</v>
      </c>
      <c r="V37">
        <v>789</v>
      </c>
      <c r="W37">
        <v>235</v>
      </c>
      <c r="X37">
        <f>AVERAGE($S$9:S37)</f>
        <v>-4569.0282758620679</v>
      </c>
      <c r="Y37">
        <f>STDEV(X$9:X37)</f>
        <v>0.2879300835214087</v>
      </c>
      <c r="Z37">
        <f>2*STDEV(X$9:X37)/SQRT(COUNT(X$9:X37))</f>
        <v>0.10693454846170956</v>
      </c>
      <c r="AA37">
        <f t="shared" si="7"/>
        <v>-4568.7403457785467</v>
      </c>
      <c r="AB37">
        <f t="shared" si="8"/>
        <v>-4569.316205945589</v>
      </c>
      <c r="AD37">
        <v>29</v>
      </c>
      <c r="AE37">
        <v>100000</v>
      </c>
      <c r="AF37">
        <v>1199.3900000000001</v>
      </c>
      <c r="AG37">
        <v>-1925.95</v>
      </c>
      <c r="AH37">
        <v>8662.8799999999992</v>
      </c>
      <c r="AI37">
        <v>-0.50193600000000005</v>
      </c>
      <c r="AJ37">
        <v>333</v>
      </c>
      <c r="AK37">
        <v>99</v>
      </c>
      <c r="AL37">
        <f>AVERAGE($AG$9:AG37)</f>
        <v>-1927.01275862069</v>
      </c>
      <c r="AM37">
        <f>STDEV(AL$9:AL37)</f>
        <v>0.16332534492590392</v>
      </c>
      <c r="AN37">
        <f>2*STDEV(AL$9:AL37)/SQRT(COUNT($AL$9:AL37))</f>
        <v>6.0657510317798743E-2</v>
      </c>
      <c r="AO37">
        <f t="shared" si="5"/>
        <v>-1926.8494332757641</v>
      </c>
      <c r="AP37">
        <f t="shared" si="6"/>
        <v>-1927.1760839656158</v>
      </c>
    </row>
    <row r="38" spans="2:42" x14ac:dyDescent="0.2">
      <c r="B38">
        <v>30</v>
      </c>
      <c r="C38">
        <v>100000</v>
      </c>
      <c r="D38">
        <v>1199.6500000000001</v>
      </c>
      <c r="E38">
        <v>-8925.69</v>
      </c>
      <c r="F38">
        <v>40100.5</v>
      </c>
      <c r="G38">
        <v>-7.8886600000000005E-3</v>
      </c>
      <c r="H38">
        <v>1540</v>
      </c>
      <c r="I38">
        <v>460</v>
      </c>
      <c r="J38">
        <f>AVERAGE($E$9:E38)</f>
        <v>-8926.3843333333334</v>
      </c>
      <c r="K38">
        <f>STDEV(J$9:J38)</f>
        <v>0.42640357657166711</v>
      </c>
      <c r="L38">
        <f>2*STDEV(J$9:J38)/SQRT(COUNT($J$9:J38))</f>
        <v>0.15570057165945564</v>
      </c>
      <c r="M38">
        <f t="shared" si="1"/>
        <v>-8925.9579297567616</v>
      </c>
      <c r="N38">
        <f t="shared" si="2"/>
        <v>-8926.8107369099052</v>
      </c>
      <c r="P38">
        <v>30</v>
      </c>
      <c r="Q38">
        <v>100000</v>
      </c>
      <c r="R38">
        <v>1200.5899999999999</v>
      </c>
      <c r="S38">
        <v>-4569.87</v>
      </c>
      <c r="T38">
        <v>20529.900000000001</v>
      </c>
      <c r="U38">
        <v>1.03284</v>
      </c>
      <c r="V38">
        <v>789</v>
      </c>
      <c r="W38">
        <v>235</v>
      </c>
      <c r="X38">
        <f>AVERAGE($S$9:S38)</f>
        <v>-4569.0563333333321</v>
      </c>
      <c r="Y38">
        <f>STDEV(X$9:X38)</f>
        <v>0.2840159397779865</v>
      </c>
      <c r="Z38">
        <f>2*STDEV(X$9:X38)/SQRT(COUNT(X$9:X38))</f>
        <v>0.10370795793828801</v>
      </c>
      <c r="AA38">
        <f t="shared" si="7"/>
        <v>-4568.7723173935537</v>
      </c>
      <c r="AB38">
        <f t="shared" si="8"/>
        <v>-4569.3403492731104</v>
      </c>
      <c r="AD38">
        <v>30</v>
      </c>
      <c r="AE38">
        <v>100000</v>
      </c>
      <c r="AF38">
        <v>1202.0899999999999</v>
      </c>
      <c r="AG38">
        <v>-1928.55</v>
      </c>
      <c r="AH38">
        <v>8679.31</v>
      </c>
      <c r="AI38">
        <v>1.889</v>
      </c>
      <c r="AJ38">
        <v>333</v>
      </c>
      <c r="AK38">
        <v>99</v>
      </c>
      <c r="AL38">
        <f>AVERAGE($AG$9:AG38)</f>
        <v>-1927.0640000000005</v>
      </c>
      <c r="AM38">
        <f>STDEV(AL$9:AL38)</f>
        <v>0.16133787401650809</v>
      </c>
      <c r="AN38">
        <f>2*STDEV(AL$9:AL38)/SQRT(COUNT($AL$9:AL38))</f>
        <v>5.8912261985845399E-2</v>
      </c>
      <c r="AO38">
        <f t="shared" si="5"/>
        <v>-1926.9026621259841</v>
      </c>
      <c r="AP38">
        <f t="shared" si="6"/>
        <v>-1927.225337874017</v>
      </c>
    </row>
    <row r="39" spans="2:42" x14ac:dyDescent="0.2">
      <c r="B39">
        <v>31</v>
      </c>
      <c r="C39">
        <v>100000</v>
      </c>
      <c r="D39">
        <v>1200.6400000000001</v>
      </c>
      <c r="E39">
        <v>-8928.8799999999992</v>
      </c>
      <c r="F39">
        <v>40097.699999999997</v>
      </c>
      <c r="G39">
        <v>0.19764999999999999</v>
      </c>
      <c r="H39">
        <v>1540</v>
      </c>
      <c r="I39">
        <v>460</v>
      </c>
      <c r="J39">
        <f>AVERAGE($E$9:E39)</f>
        <v>-8926.4648387096786</v>
      </c>
      <c r="K39">
        <f>STDEV(J$9:J39)</f>
        <v>0.42273370434740037</v>
      </c>
      <c r="L39">
        <f>2*STDEV(J$9:J39)/SQRT(COUNT($J$9:J39))</f>
        <v>0.15185042929242443</v>
      </c>
      <c r="M39">
        <f t="shared" si="1"/>
        <v>-8926.0421050053319</v>
      </c>
      <c r="N39">
        <f t="shared" si="2"/>
        <v>-8926.8875724140253</v>
      </c>
      <c r="P39">
        <v>31</v>
      </c>
      <c r="Q39">
        <v>100000</v>
      </c>
      <c r="R39">
        <v>1199.77</v>
      </c>
      <c r="S39">
        <v>-4568.05</v>
      </c>
      <c r="T39">
        <v>20539.2</v>
      </c>
      <c r="U39">
        <v>0.28079199999999999</v>
      </c>
      <c r="V39">
        <v>789</v>
      </c>
      <c r="W39">
        <v>235</v>
      </c>
      <c r="X39">
        <f>AVERAGE($S$9:S39)</f>
        <v>-4569.0238709677405</v>
      </c>
      <c r="Y39">
        <f>STDEV(X$9:X39)</f>
        <v>0.28079720158474436</v>
      </c>
      <c r="Z39">
        <f>2*STDEV(X$9:X39)/SQRT(COUNT(X$9:X39))</f>
        <v>0.10086533239780242</v>
      </c>
      <c r="AA39">
        <f t="shared" si="7"/>
        <v>-4568.7430737661562</v>
      </c>
      <c r="AB39">
        <f t="shared" si="8"/>
        <v>-4569.3046681693249</v>
      </c>
      <c r="AD39">
        <v>31</v>
      </c>
      <c r="AE39">
        <v>100000</v>
      </c>
      <c r="AF39">
        <v>1201.1199999999999</v>
      </c>
      <c r="AG39">
        <v>-1925.34</v>
      </c>
      <c r="AH39">
        <v>8671.32</v>
      </c>
      <c r="AI39">
        <v>1.55372</v>
      </c>
      <c r="AJ39">
        <v>333</v>
      </c>
      <c r="AK39">
        <v>99</v>
      </c>
      <c r="AL39">
        <f>AVERAGE($AG$9:AG39)</f>
        <v>-1927.0083870967744</v>
      </c>
      <c r="AM39">
        <f>STDEV(AL$9:AL39)</f>
        <v>0.16070188195002288</v>
      </c>
      <c r="AN39">
        <f>2*STDEV(AL$9:AL39)/SQRT(COUNT($AL$9:AL39))</f>
        <v>5.7725820087809979E-2</v>
      </c>
      <c r="AO39">
        <f t="shared" si="5"/>
        <v>-1926.8476852148244</v>
      </c>
      <c r="AP39">
        <f t="shared" si="6"/>
        <v>-1927.1690889787244</v>
      </c>
    </row>
    <row r="40" spans="2:42" x14ac:dyDescent="0.2">
      <c r="B40">
        <v>32</v>
      </c>
      <c r="C40">
        <v>100000</v>
      </c>
      <c r="D40">
        <v>1199.9100000000001</v>
      </c>
      <c r="E40">
        <v>-8926.81</v>
      </c>
      <c r="F40">
        <v>40094.699999999997</v>
      </c>
      <c r="G40">
        <v>0.37812299999999999</v>
      </c>
      <c r="H40">
        <v>1540</v>
      </c>
      <c r="I40">
        <v>460</v>
      </c>
      <c r="J40">
        <f>AVERAGE($E$9:E40)</f>
        <v>-8926.4756250000009</v>
      </c>
      <c r="K40">
        <f>STDEV(J$9:J40)</f>
        <v>0.41929852627581293</v>
      </c>
      <c r="L40">
        <f>2*STDEV(J$9:J40)/SQRT(COUNT($J$9:J40))</f>
        <v>0.14824441563557655</v>
      </c>
      <c r="M40">
        <f t="shared" si="1"/>
        <v>-8926.0563264737248</v>
      </c>
      <c r="N40">
        <f t="shared" si="2"/>
        <v>-8926.8949235262771</v>
      </c>
      <c r="P40">
        <v>32</v>
      </c>
      <c r="Q40">
        <v>100000</v>
      </c>
      <c r="R40">
        <v>1200.1099999999999</v>
      </c>
      <c r="S40">
        <v>-4568.29</v>
      </c>
      <c r="T40">
        <v>20538.5</v>
      </c>
      <c r="U40">
        <v>-6.0266500000000001E-2</v>
      </c>
      <c r="V40">
        <v>789</v>
      </c>
      <c r="W40">
        <v>235</v>
      </c>
      <c r="X40">
        <f>AVERAGE($S$9:S40)</f>
        <v>-4569.0009374999991</v>
      </c>
      <c r="Y40">
        <f>STDEV(X$9:X40)</f>
        <v>0.27809718571855008</v>
      </c>
      <c r="Z40">
        <f>2*STDEV(X$9:X40)/SQRT(COUNT(X$9:X40))</f>
        <v>9.8322202925240729E-2</v>
      </c>
      <c r="AA40">
        <f t="shared" si="7"/>
        <v>-4568.7228403142808</v>
      </c>
      <c r="AB40">
        <f t="shared" si="8"/>
        <v>-4569.2790346857173</v>
      </c>
      <c r="AD40">
        <v>32</v>
      </c>
      <c r="AE40">
        <v>100000</v>
      </c>
      <c r="AF40">
        <v>1199.3399999999999</v>
      </c>
      <c r="AG40">
        <v>-1926.86</v>
      </c>
      <c r="AH40">
        <v>8665.2199999999993</v>
      </c>
      <c r="AI40">
        <v>2.0096500000000002</v>
      </c>
      <c r="AJ40">
        <v>333</v>
      </c>
      <c r="AK40">
        <v>99</v>
      </c>
      <c r="AL40">
        <f>AVERAGE($AG$9:AG40)</f>
        <v>-1927.0037500000003</v>
      </c>
      <c r="AM40">
        <f>STDEV(AL$9:AL40)</f>
        <v>0.1601070851060738</v>
      </c>
      <c r="AN40">
        <f>2*STDEV(AL$9:AL40)/SQRT(COUNT($AL$9:AL40))</f>
        <v>5.6606402797258232E-2</v>
      </c>
      <c r="AO40">
        <f t="shared" si="5"/>
        <v>-1926.8436429148942</v>
      </c>
      <c r="AP40">
        <f t="shared" si="6"/>
        <v>-1927.1638570851064</v>
      </c>
    </row>
    <row r="41" spans="2:42" x14ac:dyDescent="0.2">
      <c r="B41">
        <v>33</v>
      </c>
      <c r="C41">
        <v>100000</v>
      </c>
      <c r="D41">
        <v>1200.73</v>
      </c>
      <c r="E41">
        <v>-8926.83</v>
      </c>
      <c r="F41">
        <v>40092.800000000003</v>
      </c>
      <c r="G41">
        <v>0.43470199999999998</v>
      </c>
      <c r="H41">
        <v>1540</v>
      </c>
      <c r="I41">
        <v>460</v>
      </c>
      <c r="J41">
        <f>AVERAGE($E$9:E41)</f>
        <v>-8926.4863636363643</v>
      </c>
      <c r="K41">
        <f>STDEV(J$9:J41)</f>
        <v>0.41608354198221792</v>
      </c>
      <c r="L41">
        <f>2*STDEV(J$9:J41)/SQRT(COUNT($J$9:J41))</f>
        <v>0.14486169534001739</v>
      </c>
      <c r="M41">
        <f t="shared" si="1"/>
        <v>-8926.0702800943818</v>
      </c>
      <c r="N41">
        <f t="shared" si="2"/>
        <v>-8926.9024471783468</v>
      </c>
      <c r="P41">
        <v>33</v>
      </c>
      <c r="Q41">
        <v>100000</v>
      </c>
      <c r="R41">
        <v>1200.1400000000001</v>
      </c>
      <c r="S41">
        <v>-4566.96</v>
      </c>
      <c r="T41">
        <v>20548.400000000001</v>
      </c>
      <c r="U41">
        <v>0.429004</v>
      </c>
      <c r="V41">
        <v>789</v>
      </c>
      <c r="W41">
        <v>235</v>
      </c>
      <c r="X41">
        <f>AVERAGE($S$9:S41)</f>
        <v>-4568.9390909090898</v>
      </c>
      <c r="Y41">
        <f>STDEV(X$9:X41)</f>
        <v>0.27683778092501765</v>
      </c>
      <c r="Z41">
        <f>2*STDEV(X$9:X41)/SQRT(COUNT(X$9:X41))</f>
        <v>9.6382543966808149E-2</v>
      </c>
      <c r="AA41">
        <f t="shared" si="7"/>
        <v>-4568.6622531281646</v>
      </c>
      <c r="AB41">
        <f t="shared" si="8"/>
        <v>-4569.2159286900151</v>
      </c>
      <c r="AD41">
        <v>33</v>
      </c>
      <c r="AE41">
        <v>100000</v>
      </c>
      <c r="AF41">
        <v>1200.25</v>
      </c>
      <c r="AG41">
        <v>-1926.55</v>
      </c>
      <c r="AH41">
        <v>8674.7000000000007</v>
      </c>
      <c r="AI41">
        <v>1.4766699999999999</v>
      </c>
      <c r="AJ41">
        <v>333</v>
      </c>
      <c r="AK41">
        <v>99</v>
      </c>
      <c r="AL41">
        <f>AVERAGE($AG$9:AG41)</f>
        <v>-1926.9900000000005</v>
      </c>
      <c r="AM41">
        <f>STDEV(AL$9:AL41)</f>
        <v>0.15980970866128577</v>
      </c>
      <c r="AN41">
        <f>2*STDEV(AL$9:AL41)/SQRT(COUNT($AL$9:AL41))</f>
        <v>5.5638598965439219E-2</v>
      </c>
      <c r="AO41">
        <f t="shared" si="5"/>
        <v>-1926.8301902913392</v>
      </c>
      <c r="AP41">
        <f t="shared" si="6"/>
        <v>-1927.1498097086617</v>
      </c>
    </row>
    <row r="42" spans="2:42" x14ac:dyDescent="0.2">
      <c r="B42">
        <v>34</v>
      </c>
      <c r="C42">
        <v>100000</v>
      </c>
      <c r="D42">
        <v>1199.53</v>
      </c>
      <c r="E42">
        <v>-8924.4599999999991</v>
      </c>
      <c r="F42">
        <v>40105</v>
      </c>
      <c r="G42">
        <v>0.52922100000000005</v>
      </c>
      <c r="H42">
        <v>1540</v>
      </c>
      <c r="I42">
        <v>460</v>
      </c>
      <c r="J42">
        <f>AVERAGE($E$9:E42)</f>
        <v>-8926.4267647058841</v>
      </c>
      <c r="K42">
        <f>STDEV(J$9:J42)</f>
        <v>0.41171822912616346</v>
      </c>
      <c r="L42">
        <f>2*STDEV(J$9:J42)/SQRT(COUNT($J$9:J42))</f>
        <v>0.1412181875450326</v>
      </c>
      <c r="M42">
        <f t="shared" si="1"/>
        <v>-8926.0150464767576</v>
      </c>
      <c r="N42">
        <f t="shared" si="2"/>
        <v>-8926.8384829350107</v>
      </c>
      <c r="P42">
        <v>34</v>
      </c>
      <c r="Q42">
        <v>100000</v>
      </c>
      <c r="R42">
        <v>1200.1199999999999</v>
      </c>
      <c r="S42">
        <v>-4569.46</v>
      </c>
      <c r="T42">
        <v>20536.3</v>
      </c>
      <c r="U42">
        <v>0.19522500000000001</v>
      </c>
      <c r="V42">
        <v>789</v>
      </c>
      <c r="W42">
        <v>235</v>
      </c>
      <c r="X42">
        <f>AVERAGE($S$9:S42)</f>
        <v>-4568.9544117647047</v>
      </c>
      <c r="Y42">
        <f>STDEV(X$9:X42)</f>
        <v>0.27510626684739076</v>
      </c>
      <c r="Z42">
        <f>2*STDEV(X$9:X42)/SQRT(COUNT(X$9:X42))</f>
        <v>9.4360671056329989E-2</v>
      </c>
      <c r="AA42">
        <f t="shared" si="7"/>
        <v>-4568.6793054978571</v>
      </c>
      <c r="AB42">
        <f t="shared" si="8"/>
        <v>-4569.2295180315523</v>
      </c>
      <c r="AD42">
        <v>34</v>
      </c>
      <c r="AE42">
        <v>100000</v>
      </c>
      <c r="AF42">
        <v>1200.3499999999999</v>
      </c>
      <c r="AG42">
        <v>-1926.4</v>
      </c>
      <c r="AH42">
        <v>8664.6200000000008</v>
      </c>
      <c r="AI42">
        <v>2.1091700000000002</v>
      </c>
      <c r="AJ42">
        <v>333</v>
      </c>
      <c r="AK42">
        <v>99</v>
      </c>
      <c r="AL42">
        <f>AVERAGE($AG$9:AG42)</f>
        <v>-1926.9726470588239</v>
      </c>
      <c r="AM42">
        <f>STDEV(AL$9:AL42)</f>
        <v>0.1599044710755084</v>
      </c>
      <c r="AN42">
        <f>2*STDEV(AL$9:AL42)/SQRT(COUNT($AL$9:AL42))</f>
        <v>5.4846781094821835E-2</v>
      </c>
      <c r="AO42">
        <f t="shared" si="5"/>
        <v>-1926.8127425877483</v>
      </c>
      <c r="AP42">
        <f t="shared" si="6"/>
        <v>-1927.1325515298995</v>
      </c>
    </row>
    <row r="43" spans="2:42" x14ac:dyDescent="0.2">
      <c r="B43">
        <v>35</v>
      </c>
      <c r="C43">
        <v>100000</v>
      </c>
      <c r="D43">
        <v>1200.57</v>
      </c>
      <c r="E43">
        <v>-8924.92</v>
      </c>
      <c r="F43">
        <v>40117.599999999999</v>
      </c>
      <c r="G43">
        <v>-3.8298699999999998E-2</v>
      </c>
      <c r="H43">
        <v>1540</v>
      </c>
      <c r="I43">
        <v>460</v>
      </c>
      <c r="J43">
        <f>AVERAGE($E$9:E43)</f>
        <v>-8926.3837142857155</v>
      </c>
      <c r="K43">
        <f>STDEV(J$9:J43)</f>
        <v>0.40683007923829195</v>
      </c>
      <c r="L43">
        <f>2*STDEV(J$9:J43)/SQRT(COUNT($J$9:J43))</f>
        <v>0.1375336689679128</v>
      </c>
      <c r="M43">
        <f t="shared" si="1"/>
        <v>-8925.9768842064768</v>
      </c>
      <c r="N43">
        <f t="shared" si="2"/>
        <v>-8926.7905443649543</v>
      </c>
      <c r="P43">
        <v>35</v>
      </c>
      <c r="Q43">
        <v>100000</v>
      </c>
      <c r="R43">
        <v>1200.49</v>
      </c>
      <c r="S43">
        <v>-4568.53</v>
      </c>
      <c r="T43">
        <v>20548.400000000001</v>
      </c>
      <c r="U43">
        <v>0.19062000000000001</v>
      </c>
      <c r="V43">
        <v>789</v>
      </c>
      <c r="W43">
        <v>235</v>
      </c>
      <c r="X43">
        <f>AVERAGE($S$9:S43)</f>
        <v>-4568.9422857142845</v>
      </c>
      <c r="Y43">
        <f>STDEV(X$9:X43)</f>
        <v>0.27360071732114755</v>
      </c>
      <c r="Z43">
        <f>2*STDEV(X$9:X43)/SQRT(COUNT(X$9:X43))</f>
        <v>9.2493924136296798E-2</v>
      </c>
      <c r="AA43">
        <f t="shared" si="7"/>
        <v>-4568.6686849969637</v>
      </c>
      <c r="AB43">
        <f t="shared" si="8"/>
        <v>-4569.2158864316052</v>
      </c>
      <c r="AD43">
        <v>35</v>
      </c>
      <c r="AE43">
        <v>100000</v>
      </c>
      <c r="AF43">
        <v>1200.25</v>
      </c>
      <c r="AG43">
        <v>-1926.76</v>
      </c>
      <c r="AH43">
        <v>8666.31</v>
      </c>
      <c r="AI43">
        <v>0.384662</v>
      </c>
      <c r="AJ43">
        <v>333</v>
      </c>
      <c r="AK43">
        <v>99</v>
      </c>
      <c r="AL43">
        <f>AVERAGE($AG$9:AG43)</f>
        <v>-1926.9665714285718</v>
      </c>
      <c r="AM43">
        <f>STDEV(AL$9:AL43)</f>
        <v>0.16003164118914212</v>
      </c>
      <c r="AN43">
        <f>2*STDEV(AL$9:AL43)/SQRT(COUNT($AL$9:AL43))</f>
        <v>5.4100568976876311E-2</v>
      </c>
      <c r="AO43">
        <f t="shared" si="5"/>
        <v>-1926.8065397873827</v>
      </c>
      <c r="AP43">
        <f t="shared" si="6"/>
        <v>-1927.1266030697609</v>
      </c>
    </row>
    <row r="44" spans="2:42" x14ac:dyDescent="0.2">
      <c r="B44">
        <v>36</v>
      </c>
      <c r="C44">
        <v>100000</v>
      </c>
      <c r="D44">
        <v>1200.02</v>
      </c>
      <c r="E44">
        <v>-8926.1299999999992</v>
      </c>
      <c r="F44">
        <v>40111</v>
      </c>
      <c r="G44">
        <v>0.15449499999999999</v>
      </c>
      <c r="H44">
        <v>1540</v>
      </c>
      <c r="I44">
        <v>460</v>
      </c>
      <c r="J44">
        <f>AVERAGE($E$9:E44)</f>
        <v>-8926.3766666666688</v>
      </c>
      <c r="K44">
        <f>STDEV(J$9:J44)</f>
        <v>0.4020146945809463</v>
      </c>
      <c r="L44">
        <f>2*STDEV(J$9:J44)/SQRT(COUNT($J$9:J44))</f>
        <v>0.13400489819364877</v>
      </c>
      <c r="M44">
        <f t="shared" si="1"/>
        <v>-8925.9746519720884</v>
      </c>
      <c r="N44">
        <f t="shared" si="2"/>
        <v>-8926.7786813612493</v>
      </c>
      <c r="P44">
        <v>36</v>
      </c>
      <c r="Q44">
        <v>100000</v>
      </c>
      <c r="R44">
        <v>1199.68</v>
      </c>
      <c r="S44">
        <v>-4568.3999999999996</v>
      </c>
      <c r="T44">
        <v>20555.900000000001</v>
      </c>
      <c r="U44">
        <v>-7.2440099999999993E-2</v>
      </c>
      <c r="V44">
        <v>789</v>
      </c>
      <c r="W44">
        <v>235</v>
      </c>
      <c r="X44">
        <f>AVERAGE($S$9:S44)</f>
        <v>-4568.9272222222207</v>
      </c>
      <c r="Y44">
        <f>STDEV(X$9:X44)</f>
        <v>0.27237685925738914</v>
      </c>
      <c r="Z44">
        <f>2*STDEV(X$9:X44)/SQRT(COUNT(X$9:X44))</f>
        <v>9.0792286419129717E-2</v>
      </c>
      <c r="AA44">
        <f t="shared" si="7"/>
        <v>-4568.654845362963</v>
      </c>
      <c r="AB44">
        <f t="shared" si="8"/>
        <v>-4569.1995990814785</v>
      </c>
      <c r="AD44">
        <v>36</v>
      </c>
      <c r="AE44">
        <v>100000</v>
      </c>
      <c r="AF44">
        <v>1199.95</v>
      </c>
      <c r="AG44">
        <v>-1925.5</v>
      </c>
      <c r="AH44">
        <v>8668.18</v>
      </c>
      <c r="AI44">
        <v>-9.2965400000000004E-2</v>
      </c>
      <c r="AJ44">
        <v>333</v>
      </c>
      <c r="AK44">
        <v>99</v>
      </c>
      <c r="AL44">
        <f>AVERAGE($AG$9:AG44)</f>
        <v>-1926.9258333333337</v>
      </c>
      <c r="AM44">
        <f>STDEV(AL$9:AL44)</f>
        <v>0.16130102152438239</v>
      </c>
      <c r="AN44">
        <f>2*STDEV(AL$9:AL44)/SQRT(COUNT($AL$9:AL44))</f>
        <v>5.3767007174794129E-2</v>
      </c>
      <c r="AO44">
        <f t="shared" si="5"/>
        <v>-1926.7645323118093</v>
      </c>
      <c r="AP44">
        <f t="shared" si="6"/>
        <v>-1927.0871343548581</v>
      </c>
    </row>
    <row r="45" spans="2:42" x14ac:dyDescent="0.2">
      <c r="B45">
        <v>37</v>
      </c>
      <c r="C45">
        <v>100000</v>
      </c>
      <c r="D45">
        <v>1199.8399999999999</v>
      </c>
      <c r="E45">
        <v>-8926.31</v>
      </c>
      <c r="F45">
        <v>40101.699999999997</v>
      </c>
      <c r="G45">
        <v>0.29011199999999998</v>
      </c>
      <c r="H45">
        <v>1540</v>
      </c>
      <c r="I45">
        <v>460</v>
      </c>
      <c r="J45">
        <f>AVERAGE($E$9:E45)</f>
        <v>-8926.374864864867</v>
      </c>
      <c r="K45">
        <f>STDEV(J$9:J45)</f>
        <v>0.39733757967120015</v>
      </c>
      <c r="L45">
        <f>2*STDEV(J$9:J45)/SQRT(COUNT($J$9:J45))</f>
        <v>0.13064379143261406</v>
      </c>
      <c r="M45">
        <f t="shared" si="1"/>
        <v>-8925.9775272851966</v>
      </c>
      <c r="N45">
        <f t="shared" si="2"/>
        <v>-8926.7722024445375</v>
      </c>
      <c r="P45">
        <v>37</v>
      </c>
      <c r="Q45">
        <v>100000</v>
      </c>
      <c r="R45">
        <v>1200.06</v>
      </c>
      <c r="S45">
        <v>-4570.66</v>
      </c>
      <c r="T45">
        <v>20547.599999999999</v>
      </c>
      <c r="U45">
        <v>-8.9190900000000004E-2</v>
      </c>
      <c r="V45">
        <v>789</v>
      </c>
      <c r="W45">
        <v>235</v>
      </c>
      <c r="X45">
        <f>AVERAGE($S$9:S45)</f>
        <v>-4568.9740540540524</v>
      </c>
      <c r="Y45">
        <f>STDEV(X$9:X45)</f>
        <v>0.27013661425269164</v>
      </c>
      <c r="Z45">
        <f>2*STDEV(X$9:X45)/SQRT(COUNT(X$9:X45))</f>
        <v>8.8820371634480907E-2</v>
      </c>
      <c r="AA45">
        <f t="shared" si="7"/>
        <v>-4568.7039174397996</v>
      </c>
      <c r="AB45">
        <f t="shared" si="8"/>
        <v>-4569.2441906683052</v>
      </c>
      <c r="AD45">
        <v>37</v>
      </c>
      <c r="AE45">
        <v>100000</v>
      </c>
      <c r="AF45">
        <v>1199.51</v>
      </c>
      <c r="AG45">
        <v>-1927.54</v>
      </c>
      <c r="AH45">
        <v>8663.91</v>
      </c>
      <c r="AI45">
        <v>0.405339</v>
      </c>
      <c r="AJ45">
        <v>333</v>
      </c>
      <c r="AK45">
        <v>99</v>
      </c>
      <c r="AL45">
        <f>AVERAGE($AG$9:AG45)</f>
        <v>-1926.9424324324327</v>
      </c>
      <c r="AM45">
        <f>STDEV(AL$9:AL45)</f>
        <v>0.16178418056488084</v>
      </c>
      <c r="AN45">
        <f>2*STDEV(AL$9:AL45)/SQRT(COUNT($AL$9:AL45))</f>
        <v>5.3194310893786956E-2</v>
      </c>
      <c r="AO45">
        <f t="shared" si="5"/>
        <v>-1926.7806482518679</v>
      </c>
      <c r="AP45">
        <f t="shared" si="6"/>
        <v>-1927.1042166129976</v>
      </c>
    </row>
    <row r="46" spans="2:42" x14ac:dyDescent="0.2">
      <c r="B46">
        <v>38</v>
      </c>
      <c r="C46">
        <v>100000</v>
      </c>
      <c r="D46">
        <v>1200.32</v>
      </c>
      <c r="E46">
        <v>-8924.73</v>
      </c>
      <c r="F46">
        <v>40118.9</v>
      </c>
      <c r="G46">
        <v>0.27290300000000001</v>
      </c>
      <c r="H46">
        <v>1540</v>
      </c>
      <c r="I46">
        <v>460</v>
      </c>
      <c r="J46">
        <f>AVERAGE($E$9:E46)</f>
        <v>-8926.3315789473691</v>
      </c>
      <c r="K46">
        <f>STDEV(J$9:J46)</f>
        <v>0.39240543818635021</v>
      </c>
      <c r="L46">
        <f>2*STDEV(J$9:J46)/SQRT(COUNT($J$9:J46))</f>
        <v>0.12731313568405866</v>
      </c>
      <c r="M46">
        <f t="shared" si="1"/>
        <v>-8925.9391735091831</v>
      </c>
      <c r="N46">
        <f t="shared" si="2"/>
        <v>-8926.723984385555</v>
      </c>
      <c r="P46">
        <v>38</v>
      </c>
      <c r="Q46">
        <v>100000</v>
      </c>
      <c r="R46">
        <v>1199.6300000000001</v>
      </c>
      <c r="S46">
        <v>-4569.7700000000004</v>
      </c>
      <c r="T46">
        <v>20532.900000000001</v>
      </c>
      <c r="U46">
        <v>-0.176761</v>
      </c>
      <c r="V46">
        <v>789</v>
      </c>
      <c r="W46">
        <v>235</v>
      </c>
      <c r="X46">
        <f>AVERAGE($S$9:S46)</f>
        <v>-4568.9949999999981</v>
      </c>
      <c r="Y46">
        <f>STDEV(X$9:X46)</f>
        <v>0.26758673956613505</v>
      </c>
      <c r="Z46">
        <f>2*STDEV(X$9:X46)/SQRT(COUNT(X$9:X46))</f>
        <v>8.6816602336331344E-2</v>
      </c>
      <c r="AA46">
        <f t="shared" si="7"/>
        <v>-4568.7274132604316</v>
      </c>
      <c r="AB46">
        <f t="shared" si="8"/>
        <v>-4569.2625867395645</v>
      </c>
      <c r="AD46">
        <v>38</v>
      </c>
      <c r="AE46">
        <v>100000</v>
      </c>
      <c r="AF46">
        <v>1199.05</v>
      </c>
      <c r="AG46">
        <v>-1925.83</v>
      </c>
      <c r="AH46">
        <v>8664.68</v>
      </c>
      <c r="AI46">
        <v>0.51152200000000003</v>
      </c>
      <c r="AJ46">
        <v>333</v>
      </c>
      <c r="AK46">
        <v>99</v>
      </c>
      <c r="AL46">
        <f>AVERAGE($AG$9:AG46)</f>
        <v>-1926.9131578947372</v>
      </c>
      <c r="AM46">
        <f>STDEV(AL$9:AL46)</f>
        <v>0.16300202541814313</v>
      </c>
      <c r="AN46">
        <f>2*STDEV(AL$9:AL46)/SQRT(COUNT($AL$9:AL46))</f>
        <v>5.2884840421047713E-2</v>
      </c>
      <c r="AO46">
        <f t="shared" si="5"/>
        <v>-1926.7501558693191</v>
      </c>
      <c r="AP46">
        <f t="shared" si="6"/>
        <v>-1927.0761599201553</v>
      </c>
    </row>
    <row r="47" spans="2:42" x14ac:dyDescent="0.2">
      <c r="B47">
        <v>39</v>
      </c>
      <c r="C47">
        <v>100000</v>
      </c>
      <c r="D47">
        <v>1199.73</v>
      </c>
      <c r="E47">
        <v>-8926.02</v>
      </c>
      <c r="F47">
        <v>40105.699999999997</v>
      </c>
      <c r="G47">
        <v>1.5148399999999999E-2</v>
      </c>
      <c r="H47">
        <v>1540</v>
      </c>
      <c r="I47">
        <v>460</v>
      </c>
      <c r="J47">
        <f>AVERAGE($E$9:E47)</f>
        <v>-8926.3235897435916</v>
      </c>
      <c r="K47">
        <f>STDEV(J$9:J47)</f>
        <v>0.38759200453562354</v>
      </c>
      <c r="L47">
        <f>2*STDEV(J$9:J47)/SQRT(COUNT($J$9:J47))</f>
        <v>0.12412878423180471</v>
      </c>
      <c r="M47">
        <f t="shared" si="1"/>
        <v>-8925.9359977390559</v>
      </c>
      <c r="N47">
        <f t="shared" si="2"/>
        <v>-8926.7111817481273</v>
      </c>
      <c r="P47">
        <v>39</v>
      </c>
      <c r="Q47">
        <v>100000</v>
      </c>
      <c r="R47">
        <v>1200.53</v>
      </c>
      <c r="S47">
        <v>-4568.83</v>
      </c>
      <c r="T47">
        <v>20552</v>
      </c>
      <c r="U47">
        <v>0.51921099999999998</v>
      </c>
      <c r="V47">
        <v>789</v>
      </c>
      <c r="W47">
        <v>235</v>
      </c>
      <c r="X47">
        <f>AVERAGE($S$9:S47)</f>
        <v>-4568.990769230767</v>
      </c>
      <c r="Y47">
        <f>STDEV(X$9:X47)</f>
        <v>0.26515292188354384</v>
      </c>
      <c r="Z47">
        <f>2*STDEV(X$9:X47)/SQRT(COUNT(X$9:X47))</f>
        <v>8.4916895714472723E-2</v>
      </c>
      <c r="AA47">
        <f t="shared" si="7"/>
        <v>-4568.7256163088832</v>
      </c>
      <c r="AB47">
        <f t="shared" si="8"/>
        <v>-4569.2559221526508</v>
      </c>
      <c r="AD47">
        <v>39</v>
      </c>
      <c r="AE47">
        <v>100000</v>
      </c>
      <c r="AF47">
        <v>1199.69</v>
      </c>
      <c r="AG47">
        <v>-1927.18</v>
      </c>
      <c r="AH47">
        <v>8672.6200000000008</v>
      </c>
      <c r="AI47">
        <v>1.35775</v>
      </c>
      <c r="AJ47">
        <v>333</v>
      </c>
      <c r="AK47">
        <v>99</v>
      </c>
      <c r="AL47">
        <f>AVERAGE($AG$9:AG47)</f>
        <v>-1926.92</v>
      </c>
      <c r="AM47">
        <f>STDEV(AL$9:AL47)</f>
        <v>0.16376985778028239</v>
      </c>
      <c r="AN47">
        <f>2*STDEV(AL$9:AL47)/SQRT(COUNT($AL$9:AL47))</f>
        <v>5.2448329950556608E-2</v>
      </c>
      <c r="AO47">
        <f t="shared" si="5"/>
        <v>-1926.7562301422197</v>
      </c>
      <c r="AP47">
        <f t="shared" si="6"/>
        <v>-1927.0837698577805</v>
      </c>
    </row>
    <row r="48" spans="2:42" x14ac:dyDescent="0.2">
      <c r="B48">
        <v>40</v>
      </c>
      <c r="C48">
        <v>100000</v>
      </c>
      <c r="D48">
        <v>1198.9000000000001</v>
      </c>
      <c r="E48">
        <v>-8925.43</v>
      </c>
      <c r="F48">
        <v>40095.300000000003</v>
      </c>
      <c r="G48">
        <v>0.75963999999999998</v>
      </c>
      <c r="H48">
        <v>1540</v>
      </c>
      <c r="I48">
        <v>460</v>
      </c>
      <c r="J48">
        <f>AVERAGE($E$9:E48)</f>
        <v>-8926.3012500000004</v>
      </c>
      <c r="K48">
        <f>STDEV(J$9:J48)</f>
        <v>0.38281371094749717</v>
      </c>
      <c r="L48">
        <f>2*STDEV(J$9:J48)/SQRT(COUNT($J$9:J48))</f>
        <v>0.12105632461354256</v>
      </c>
      <c r="M48">
        <f t="shared" si="1"/>
        <v>-8925.9184362890537</v>
      </c>
      <c r="N48">
        <f t="shared" si="2"/>
        <v>-8926.6840637109472</v>
      </c>
      <c r="P48">
        <v>40</v>
      </c>
      <c r="Q48">
        <v>100000</v>
      </c>
      <c r="R48">
        <v>1199.94</v>
      </c>
      <c r="S48">
        <v>-4567.05</v>
      </c>
      <c r="T48">
        <v>20532</v>
      </c>
      <c r="U48">
        <v>1.2945</v>
      </c>
      <c r="V48">
        <v>789</v>
      </c>
      <c r="W48">
        <v>235</v>
      </c>
      <c r="X48">
        <f>AVERAGE($S$9:S48)</f>
        <v>-4568.9422499999982</v>
      </c>
      <c r="Y48">
        <f>STDEV(X$9:X48)</f>
        <v>0.26356033690238279</v>
      </c>
      <c r="Z48">
        <f>2*STDEV(X$9:X48)/SQRT(COUNT(X$9:X48))</f>
        <v>8.334509654928568E-2</v>
      </c>
      <c r="AA48">
        <f t="shared" si="7"/>
        <v>-4568.6786896630956</v>
      </c>
      <c r="AB48">
        <f t="shared" si="8"/>
        <v>-4569.2058103369009</v>
      </c>
      <c r="AD48">
        <v>40</v>
      </c>
      <c r="AE48">
        <v>100000</v>
      </c>
      <c r="AF48">
        <v>1199.27</v>
      </c>
      <c r="AG48">
        <v>-1927.13</v>
      </c>
      <c r="AH48">
        <v>8669.25</v>
      </c>
      <c r="AI48">
        <v>0.49294900000000003</v>
      </c>
      <c r="AJ48">
        <v>333</v>
      </c>
      <c r="AK48">
        <v>99</v>
      </c>
      <c r="AL48">
        <f>AVERAGE($AG$9:AG48)</f>
        <v>-1926.9252500000002</v>
      </c>
      <c r="AM48">
        <f>STDEV(AL$9:AL48)</f>
        <v>0.16420649476838381</v>
      </c>
      <c r="AN48">
        <f>2*STDEV(AL$9:AL48)/SQRT(COUNT($AL$9:AL48))</f>
        <v>5.1926653006061592E-2</v>
      </c>
      <c r="AO48">
        <f t="shared" si="5"/>
        <v>-1926.7610435052318</v>
      </c>
      <c r="AP48">
        <f t="shared" si="6"/>
        <v>-1927.0894564947687</v>
      </c>
    </row>
    <row r="49" spans="2:42" x14ac:dyDescent="0.2">
      <c r="B49">
        <v>41</v>
      </c>
      <c r="C49">
        <v>100000</v>
      </c>
      <c r="D49">
        <v>1200.21</v>
      </c>
      <c r="E49">
        <v>-8924.4599999999991</v>
      </c>
      <c r="F49">
        <v>40109.9</v>
      </c>
      <c r="G49">
        <v>-3.0419700000000001E-2</v>
      </c>
      <c r="H49">
        <v>1540</v>
      </c>
      <c r="I49">
        <v>460</v>
      </c>
      <c r="J49">
        <f>AVERAGE($E$9:E49)</f>
        <v>-8926.2563414634169</v>
      </c>
      <c r="K49">
        <f>STDEV(J$9:J49)</f>
        <v>0.37803930498554883</v>
      </c>
      <c r="L49">
        <f>2*STDEV(J$9:J49)/SQRT(COUNT($J$9:J49))</f>
        <v>0.11807964080269447</v>
      </c>
      <c r="M49">
        <f t="shared" si="1"/>
        <v>-8925.8783021584313</v>
      </c>
      <c r="N49">
        <f t="shared" si="2"/>
        <v>-8926.6343807684025</v>
      </c>
      <c r="P49">
        <v>41</v>
      </c>
      <c r="Q49">
        <v>100000</v>
      </c>
      <c r="R49">
        <v>1198.97</v>
      </c>
      <c r="S49">
        <v>-4567.57</v>
      </c>
      <c r="T49">
        <v>20534.3</v>
      </c>
      <c r="U49">
        <v>1.0386</v>
      </c>
      <c r="V49">
        <v>789</v>
      </c>
      <c r="W49">
        <v>235</v>
      </c>
      <c r="X49">
        <f>AVERAGE($S$9:S49)</f>
        <v>-4568.9087804878027</v>
      </c>
      <c r="Y49">
        <f>STDEV(X$9:X49)</f>
        <v>0.26259819406618873</v>
      </c>
      <c r="Z49">
        <f>2*STDEV(X$9:X49)/SQRT(COUNT(X$9:X49))</f>
        <v>8.2021895664941849E-2</v>
      </c>
      <c r="AA49">
        <f t="shared" si="7"/>
        <v>-4568.6461822937363</v>
      </c>
      <c r="AB49">
        <f t="shared" si="8"/>
        <v>-4569.1713786818691</v>
      </c>
      <c r="AD49">
        <v>41</v>
      </c>
      <c r="AE49">
        <v>100000</v>
      </c>
      <c r="AF49">
        <v>1199.47</v>
      </c>
      <c r="AG49">
        <v>-1928.06</v>
      </c>
      <c r="AH49">
        <v>8666.2099999999991</v>
      </c>
      <c r="AI49">
        <v>3.28552</v>
      </c>
      <c r="AJ49">
        <v>333</v>
      </c>
      <c r="AK49">
        <v>99</v>
      </c>
      <c r="AL49">
        <f>AVERAGE($AG$9:AG49)</f>
        <v>-1926.9529268292686</v>
      </c>
      <c r="AM49">
        <f>STDEV(AL$9:AL49)</f>
        <v>0.16382613735912005</v>
      </c>
      <c r="AN49">
        <f>2*STDEV(AL$9:AL49)/SQRT(COUNT($AL$9:AL49))</f>
        <v>5.1170688334106575E-2</v>
      </c>
      <c r="AO49">
        <f t="shared" si="5"/>
        <v>-1926.7891006919094</v>
      </c>
      <c r="AP49">
        <f t="shared" si="6"/>
        <v>-1927.1167529666277</v>
      </c>
    </row>
    <row r="50" spans="2:42" x14ac:dyDescent="0.2">
      <c r="B50">
        <v>42</v>
      </c>
      <c r="C50">
        <v>100000</v>
      </c>
      <c r="D50">
        <v>1199.68</v>
      </c>
      <c r="E50">
        <v>-8930.4599999999991</v>
      </c>
      <c r="F50">
        <v>40099.199999999997</v>
      </c>
      <c r="G50">
        <v>0.77470700000000003</v>
      </c>
      <c r="H50">
        <v>1540</v>
      </c>
      <c r="I50">
        <v>460</v>
      </c>
      <c r="J50">
        <f>AVERAGE($E$9:E50)</f>
        <v>-8926.356428571431</v>
      </c>
      <c r="K50">
        <f>STDEV(J$9:J50)</f>
        <v>0.37398025957530617</v>
      </c>
      <c r="L50">
        <f>2*STDEV(J$9:J50)/SQRT(COUNT($J$9:J50))</f>
        <v>0.11541281374432488</v>
      </c>
      <c r="M50">
        <f t="shared" si="1"/>
        <v>-8925.9824483118555</v>
      </c>
      <c r="N50">
        <f t="shared" si="2"/>
        <v>-8926.7304088310066</v>
      </c>
      <c r="P50">
        <v>42</v>
      </c>
      <c r="Q50">
        <v>100000</v>
      </c>
      <c r="R50">
        <v>1200.5899999999999</v>
      </c>
      <c r="S50">
        <v>-4567.57</v>
      </c>
      <c r="T50">
        <v>20528.7</v>
      </c>
      <c r="U50">
        <v>0.72855099999999995</v>
      </c>
      <c r="V50">
        <v>789</v>
      </c>
      <c r="W50">
        <v>235</v>
      </c>
      <c r="X50">
        <f>AVERAGE($S$9:S50)</f>
        <v>-4568.8769047619035</v>
      </c>
      <c r="Y50">
        <f>STDEV(X$9:X50)</f>
        <v>0.2622515987927288</v>
      </c>
      <c r="Z50">
        <f>2*STDEV(X$9:X50)/SQRT(COUNT(X$9:X50))</f>
        <v>8.0932600453265099E-2</v>
      </c>
      <c r="AA50">
        <f t="shared" si="7"/>
        <v>-4568.6146531631111</v>
      </c>
      <c r="AB50">
        <f t="shared" si="8"/>
        <v>-4569.1391563606958</v>
      </c>
      <c r="AD50">
        <v>42</v>
      </c>
      <c r="AE50">
        <v>100000</v>
      </c>
      <c r="AF50">
        <v>1200.28</v>
      </c>
      <c r="AG50">
        <v>-1927.16</v>
      </c>
      <c r="AH50">
        <v>8660.92</v>
      </c>
      <c r="AI50">
        <v>-0.47373599999999999</v>
      </c>
      <c r="AJ50">
        <v>333</v>
      </c>
      <c r="AK50">
        <v>99</v>
      </c>
      <c r="AL50">
        <f>AVERAGE($AG$9:AG50)</f>
        <v>-1926.9578571428574</v>
      </c>
      <c r="AM50">
        <f>STDEV(AL$9:AL50)</f>
        <v>0.1632819763424001</v>
      </c>
      <c r="AN50">
        <f>2*STDEV(AL$9:AL50)/SQRT(COUNT($AL$9:AL50))</f>
        <v>5.038991187612675E-2</v>
      </c>
      <c r="AO50">
        <f t="shared" si="5"/>
        <v>-1926.794575166515</v>
      </c>
      <c r="AP50">
        <f t="shared" si="6"/>
        <v>-1927.1211391191998</v>
      </c>
    </row>
    <row r="51" spans="2:42" x14ac:dyDescent="0.2">
      <c r="B51">
        <v>43</v>
      </c>
      <c r="C51">
        <v>100000</v>
      </c>
      <c r="D51">
        <v>1200.21</v>
      </c>
      <c r="E51">
        <v>-8924.02</v>
      </c>
      <c r="F51">
        <v>40104.400000000001</v>
      </c>
      <c r="G51">
        <v>-6.2192999999999998E-2</v>
      </c>
      <c r="H51">
        <v>1540</v>
      </c>
      <c r="I51">
        <v>460</v>
      </c>
      <c r="J51">
        <f>AVERAGE($E$9:E51)</f>
        <v>-8926.3020930232578</v>
      </c>
      <c r="K51">
        <f>STDEV(J$9:J51)</f>
        <v>0.36968948819658315</v>
      </c>
      <c r="L51">
        <f>2*STDEV(J$9:J51)/SQRT(COUNT($J$9:J51))</f>
        <v>0.11275423683394252</v>
      </c>
      <c r="M51">
        <f t="shared" si="1"/>
        <v>-8925.9324035350619</v>
      </c>
      <c r="N51">
        <f t="shared" si="2"/>
        <v>-8926.6717825114538</v>
      </c>
      <c r="P51">
        <v>43</v>
      </c>
      <c r="Q51">
        <v>100000</v>
      </c>
      <c r="R51">
        <v>1199.8399999999999</v>
      </c>
      <c r="S51">
        <v>-4567.9399999999996</v>
      </c>
      <c r="T51">
        <v>20535</v>
      </c>
      <c r="U51">
        <v>0.65404300000000004</v>
      </c>
      <c r="V51">
        <v>789</v>
      </c>
      <c r="W51">
        <v>235</v>
      </c>
      <c r="X51">
        <f>AVERAGE($S$9:S51)</f>
        <v>-4568.8551162790682</v>
      </c>
      <c r="Y51">
        <f>STDEV(X$9:X51)</f>
        <v>0.2622859053971367</v>
      </c>
      <c r="Z51">
        <f>2*STDEV(X$9:X51)/SQRT(COUNT(X$9:X51))</f>
        <v>7.9996451182912293E-2</v>
      </c>
      <c r="AA51">
        <f t="shared" si="7"/>
        <v>-4568.5928303736709</v>
      </c>
      <c r="AB51">
        <f t="shared" si="8"/>
        <v>-4569.1174021844654</v>
      </c>
      <c r="AD51">
        <v>43</v>
      </c>
      <c r="AE51">
        <v>100000</v>
      </c>
      <c r="AF51">
        <v>1198.6099999999999</v>
      </c>
      <c r="AG51">
        <v>-1927.05</v>
      </c>
      <c r="AH51">
        <v>8650.01</v>
      </c>
      <c r="AI51">
        <v>1.8040400000000001</v>
      </c>
      <c r="AJ51">
        <v>333</v>
      </c>
      <c r="AK51">
        <v>99</v>
      </c>
      <c r="AL51">
        <f>AVERAGE($AG$9:AG51)</f>
        <v>-1926.9600000000003</v>
      </c>
      <c r="AM51">
        <f>STDEV(AL$9:AL51)</f>
        <v>0.16265356293024774</v>
      </c>
      <c r="AN51">
        <f>2*STDEV(AL$9:AL51)/SQRT(COUNT($AL$9:AL51))</f>
        <v>4.9608871612734251E-2</v>
      </c>
      <c r="AO51">
        <f t="shared" si="5"/>
        <v>-1926.79734643707</v>
      </c>
      <c r="AP51">
        <f t="shared" si="6"/>
        <v>-1927.1226535629305</v>
      </c>
    </row>
    <row r="52" spans="2:42" x14ac:dyDescent="0.2">
      <c r="B52">
        <v>44</v>
      </c>
      <c r="C52">
        <v>100000</v>
      </c>
      <c r="D52">
        <v>1200.1600000000001</v>
      </c>
      <c r="E52">
        <v>-8927.1299999999992</v>
      </c>
      <c r="F52">
        <v>40136.5</v>
      </c>
      <c r="G52">
        <v>0.632907</v>
      </c>
      <c r="H52">
        <v>1540</v>
      </c>
      <c r="I52">
        <v>460</v>
      </c>
      <c r="J52">
        <f>AVERAGE($E$9:E52)</f>
        <v>-8926.3209090909113</v>
      </c>
      <c r="K52">
        <f>STDEV(J$9:J52)</f>
        <v>0.36564230671590842</v>
      </c>
      <c r="L52">
        <f>2*STDEV(J$9:J52)/SQRT(COUNT($J$9:J52))</f>
        <v>0.1102453035324286</v>
      </c>
      <c r="M52">
        <f t="shared" si="1"/>
        <v>-8925.9552667841963</v>
      </c>
      <c r="N52">
        <f t="shared" si="2"/>
        <v>-8926.6865513976263</v>
      </c>
      <c r="P52">
        <v>44</v>
      </c>
      <c r="Q52">
        <v>100000</v>
      </c>
      <c r="R52">
        <v>1199.83</v>
      </c>
      <c r="S52">
        <v>-4571.28</v>
      </c>
      <c r="T52">
        <v>20528.400000000001</v>
      </c>
      <c r="U52">
        <v>0.50865300000000002</v>
      </c>
      <c r="V52">
        <v>789</v>
      </c>
      <c r="W52">
        <v>235</v>
      </c>
      <c r="X52">
        <f>AVERAGE($S$9:S52)</f>
        <v>-4568.9102272727259</v>
      </c>
      <c r="Y52">
        <f>STDEV(X$9:X52)</f>
        <v>0.26106274227034409</v>
      </c>
      <c r="Z52">
        <f>2*STDEV(X$9:X52)/SQRT(COUNT(X$9:X52))</f>
        <v>7.871337844108961E-2</v>
      </c>
      <c r="AA52">
        <f t="shared" si="7"/>
        <v>-4568.6491645304559</v>
      </c>
      <c r="AB52">
        <f t="shared" si="8"/>
        <v>-4569.171290014996</v>
      </c>
      <c r="AD52">
        <v>44</v>
      </c>
      <c r="AE52">
        <v>100000</v>
      </c>
      <c r="AF52">
        <v>1198.83</v>
      </c>
      <c r="AG52">
        <v>-1926.05</v>
      </c>
      <c r="AH52">
        <v>8671.8700000000008</v>
      </c>
      <c r="AI52">
        <v>0.66775399999999996</v>
      </c>
      <c r="AJ52">
        <v>333</v>
      </c>
      <c r="AK52">
        <v>99</v>
      </c>
      <c r="AL52">
        <f>AVERAGE($AG$9:AG52)</f>
        <v>-1926.9393181818186</v>
      </c>
      <c r="AM52">
        <f>STDEV(AL$9:AL52)</f>
        <v>0.16240803647092822</v>
      </c>
      <c r="AN52">
        <f>2*STDEV(AL$9:AL52)/SQRT(COUNT($AL$9:AL52))</f>
        <v>4.896786544658404E-2</v>
      </c>
      <c r="AO52">
        <f t="shared" si="5"/>
        <v>-1926.7769101453478</v>
      </c>
      <c r="AP52">
        <f t="shared" si="6"/>
        <v>-1927.1017262182895</v>
      </c>
    </row>
    <row r="53" spans="2:42" x14ac:dyDescent="0.2">
      <c r="B53">
        <v>45</v>
      </c>
      <c r="C53">
        <v>100000</v>
      </c>
      <c r="D53">
        <v>1199.24</v>
      </c>
      <c r="E53">
        <v>-8921.89</v>
      </c>
      <c r="F53">
        <v>40107.5</v>
      </c>
      <c r="G53">
        <v>0.30943300000000001</v>
      </c>
      <c r="H53">
        <v>1540</v>
      </c>
      <c r="I53">
        <v>460</v>
      </c>
      <c r="J53">
        <f>AVERAGE($E$9:E53)</f>
        <v>-8926.2224444444473</v>
      </c>
      <c r="K53">
        <f>STDEV(J$9:J53)</f>
        <v>0.36146460078461629</v>
      </c>
      <c r="L53">
        <f>2*STDEV(J$9:J53)/SQRT(COUNT($J$9:J53))</f>
        <v>0.10776792250856344</v>
      </c>
      <c r="M53">
        <f t="shared" si="1"/>
        <v>-8925.8609798436628</v>
      </c>
      <c r="N53">
        <f t="shared" si="2"/>
        <v>-8926.5839090452318</v>
      </c>
      <c r="P53">
        <v>45</v>
      </c>
      <c r="Q53">
        <v>100000</v>
      </c>
      <c r="R53">
        <v>1200.22</v>
      </c>
      <c r="S53">
        <v>-4570.17</v>
      </c>
      <c r="T53">
        <v>20535.400000000001</v>
      </c>
      <c r="U53">
        <v>-2.4950199999999999E-2</v>
      </c>
      <c r="V53">
        <v>789</v>
      </c>
      <c r="W53">
        <v>235</v>
      </c>
      <c r="X53">
        <f>AVERAGE($S$9:S53)</f>
        <v>-4568.9382222222212</v>
      </c>
      <c r="Y53">
        <f>STDEV(X$9:X53)</f>
        <v>0.25936186113897491</v>
      </c>
      <c r="Z53">
        <f>2*STDEV(X$9:X53)/SQRT(COUNT(X$9:X53))</f>
        <v>7.7326766970347849E-2</v>
      </c>
      <c r="AA53">
        <f t="shared" si="7"/>
        <v>-4568.6788603610821</v>
      </c>
      <c r="AB53">
        <f t="shared" si="8"/>
        <v>-4569.1975840833602</v>
      </c>
      <c r="AD53">
        <v>45</v>
      </c>
      <c r="AE53">
        <v>100000</v>
      </c>
      <c r="AF53">
        <v>1199.1600000000001</v>
      </c>
      <c r="AG53">
        <v>-1927.27</v>
      </c>
      <c r="AH53">
        <v>8665.11</v>
      </c>
      <c r="AI53">
        <v>1.80965</v>
      </c>
      <c r="AJ53">
        <v>333</v>
      </c>
      <c r="AK53">
        <v>99</v>
      </c>
      <c r="AL53">
        <f>AVERAGE($AG$9:AG53)</f>
        <v>-1926.9466666666672</v>
      </c>
      <c r="AM53">
        <f>STDEV(AL$9:AL53)</f>
        <v>0.16195412621607588</v>
      </c>
      <c r="AN53">
        <f>2*STDEV(AL$9:AL53)/SQRT(COUNT($AL$9:AL53))</f>
        <v>4.8285391394096863E-2</v>
      </c>
      <c r="AO53">
        <f t="shared" si="5"/>
        <v>-1926.784712540451</v>
      </c>
      <c r="AP53">
        <f t="shared" si="6"/>
        <v>-1927.1086207928834</v>
      </c>
    </row>
    <row r="54" spans="2:42" x14ac:dyDescent="0.2">
      <c r="B54">
        <v>46</v>
      </c>
      <c r="C54">
        <v>100000</v>
      </c>
      <c r="D54">
        <v>1198.95</v>
      </c>
      <c r="E54">
        <v>-8925.83</v>
      </c>
      <c r="F54">
        <v>40112</v>
      </c>
      <c r="G54">
        <v>0.503799</v>
      </c>
      <c r="H54">
        <v>1540</v>
      </c>
      <c r="I54">
        <v>460</v>
      </c>
      <c r="J54">
        <f>AVERAGE($E$9:E54)</f>
        <v>-8926.2139130434807</v>
      </c>
      <c r="K54">
        <f>STDEV(J$9:J54)</f>
        <v>0.35743228299104418</v>
      </c>
      <c r="L54">
        <f>2*STDEV(J$9:J54)/SQRT(COUNT($J$9:J54))</f>
        <v>0.10540102999422064</v>
      </c>
      <c r="M54">
        <f t="shared" si="1"/>
        <v>-8925.8564807604889</v>
      </c>
      <c r="N54">
        <f t="shared" si="2"/>
        <v>-8926.5713453264725</v>
      </c>
      <c r="P54">
        <v>46</v>
      </c>
      <c r="Q54">
        <v>100000</v>
      </c>
      <c r="R54">
        <v>1200.46</v>
      </c>
      <c r="S54">
        <v>-4567.88</v>
      </c>
      <c r="T54">
        <v>20540.7</v>
      </c>
      <c r="U54">
        <v>0.60702100000000003</v>
      </c>
      <c r="V54">
        <v>789</v>
      </c>
      <c r="W54">
        <v>235</v>
      </c>
      <c r="X54">
        <f>AVERAGE($S$9:S54)</f>
        <v>-4568.9152173913035</v>
      </c>
      <c r="Y54">
        <f>STDEV(X$9:X54)</f>
        <v>0.25802140549445546</v>
      </c>
      <c r="Z54">
        <f>2*STDEV(X$9:X54)/SQRT(COUNT(X$9:X54))</f>
        <v>7.6086361511876865E-2</v>
      </c>
      <c r="AA54">
        <f t="shared" si="7"/>
        <v>-4568.6571959858093</v>
      </c>
      <c r="AB54">
        <f t="shared" si="8"/>
        <v>-4569.1732387967977</v>
      </c>
      <c r="AD54">
        <v>46</v>
      </c>
      <c r="AE54">
        <v>100000</v>
      </c>
      <c r="AF54">
        <v>1198.01</v>
      </c>
      <c r="AG54">
        <v>-1927.63</v>
      </c>
      <c r="AH54">
        <v>8675.39</v>
      </c>
      <c r="AI54">
        <v>1.1146</v>
      </c>
      <c r="AJ54">
        <v>333</v>
      </c>
      <c r="AK54">
        <v>99</v>
      </c>
      <c r="AL54">
        <f>AVERAGE($AG$9:AG54)</f>
        <v>-1926.9615217391311</v>
      </c>
      <c r="AM54">
        <f>STDEV(AL$9:AL54)</f>
        <v>0.16119532811892281</v>
      </c>
      <c r="AN54">
        <f>2*STDEV(AL$9:AL54)/SQRT(COUNT($AL$9:AL54))</f>
        <v>4.7533909001768952E-2</v>
      </c>
      <c r="AO54">
        <f t="shared" si="5"/>
        <v>-1926.8003264110121</v>
      </c>
      <c r="AP54">
        <f t="shared" si="6"/>
        <v>-1927.1227170672501</v>
      </c>
    </row>
    <row r="55" spans="2:42" x14ac:dyDescent="0.2">
      <c r="B55">
        <v>47</v>
      </c>
      <c r="C55">
        <v>100000</v>
      </c>
      <c r="D55">
        <v>1200.23</v>
      </c>
      <c r="E55">
        <v>-8925.86</v>
      </c>
      <c r="F55">
        <v>40127</v>
      </c>
      <c r="G55">
        <v>0.37499399999999999</v>
      </c>
      <c r="H55">
        <v>1540</v>
      </c>
      <c r="I55">
        <v>460</v>
      </c>
      <c r="J55">
        <f>AVERAGE($E$9:E55)</f>
        <v>-8926.2063829787257</v>
      </c>
      <c r="K55">
        <f>STDEV(J$9:J55)</f>
        <v>0.35354017314221547</v>
      </c>
      <c r="L55">
        <f>2*STDEV(J$9:J55)/SQRT(COUNT($J$9:J55))</f>
        <v>0.10313826869910686</v>
      </c>
      <c r="M55">
        <f t="shared" si="1"/>
        <v>-8925.8528428055834</v>
      </c>
      <c r="N55">
        <f t="shared" si="2"/>
        <v>-8926.5599231518681</v>
      </c>
      <c r="P55">
        <v>47</v>
      </c>
      <c r="Q55">
        <v>100000</v>
      </c>
      <c r="R55">
        <v>1200.5999999999999</v>
      </c>
      <c r="S55">
        <v>-4567.78</v>
      </c>
      <c r="T55">
        <v>20543.599999999999</v>
      </c>
      <c r="U55">
        <v>7.8657099999999994E-2</v>
      </c>
      <c r="V55">
        <v>789</v>
      </c>
      <c r="W55">
        <v>235</v>
      </c>
      <c r="X55">
        <f>AVERAGE($S$9:S55)</f>
        <v>-4568.8910638297857</v>
      </c>
      <c r="Y55">
        <f>STDEV(X$9:X55)</f>
        <v>0.2570676307928797</v>
      </c>
      <c r="Z55">
        <f>2*STDEV(X$9:X55)/SQRT(COUNT(X$9:X55))</f>
        <v>7.499433555997459E-2</v>
      </c>
      <c r="AA55">
        <f t="shared" si="7"/>
        <v>-4568.6339961989925</v>
      </c>
      <c r="AB55">
        <f t="shared" si="8"/>
        <v>-4569.148131460579</v>
      </c>
      <c r="AD55">
        <v>47</v>
      </c>
      <c r="AE55">
        <v>100000</v>
      </c>
      <c r="AF55">
        <v>1199.47</v>
      </c>
      <c r="AG55">
        <v>-1928.06</v>
      </c>
      <c r="AH55">
        <v>8666.2099999999991</v>
      </c>
      <c r="AI55">
        <v>3.28552</v>
      </c>
      <c r="AJ55">
        <v>333</v>
      </c>
      <c r="AK55">
        <v>99</v>
      </c>
      <c r="AL55">
        <f>AVERAGE($AG$9:AG55)</f>
        <v>-1926.9848936170217</v>
      </c>
      <c r="AM55">
        <f>STDEV(AL$9:AL55)</f>
        <v>0.16008029209763894</v>
      </c>
      <c r="AN55">
        <f>2*STDEV(AL$9:AL55)/SQRT(COUNT($AL$9:AL55))</f>
        <v>4.6700220891605165E-2</v>
      </c>
      <c r="AO55">
        <f t="shared" si="5"/>
        <v>-1926.824813324924</v>
      </c>
      <c r="AP55">
        <f t="shared" si="6"/>
        <v>-1927.1449739091195</v>
      </c>
    </row>
    <row r="56" spans="2:42" x14ac:dyDescent="0.2">
      <c r="B56">
        <v>48</v>
      </c>
      <c r="C56">
        <v>100000</v>
      </c>
      <c r="D56">
        <v>1199.92</v>
      </c>
      <c r="E56">
        <v>-8927.7900000000009</v>
      </c>
      <c r="F56">
        <v>40093.5</v>
      </c>
      <c r="G56">
        <v>0.43439899999999998</v>
      </c>
      <c r="H56">
        <v>1540</v>
      </c>
      <c r="I56">
        <v>460</v>
      </c>
      <c r="J56">
        <f>AVERAGE($E$9:E56)</f>
        <v>-8926.2393750000028</v>
      </c>
      <c r="K56">
        <f>STDEV(J$9:J56)</f>
        <v>0.34976289586677989</v>
      </c>
      <c r="L56">
        <f>2*STDEV(J$9:J56)/SQRT(COUNT($J$9:J56))</f>
        <v>0.10096785104061422</v>
      </c>
      <c r="M56">
        <f t="shared" si="1"/>
        <v>-8925.8896121041362</v>
      </c>
      <c r="N56">
        <f t="shared" si="2"/>
        <v>-8926.5891378958695</v>
      </c>
      <c r="P56">
        <v>48</v>
      </c>
      <c r="Q56">
        <v>100000</v>
      </c>
      <c r="R56">
        <v>1201.19</v>
      </c>
      <c r="S56">
        <v>-4567.55</v>
      </c>
      <c r="T56">
        <v>20527.400000000001</v>
      </c>
      <c r="U56">
        <v>0.13123199999999999</v>
      </c>
      <c r="V56">
        <v>789</v>
      </c>
      <c r="W56">
        <v>235</v>
      </c>
      <c r="X56">
        <f>AVERAGE($S$9:S56)</f>
        <v>-4568.8631249999989</v>
      </c>
      <c r="Y56">
        <f>STDEV(X$9:X56)</f>
        <v>0.25657782418089409</v>
      </c>
      <c r="Z56">
        <f>2*STDEV(X$9:X56)/SQRT(COUNT(X$9:X56))</f>
        <v>7.4067637929463845E-2</v>
      </c>
      <c r="AA56">
        <f t="shared" si="7"/>
        <v>-4568.6065471758184</v>
      </c>
      <c r="AB56">
        <f t="shared" si="8"/>
        <v>-4569.1197028241795</v>
      </c>
      <c r="AD56">
        <v>48</v>
      </c>
      <c r="AE56">
        <v>100000</v>
      </c>
      <c r="AF56">
        <v>1198.8399999999999</v>
      </c>
      <c r="AG56">
        <v>-1927.33</v>
      </c>
      <c r="AH56">
        <v>8667.58</v>
      </c>
      <c r="AI56">
        <v>1.3587</v>
      </c>
      <c r="AJ56">
        <v>333</v>
      </c>
      <c r="AK56">
        <v>99</v>
      </c>
      <c r="AL56">
        <f>AVERAGE($AG$9:AG56)</f>
        <v>-1926.9920833333338</v>
      </c>
      <c r="AM56">
        <f>STDEV(AL$9:AL56)</f>
        <v>0.15889136595657968</v>
      </c>
      <c r="AN56">
        <f>2*STDEV(AL$9:AL56)/SQRT(COUNT($AL$9:AL56))</f>
        <v>4.586798645346931E-2</v>
      </c>
      <c r="AO56">
        <f t="shared" si="5"/>
        <v>-1926.8331919673772</v>
      </c>
      <c r="AP56">
        <f t="shared" si="6"/>
        <v>-1927.1509746992904</v>
      </c>
    </row>
    <row r="57" spans="2:42" x14ac:dyDescent="0.2">
      <c r="B57">
        <v>49</v>
      </c>
      <c r="C57">
        <v>100000</v>
      </c>
      <c r="D57">
        <v>1199.3</v>
      </c>
      <c r="E57">
        <v>-8925.4</v>
      </c>
      <c r="F57">
        <v>40107.9</v>
      </c>
      <c r="G57">
        <v>0.229681</v>
      </c>
      <c r="H57">
        <v>1540</v>
      </c>
      <c r="I57">
        <v>460</v>
      </c>
      <c r="J57">
        <f>AVERAGE($E$9:E57)</f>
        <v>-8926.222244897961</v>
      </c>
      <c r="K57">
        <f>STDEV(J$9:J57)</f>
        <v>0.34610133732348985</v>
      </c>
      <c r="L57">
        <f>2*STDEV(J$9:J57)/SQRT(COUNT($J$9:J57))</f>
        <v>9.8886096378139957E-2</v>
      </c>
      <c r="M57">
        <f t="shared" si="1"/>
        <v>-8925.8761435606375</v>
      </c>
      <c r="N57">
        <f t="shared" si="2"/>
        <v>-8926.5683462352845</v>
      </c>
      <c r="P57">
        <v>49</v>
      </c>
      <c r="Q57">
        <v>100000</v>
      </c>
      <c r="R57">
        <v>1200.22</v>
      </c>
      <c r="S57">
        <v>-4567.83</v>
      </c>
      <c r="T57">
        <v>20539.900000000001</v>
      </c>
      <c r="U57">
        <v>0.63812999999999998</v>
      </c>
      <c r="V57">
        <v>789</v>
      </c>
      <c r="W57">
        <v>235</v>
      </c>
      <c r="X57">
        <f>AVERAGE($S$9:S57)</f>
        <v>-4568.8420408163247</v>
      </c>
      <c r="Y57">
        <f>STDEV(X$9:X57)</f>
        <v>0.25642224933420216</v>
      </c>
      <c r="Z57">
        <f>2*STDEV(X$9:X57)/SQRT(COUNT(X$9:X57))</f>
        <v>7.3263499809772051E-2</v>
      </c>
      <c r="AA57">
        <f t="shared" si="7"/>
        <v>-4568.5856185669909</v>
      </c>
      <c r="AB57">
        <f t="shared" si="8"/>
        <v>-4569.0984630656585</v>
      </c>
      <c r="AD57">
        <v>49</v>
      </c>
      <c r="AE57">
        <v>100000</v>
      </c>
      <c r="AF57">
        <v>1200.28</v>
      </c>
      <c r="AG57">
        <v>-1927.16</v>
      </c>
      <c r="AH57">
        <v>8660.92</v>
      </c>
      <c r="AI57">
        <v>-0.47373599999999999</v>
      </c>
      <c r="AJ57">
        <v>333</v>
      </c>
      <c r="AK57">
        <v>99</v>
      </c>
      <c r="AL57">
        <f>AVERAGE($AG$9:AG57)</f>
        <v>-1926.9955102040822</v>
      </c>
      <c r="AM57">
        <f>STDEV(AL$9:AL57)</f>
        <v>0.15768454020263539</v>
      </c>
      <c r="AN57">
        <f>2*STDEV(AL$9:AL57)/SQRT(COUNT($AL$9:AL57))</f>
        <v>4.5052725772181543E-2</v>
      </c>
      <c r="AO57">
        <f t="shared" si="5"/>
        <v>-1926.8378256638796</v>
      </c>
      <c r="AP57">
        <f t="shared" si="6"/>
        <v>-1927.1531947442847</v>
      </c>
    </row>
    <row r="58" spans="2:42" x14ac:dyDescent="0.2">
      <c r="B58">
        <v>50</v>
      </c>
      <c r="C58">
        <v>100000</v>
      </c>
      <c r="D58">
        <v>1200.1400000000001</v>
      </c>
      <c r="E58">
        <v>-8925.25</v>
      </c>
      <c r="F58">
        <v>40109.599999999999</v>
      </c>
      <c r="G58">
        <v>-3.4869800000000002E-3</v>
      </c>
      <c r="H58">
        <v>1540</v>
      </c>
      <c r="I58">
        <v>460</v>
      </c>
      <c r="J58">
        <f>AVERAGE($E$9:E58)</f>
        <v>-8926.2028000000028</v>
      </c>
      <c r="K58">
        <f>STDEV(J$9:J58)</f>
        <v>0.34256987111942067</v>
      </c>
      <c r="L58">
        <f>2*STDEV(J$9:J58)/SQRT(COUNT($J$9:J58))</f>
        <v>9.6893391559497583E-2</v>
      </c>
      <c r="M58">
        <f t="shared" si="1"/>
        <v>-8925.8602301288829</v>
      </c>
      <c r="N58">
        <f t="shared" si="2"/>
        <v>-8926.5453698711226</v>
      </c>
      <c r="P58">
        <v>50</v>
      </c>
      <c r="Q58">
        <v>100000</v>
      </c>
      <c r="R58">
        <v>1199.27</v>
      </c>
      <c r="S58">
        <v>-4567.8999999999996</v>
      </c>
      <c r="T58">
        <v>20528.099999999999</v>
      </c>
      <c r="U58">
        <v>1.0152300000000001</v>
      </c>
      <c r="V58">
        <v>789</v>
      </c>
      <c r="W58">
        <v>235</v>
      </c>
      <c r="X58">
        <f>AVERAGE($S$9:S58)</f>
        <v>-4568.823199999998</v>
      </c>
      <c r="Y58">
        <f>STDEV(X$9:X58)</f>
        <v>0.25655025644948332</v>
      </c>
      <c r="Z58">
        <f>2*STDEV(X$9:X58)/SQRT(COUNT(X$9:X58))</f>
        <v>7.2563370420230977E-2</v>
      </c>
      <c r="AA58">
        <f t="shared" si="7"/>
        <v>-4568.5666497435486</v>
      </c>
      <c r="AB58">
        <f t="shared" si="8"/>
        <v>-4569.0797502564474</v>
      </c>
      <c r="AD58">
        <v>50</v>
      </c>
      <c r="AE58">
        <v>100000</v>
      </c>
      <c r="AF58">
        <v>1198.6099999999999</v>
      </c>
      <c r="AG58">
        <v>-1927.05</v>
      </c>
      <c r="AH58">
        <v>8650.01</v>
      </c>
      <c r="AI58">
        <v>1.8040400000000001</v>
      </c>
      <c r="AJ58">
        <v>333</v>
      </c>
      <c r="AK58">
        <v>99</v>
      </c>
      <c r="AL58">
        <f>AVERAGE($AG$9:AG58)</f>
        <v>-1926.9966000000006</v>
      </c>
      <c r="AM58">
        <f>STDEV(AL$9:AL58)</f>
        <v>0.15648883305719968</v>
      </c>
      <c r="AN58">
        <f>2*STDEV(AL$9:AL58)/SQRT(COUNT($AL$9:AL58))</f>
        <v>4.4261726013886185E-2</v>
      </c>
      <c r="AO58">
        <f t="shared" si="5"/>
        <v>-1926.8401111669434</v>
      </c>
      <c r="AP58">
        <f t="shared" si="6"/>
        <v>-1927.1530888330578</v>
      </c>
    </row>
    <row r="59" spans="2:42" x14ac:dyDescent="0.2">
      <c r="B59">
        <v>51</v>
      </c>
      <c r="C59">
        <v>100000</v>
      </c>
      <c r="D59">
        <v>1199.8800000000001</v>
      </c>
      <c r="E59">
        <v>-8925.52</v>
      </c>
      <c r="F59">
        <v>40114.9</v>
      </c>
      <c r="G59">
        <v>0.11323</v>
      </c>
      <c r="H59">
        <v>1540</v>
      </c>
      <c r="I59">
        <v>460</v>
      </c>
      <c r="J59">
        <f>AVERAGE($E$9:E59)</f>
        <v>-8926.189411764708</v>
      </c>
      <c r="K59">
        <f>STDEV(J$9:J59)</f>
        <v>0.33916857350647939</v>
      </c>
      <c r="L59">
        <f>2*STDEV(J$9:J59)/SQRT(COUNT($J$9:J59))</f>
        <v>9.4986199721862632E-2</v>
      </c>
      <c r="M59">
        <f t="shared" si="1"/>
        <v>-8925.850243191202</v>
      </c>
      <c r="N59">
        <f t="shared" si="2"/>
        <v>-8926.5285803382139</v>
      </c>
      <c r="P59">
        <v>51</v>
      </c>
      <c r="Q59">
        <v>100000</v>
      </c>
      <c r="R59">
        <v>1200.52</v>
      </c>
      <c r="S59">
        <v>-4568.76</v>
      </c>
      <c r="T59">
        <v>20544.099999999999</v>
      </c>
      <c r="U59">
        <v>0.65699700000000005</v>
      </c>
      <c r="V59">
        <v>789</v>
      </c>
      <c r="W59">
        <v>235</v>
      </c>
      <c r="X59">
        <f>AVERAGE($S$9:S59)</f>
        <v>-4568.8219607843121</v>
      </c>
      <c r="Y59">
        <f>STDEV(X$9:X59)</f>
        <v>0.25659236536874497</v>
      </c>
      <c r="Z59">
        <f>2*STDEV(X$9:X59)/SQRT(COUNT(X$9:X59))</f>
        <v>7.1860235787898394E-2</v>
      </c>
      <c r="AA59">
        <f t="shared" si="7"/>
        <v>-4568.5653684189438</v>
      </c>
      <c r="AB59">
        <f t="shared" si="8"/>
        <v>-4569.0785531496804</v>
      </c>
      <c r="AD59">
        <v>51</v>
      </c>
      <c r="AE59">
        <v>100000</v>
      </c>
      <c r="AF59">
        <v>1198.96</v>
      </c>
      <c r="AG59">
        <v>-1925.18</v>
      </c>
      <c r="AH59">
        <v>8668.6200000000008</v>
      </c>
      <c r="AI59">
        <v>2.2187399999999999</v>
      </c>
      <c r="AJ59">
        <v>333</v>
      </c>
      <c r="AK59">
        <v>99</v>
      </c>
      <c r="AL59">
        <f>AVERAGE($AG$9:AG59)</f>
        <v>-1926.9609803921574</v>
      </c>
      <c r="AM59">
        <f>STDEV(AL$9:AL59)</f>
        <v>0.15575317715399647</v>
      </c>
      <c r="AN59">
        <f>2*STDEV(AL$9:AL59)/SQRT(COUNT($AL$9:AL59))</f>
        <v>4.3619614398565536E-2</v>
      </c>
      <c r="AO59">
        <f t="shared" si="5"/>
        <v>-1926.8052272150035</v>
      </c>
      <c r="AP59">
        <f t="shared" si="6"/>
        <v>-1927.1167335693112</v>
      </c>
    </row>
    <row r="60" spans="2:42" x14ac:dyDescent="0.2">
      <c r="B60">
        <v>52</v>
      </c>
      <c r="C60">
        <v>100000</v>
      </c>
      <c r="D60">
        <v>1200.5899999999999</v>
      </c>
      <c r="E60">
        <v>-8927.7800000000007</v>
      </c>
      <c r="F60">
        <v>40119.5</v>
      </c>
      <c r="G60">
        <v>9.9433999999999995E-2</v>
      </c>
      <c r="H60">
        <v>1540</v>
      </c>
      <c r="I60">
        <v>460</v>
      </c>
      <c r="J60">
        <f>AVERAGE($E$9:E60)</f>
        <v>-8926.220000000003</v>
      </c>
      <c r="K60">
        <f>STDEV(J$9:J60)</f>
        <v>0.33582819553355725</v>
      </c>
      <c r="L60">
        <f>2*STDEV(J$9:J60)/SQRT(COUNT($J$9:J60))</f>
        <v>9.3141982980214408E-2</v>
      </c>
      <c r="M60">
        <f t="shared" si="1"/>
        <v>-8925.8841718044696</v>
      </c>
      <c r="N60">
        <f t="shared" si="2"/>
        <v>-8926.5558281955364</v>
      </c>
      <c r="P60">
        <v>52</v>
      </c>
      <c r="Q60">
        <v>100000</v>
      </c>
      <c r="R60">
        <v>1200.6600000000001</v>
      </c>
      <c r="S60">
        <v>-4570.74</v>
      </c>
      <c r="T60">
        <v>20546.8</v>
      </c>
      <c r="U60">
        <v>0.30167500000000003</v>
      </c>
      <c r="V60">
        <v>789</v>
      </c>
      <c r="W60">
        <v>235</v>
      </c>
      <c r="X60">
        <f>AVERAGE($S$9:S60)</f>
        <v>-4568.8588461538448</v>
      </c>
      <c r="Y60">
        <f>STDEV(X$9:X60)</f>
        <v>0.25587652444483222</v>
      </c>
      <c r="Z60">
        <f>2*STDEV(X$9:X60)/SQRT(COUNT(X$9:X60))</f>
        <v>7.0967379159489044E-2</v>
      </c>
      <c r="AA60">
        <f t="shared" si="7"/>
        <v>-4568.6029696293999</v>
      </c>
      <c r="AB60">
        <f t="shared" si="8"/>
        <v>-4569.1147226782896</v>
      </c>
      <c r="AD60">
        <v>52</v>
      </c>
      <c r="AE60">
        <v>100000</v>
      </c>
      <c r="AF60">
        <v>1198.83</v>
      </c>
      <c r="AG60">
        <v>-1926.05</v>
      </c>
      <c r="AH60">
        <v>8671.8700000000008</v>
      </c>
      <c r="AI60">
        <v>0.66775399999999996</v>
      </c>
      <c r="AJ60">
        <v>333</v>
      </c>
      <c r="AK60">
        <v>99</v>
      </c>
      <c r="AL60">
        <f>AVERAGE($AG$9:AG60)</f>
        <v>-1926.9434615384621</v>
      </c>
      <c r="AM60">
        <f>STDEV(AL$9:AL60)</f>
        <v>0.1552756641025998</v>
      </c>
      <c r="AN60">
        <f>2*STDEV(AL$9:AL60)/SQRT(COUNT($AL$9:AL60))</f>
        <v>4.3065720673357441E-2</v>
      </c>
      <c r="AO60">
        <f t="shared" si="5"/>
        <v>-1926.7881858743594</v>
      </c>
      <c r="AP60">
        <f t="shared" si="6"/>
        <v>-1927.0987372025647</v>
      </c>
    </row>
    <row r="61" spans="2:42" x14ac:dyDescent="0.2">
      <c r="B61">
        <v>53</v>
      </c>
      <c r="C61">
        <v>100000</v>
      </c>
      <c r="D61">
        <v>1199.8800000000001</v>
      </c>
      <c r="E61">
        <v>-8925.83</v>
      </c>
      <c r="F61">
        <v>40122.1</v>
      </c>
      <c r="G61">
        <v>0.83028999999999997</v>
      </c>
      <c r="H61">
        <v>1540</v>
      </c>
      <c r="I61">
        <v>460</v>
      </c>
      <c r="J61">
        <f>AVERAGE($E$9:E61)</f>
        <v>-8926.2126415094372</v>
      </c>
      <c r="K61">
        <f>STDEV(J$9:J61)</f>
        <v>0.33258886706593366</v>
      </c>
      <c r="L61">
        <f>2*STDEV(J$9:J61)/SQRT(COUNT($J$9:J61))</f>
        <v>9.1369188686464431E-2</v>
      </c>
      <c r="M61">
        <f t="shared" si="1"/>
        <v>-8925.8800526423711</v>
      </c>
      <c r="N61">
        <f t="shared" si="2"/>
        <v>-8926.5452303765032</v>
      </c>
      <c r="P61">
        <v>53</v>
      </c>
      <c r="Q61">
        <v>100000</v>
      </c>
      <c r="R61">
        <v>1200.02</v>
      </c>
      <c r="S61">
        <v>-4568.5</v>
      </c>
      <c r="T61">
        <v>20540</v>
      </c>
      <c r="U61">
        <v>-9.1456599999999999E-2</v>
      </c>
      <c r="V61">
        <v>789</v>
      </c>
      <c r="W61">
        <v>235</v>
      </c>
      <c r="X61">
        <f>AVERAGE($S$9:S61)</f>
        <v>-4568.8520754716965</v>
      </c>
      <c r="Y61">
        <f>STDEV(X$9:X61)</f>
        <v>0.25522862949193809</v>
      </c>
      <c r="Z61">
        <f>2*STDEV(X$9:X61)/SQRT(COUNT(X$9:X61))</f>
        <v>7.011669696572724E-2</v>
      </c>
      <c r="AA61">
        <f t="shared" si="7"/>
        <v>-4568.5968468422043</v>
      </c>
      <c r="AB61">
        <f t="shared" si="8"/>
        <v>-4569.1073041011887</v>
      </c>
      <c r="AD61">
        <v>53</v>
      </c>
      <c r="AE61">
        <v>100000</v>
      </c>
      <c r="AF61">
        <v>1199.6600000000001</v>
      </c>
      <c r="AG61">
        <v>-1926.86</v>
      </c>
      <c r="AH61">
        <v>8657.34</v>
      </c>
      <c r="AI61">
        <v>4.2053900000000004</v>
      </c>
      <c r="AJ61">
        <v>333</v>
      </c>
      <c r="AK61">
        <v>99</v>
      </c>
      <c r="AL61">
        <f>AVERAGE($AG$9:AG61)</f>
        <v>-1926.9418867924533</v>
      </c>
      <c r="AM61">
        <f>STDEV(AL$9:AL61)</f>
        <v>0.15480072500567568</v>
      </c>
      <c r="AN61">
        <f>2*STDEV(AL$9:AL61)/SQRT(COUNT($AL$9:AL61))</f>
        <v>4.2527029772891078E-2</v>
      </c>
      <c r="AO61">
        <f t="shared" si="5"/>
        <v>-1926.7870860674475</v>
      </c>
      <c r="AP61">
        <f t="shared" si="6"/>
        <v>-1927.096687517459</v>
      </c>
    </row>
    <row r="62" spans="2:42" x14ac:dyDescent="0.2">
      <c r="B62">
        <v>54</v>
      </c>
      <c r="C62">
        <v>100000</v>
      </c>
      <c r="D62">
        <v>1200.29</v>
      </c>
      <c r="E62">
        <v>-8925.51</v>
      </c>
      <c r="F62">
        <v>40112.9</v>
      </c>
      <c r="G62">
        <v>0.237735</v>
      </c>
      <c r="H62">
        <v>1540</v>
      </c>
      <c r="I62">
        <v>460</v>
      </c>
      <c r="J62">
        <f>AVERAGE($E$9:E62)</f>
        <v>-8926.1996296296329</v>
      </c>
      <c r="K62">
        <f>STDEV(J$9:J62)</f>
        <v>0.32945622557425214</v>
      </c>
      <c r="L62">
        <f>2*STDEV(J$9:J62)/SQRT(COUNT($J$9:J62))</f>
        <v>8.9666627248910169E-2</v>
      </c>
      <c r="M62">
        <f t="shared" si="1"/>
        <v>-8925.8701734040587</v>
      </c>
      <c r="N62">
        <f t="shared" si="2"/>
        <v>-8926.5290858552071</v>
      </c>
      <c r="P62">
        <v>54</v>
      </c>
      <c r="Q62">
        <v>100000</v>
      </c>
      <c r="R62">
        <v>1199.92</v>
      </c>
      <c r="S62">
        <v>-4568.51</v>
      </c>
      <c r="T62">
        <v>20548.3</v>
      </c>
      <c r="U62">
        <v>0.69234600000000002</v>
      </c>
      <c r="V62">
        <v>789</v>
      </c>
      <c r="W62">
        <v>235</v>
      </c>
      <c r="X62">
        <f>AVERAGE($S$9:S62)</f>
        <v>-4568.8457407407395</v>
      </c>
      <c r="Y62">
        <f>STDEV(X$9:X62)</f>
        <v>0.25463911610106738</v>
      </c>
      <c r="Z62">
        <f>2*STDEV(X$9:X62)/SQRT(COUNT(X$9:X62))</f>
        <v>6.9303989222326598E-2</v>
      </c>
      <c r="AA62">
        <f t="shared" si="7"/>
        <v>-4568.5911016246382</v>
      </c>
      <c r="AB62">
        <f t="shared" si="8"/>
        <v>-4569.1003798568408</v>
      </c>
      <c r="AD62">
        <v>54</v>
      </c>
      <c r="AE62">
        <v>100000</v>
      </c>
      <c r="AF62">
        <v>1201.1300000000001</v>
      </c>
      <c r="AG62">
        <v>-1925.91</v>
      </c>
      <c r="AH62">
        <v>8673.66</v>
      </c>
      <c r="AI62">
        <v>2.0292400000000002</v>
      </c>
      <c r="AJ62">
        <v>333</v>
      </c>
      <c r="AK62">
        <v>99</v>
      </c>
      <c r="AL62">
        <f>AVERAGE($AG$9:AG62)</f>
        <v>-1926.9227777777783</v>
      </c>
      <c r="AM62">
        <f>STDEV(AL$9:AL62)</f>
        <v>0.15461804249307012</v>
      </c>
      <c r="AN62">
        <f>2*STDEV(AL$9:AL62)/SQRT(COUNT($AL$9:AL62))</f>
        <v>4.2081701015109871E-2</v>
      </c>
      <c r="AO62">
        <f t="shared" si="5"/>
        <v>-1926.7681597352853</v>
      </c>
      <c r="AP62">
        <f t="shared" si="6"/>
        <v>-1927.0773958202712</v>
      </c>
    </row>
    <row r="63" spans="2:42" x14ac:dyDescent="0.2">
      <c r="B63">
        <v>55</v>
      </c>
      <c r="C63">
        <v>100000</v>
      </c>
      <c r="D63">
        <v>1200.46</v>
      </c>
      <c r="E63">
        <v>-8924.48</v>
      </c>
      <c r="F63">
        <v>40086.5</v>
      </c>
      <c r="G63">
        <v>0.40745399999999998</v>
      </c>
      <c r="H63">
        <v>1540</v>
      </c>
      <c r="I63">
        <v>460</v>
      </c>
      <c r="J63">
        <f>AVERAGE($E$9:E63)</f>
        <v>-8926.1683636363668</v>
      </c>
      <c r="K63">
        <f>STDEV(J$9:J63)</f>
        <v>0.32648321334928454</v>
      </c>
      <c r="L63">
        <f>2*STDEV(J$9:J63)/SQRT(COUNT($J$9:J63))</f>
        <v>8.8045975014657982E-2</v>
      </c>
      <c r="M63">
        <f t="shared" si="1"/>
        <v>-8925.8418804230168</v>
      </c>
      <c r="N63">
        <f t="shared" si="2"/>
        <v>-8926.4948468497169</v>
      </c>
      <c r="P63">
        <v>55</v>
      </c>
      <c r="Q63">
        <v>100000</v>
      </c>
      <c r="R63">
        <v>1200.82</v>
      </c>
      <c r="S63">
        <v>-4568.03</v>
      </c>
      <c r="T63">
        <v>20534.5</v>
      </c>
      <c r="U63">
        <v>-0.87824400000000002</v>
      </c>
      <c r="V63">
        <v>789</v>
      </c>
      <c r="W63">
        <v>235</v>
      </c>
      <c r="X63">
        <f>AVERAGE($S$9:S63)</f>
        <v>-4568.8309090909079</v>
      </c>
      <c r="Y63">
        <f>STDEV(X$9:X63)</f>
        <v>0.25424600120150542</v>
      </c>
      <c r="Z63">
        <f>2*STDEV(X$9:X63)/SQRT(COUNT(X$9:X63))</f>
        <v>6.8565047616753694E-2</v>
      </c>
      <c r="AA63">
        <f t="shared" si="7"/>
        <v>-4568.576663089706</v>
      </c>
      <c r="AB63">
        <f t="shared" si="8"/>
        <v>-4569.0851550921097</v>
      </c>
      <c r="AD63">
        <v>55</v>
      </c>
      <c r="AE63">
        <v>100000</v>
      </c>
      <c r="AF63">
        <v>1198.3900000000001</v>
      </c>
      <c r="AG63">
        <v>-1926.42</v>
      </c>
      <c r="AH63">
        <v>8673.3700000000008</v>
      </c>
      <c r="AI63">
        <v>1.3366899999999999</v>
      </c>
      <c r="AJ63">
        <v>333</v>
      </c>
      <c r="AK63">
        <v>99</v>
      </c>
      <c r="AL63">
        <f>AVERAGE($AG$9:AG63)</f>
        <v>-1926.9136363636369</v>
      </c>
      <c r="AM63">
        <f>STDEV(AL$9:AL63)</f>
        <v>0.15455547050747953</v>
      </c>
      <c r="AN63">
        <f>2*STDEV(AL$9:AL63)/SQRT(COUNT($AL$9:AL63))</f>
        <v>4.1680510783633745E-2</v>
      </c>
      <c r="AO63">
        <f t="shared" si="5"/>
        <v>-1926.7590808931295</v>
      </c>
      <c r="AP63">
        <f t="shared" si="6"/>
        <v>-1927.0681918341443</v>
      </c>
    </row>
    <row r="64" spans="2:42" x14ac:dyDescent="0.2">
      <c r="B64">
        <v>56</v>
      </c>
      <c r="C64">
        <v>100000</v>
      </c>
      <c r="D64">
        <v>1200.1099999999999</v>
      </c>
      <c r="E64">
        <v>-8923.64</v>
      </c>
      <c r="F64">
        <v>40099</v>
      </c>
      <c r="G64">
        <v>0.32072899999999999</v>
      </c>
      <c r="H64">
        <v>1540</v>
      </c>
      <c r="I64">
        <v>460</v>
      </c>
      <c r="J64">
        <f>AVERAGE($E$9:E64)</f>
        <v>-8926.123214285717</v>
      </c>
      <c r="K64">
        <f>STDEV(J$9:J64)</f>
        <v>0.32378582997666655</v>
      </c>
      <c r="L64">
        <f>2*STDEV(J$9:J64)/SQRT(COUNT($J$9:J64))</f>
        <v>8.6535403033208988E-2</v>
      </c>
      <c r="M64">
        <f t="shared" si="1"/>
        <v>-8925.7994284557408</v>
      </c>
      <c r="N64">
        <f t="shared" si="2"/>
        <v>-8926.4470001156933</v>
      </c>
      <c r="P64">
        <v>56</v>
      </c>
      <c r="Q64">
        <v>100000</v>
      </c>
      <c r="R64">
        <v>1199.27</v>
      </c>
      <c r="S64">
        <v>-4567.7299999999996</v>
      </c>
      <c r="T64">
        <v>20545</v>
      </c>
      <c r="U64">
        <v>0.72312799999999999</v>
      </c>
      <c r="V64">
        <v>789</v>
      </c>
      <c r="W64">
        <v>235</v>
      </c>
      <c r="X64">
        <f>AVERAGE($S$9:S64)</f>
        <v>-4568.8112499999988</v>
      </c>
      <c r="Y64">
        <f>STDEV(X$9:X64)</f>
        <v>0.25412947099863953</v>
      </c>
      <c r="Z64">
        <f>2*STDEV(X$9:X64)/SQRT(COUNT(X$9:X64))</f>
        <v>6.7918958025643836E-2</v>
      </c>
      <c r="AA64">
        <f t="shared" si="7"/>
        <v>-4568.5571205289998</v>
      </c>
      <c r="AB64">
        <f t="shared" si="8"/>
        <v>-4569.0653794709979</v>
      </c>
      <c r="AD64">
        <v>56</v>
      </c>
      <c r="AE64">
        <v>100000</v>
      </c>
      <c r="AF64">
        <v>1199.8900000000001</v>
      </c>
      <c r="AG64">
        <v>-1926.42</v>
      </c>
      <c r="AH64">
        <v>8661.2999999999993</v>
      </c>
      <c r="AI64">
        <v>-0.45314900000000002</v>
      </c>
      <c r="AJ64">
        <v>333</v>
      </c>
      <c r="AK64">
        <v>99</v>
      </c>
      <c r="AL64">
        <f>AVERAGE($AG$9:AG64)</f>
        <v>-1926.9048214285719</v>
      </c>
      <c r="AM64">
        <f>STDEV(AL$9:AL64)</f>
        <v>0.15460420427048208</v>
      </c>
      <c r="AN64">
        <f>2*STDEV(AL$9:AL64)/SQRT(COUNT($AL$9:AL64))</f>
        <v>4.1319711638211187E-2</v>
      </c>
      <c r="AO64">
        <f t="shared" si="5"/>
        <v>-1926.7502172243014</v>
      </c>
      <c r="AP64">
        <f t="shared" si="6"/>
        <v>-1927.0594256328425</v>
      </c>
    </row>
    <row r="65" spans="2:42" x14ac:dyDescent="0.2">
      <c r="B65">
        <v>57</v>
      </c>
      <c r="C65">
        <v>100000</v>
      </c>
      <c r="D65">
        <v>1199.93</v>
      </c>
      <c r="E65">
        <v>-8923.8700000000008</v>
      </c>
      <c r="F65">
        <v>40111.4</v>
      </c>
      <c r="G65">
        <v>0.46911399999999998</v>
      </c>
      <c r="H65">
        <v>1540</v>
      </c>
      <c r="I65">
        <v>460</v>
      </c>
      <c r="J65">
        <f>AVERAGE($E$9:E65)</f>
        <v>-8926.0836842105291</v>
      </c>
      <c r="K65">
        <f>STDEV(J$9:J65)</f>
        <v>0.32141131903318854</v>
      </c>
      <c r="L65">
        <f>2*STDEV(J$9:J65)/SQRT(COUNT($J$9:J65))</f>
        <v>8.5143938397282792E-2</v>
      </c>
      <c r="M65">
        <f t="shared" si="1"/>
        <v>-8925.7622728914957</v>
      </c>
      <c r="N65">
        <f t="shared" si="2"/>
        <v>-8926.4050955295625</v>
      </c>
      <c r="P65">
        <v>57</v>
      </c>
      <c r="Q65">
        <v>100000</v>
      </c>
      <c r="R65">
        <v>1199.6600000000001</v>
      </c>
      <c r="S65">
        <v>-4567.63</v>
      </c>
      <c r="T65">
        <v>20531.3</v>
      </c>
      <c r="U65">
        <v>0.32971899999999998</v>
      </c>
      <c r="V65">
        <v>789</v>
      </c>
      <c r="W65">
        <v>235</v>
      </c>
      <c r="X65">
        <f>AVERAGE($S$9:S65)</f>
        <v>-4568.7905263157882</v>
      </c>
      <c r="Y65">
        <f>STDEV(X$9:X65)</f>
        <v>0.25430744328751881</v>
      </c>
      <c r="Z65">
        <f>2*STDEV(X$9:X65)/SQRT(COUNT(X$9:X65))</f>
        <v>6.7367687455360453E-2</v>
      </c>
      <c r="AA65">
        <f t="shared" si="7"/>
        <v>-4568.5362188725003</v>
      </c>
      <c r="AB65">
        <f t="shared" si="8"/>
        <v>-4569.044833759076</v>
      </c>
      <c r="AD65">
        <v>57</v>
      </c>
      <c r="AE65">
        <v>100000</v>
      </c>
      <c r="AF65">
        <v>1201.04</v>
      </c>
      <c r="AG65">
        <v>-1927.31</v>
      </c>
      <c r="AH65">
        <v>8662.84</v>
      </c>
      <c r="AI65">
        <v>2.9091900000000002</v>
      </c>
      <c r="AJ65">
        <v>333</v>
      </c>
      <c r="AK65">
        <v>99</v>
      </c>
      <c r="AL65">
        <f>AVERAGE($AG$9:AG65)</f>
        <v>-1926.9119298245619</v>
      </c>
      <c r="AM65">
        <f>STDEV(AL$9:AL65)</f>
        <v>0.1544782462312653</v>
      </c>
      <c r="AN65">
        <f>2*STDEV(AL$9:AL65)/SQRT(COUNT($AL$9:AL65))</f>
        <v>4.0922287119194406E-2</v>
      </c>
      <c r="AO65">
        <f t="shared" si="5"/>
        <v>-1926.7574515783306</v>
      </c>
      <c r="AP65">
        <f t="shared" si="6"/>
        <v>-1927.0664080707932</v>
      </c>
    </row>
    <row r="66" spans="2:42" x14ac:dyDescent="0.2">
      <c r="B66">
        <v>58</v>
      </c>
      <c r="C66">
        <v>100000</v>
      </c>
      <c r="D66">
        <v>1200.0899999999999</v>
      </c>
      <c r="E66">
        <v>-8925.98</v>
      </c>
      <c r="F66">
        <v>40098.800000000003</v>
      </c>
      <c r="G66">
        <v>-4.1368500000000002E-2</v>
      </c>
      <c r="H66">
        <v>1540</v>
      </c>
      <c r="I66">
        <v>460</v>
      </c>
      <c r="J66">
        <f>AVERAGE($E$9:E66)</f>
        <v>-8926.0818965517265</v>
      </c>
      <c r="K66">
        <f>STDEV(J$9:J66)</f>
        <v>0.31909862087739443</v>
      </c>
      <c r="L66">
        <f>2*STDEV(J$9:J66)/SQRT(COUNT($J$9:J66))</f>
        <v>8.3799403275735304E-2</v>
      </c>
      <c r="M66">
        <f t="shared" si="1"/>
        <v>-8925.762797930849</v>
      </c>
      <c r="N66">
        <f t="shared" si="2"/>
        <v>-8926.4009951726039</v>
      </c>
      <c r="P66">
        <v>58</v>
      </c>
      <c r="Q66">
        <v>100000</v>
      </c>
      <c r="R66">
        <v>1202.02</v>
      </c>
      <c r="S66">
        <v>-4570.6400000000003</v>
      </c>
      <c r="T66">
        <v>20537.599999999999</v>
      </c>
      <c r="U66">
        <v>0.801709</v>
      </c>
      <c r="V66">
        <v>789</v>
      </c>
      <c r="W66">
        <v>235</v>
      </c>
      <c r="X66">
        <f>AVERAGE($S$9:S66)</f>
        <v>-4568.8224137931029</v>
      </c>
      <c r="Y66">
        <f>STDEV(X$9:X66)</f>
        <v>0.25386483236837021</v>
      </c>
      <c r="Z66">
        <f>2*STDEV(X$9:X66)/SQRT(COUNT(X$9:X66))</f>
        <v>6.6668171133644247E-2</v>
      </c>
      <c r="AA66">
        <f t="shared" si="7"/>
        <v>-4568.5685489607349</v>
      </c>
      <c r="AB66">
        <f t="shared" si="8"/>
        <v>-4569.0762786254709</v>
      </c>
      <c r="AD66">
        <v>58</v>
      </c>
      <c r="AE66">
        <v>100000</v>
      </c>
      <c r="AF66">
        <v>1200.18</v>
      </c>
      <c r="AG66">
        <v>-1926.46</v>
      </c>
      <c r="AH66">
        <v>8665.0300000000007</v>
      </c>
      <c r="AI66">
        <v>1.13303</v>
      </c>
      <c r="AJ66">
        <v>333</v>
      </c>
      <c r="AK66">
        <v>99</v>
      </c>
      <c r="AL66">
        <f>AVERAGE($AG$9:AG66)</f>
        <v>-1926.9041379310349</v>
      </c>
      <c r="AM66">
        <f>STDEV(AL$9:AL66)</f>
        <v>0.15444455362453649</v>
      </c>
      <c r="AN66">
        <f>2*STDEV(AL$9:AL66)/SQRT(COUNT($AL$9:AL66))</f>
        <v>4.0559126822100042E-2</v>
      </c>
      <c r="AO66">
        <f t="shared" si="5"/>
        <v>-1926.7496933774105</v>
      </c>
      <c r="AP66">
        <f t="shared" si="6"/>
        <v>-1927.0585824846594</v>
      </c>
    </row>
    <row r="67" spans="2:42" x14ac:dyDescent="0.2">
      <c r="B67">
        <v>59</v>
      </c>
      <c r="C67">
        <v>100000</v>
      </c>
      <c r="D67">
        <v>1200.1099999999999</v>
      </c>
      <c r="E67">
        <v>-8924.67</v>
      </c>
      <c r="F67">
        <v>40109.1</v>
      </c>
      <c r="G67">
        <v>2.9777600000000001E-2</v>
      </c>
      <c r="H67">
        <v>1540</v>
      </c>
      <c r="I67">
        <v>460</v>
      </c>
      <c r="J67">
        <f>AVERAGE($E$9:E67)</f>
        <v>-8926.0579661016982</v>
      </c>
      <c r="K67">
        <f>STDEV(J$9:J67)</f>
        <v>0.31702184635437775</v>
      </c>
      <c r="L67">
        <f>2*STDEV(J$9:J67)/SQRT(COUNT($J$9:J67))</f>
        <v>8.2545457868013011E-2</v>
      </c>
      <c r="M67">
        <f t="shared" si="1"/>
        <v>-8925.7409442553435</v>
      </c>
      <c r="N67">
        <f t="shared" si="2"/>
        <v>-8926.3749879480529</v>
      </c>
      <c r="P67">
        <v>59</v>
      </c>
      <c r="Q67">
        <v>100000</v>
      </c>
      <c r="R67">
        <v>1199.49</v>
      </c>
      <c r="S67">
        <v>-4568.6499999999996</v>
      </c>
      <c r="T67">
        <v>20545.400000000001</v>
      </c>
      <c r="U67">
        <v>0.36913000000000001</v>
      </c>
      <c r="V67">
        <v>789</v>
      </c>
      <c r="W67">
        <v>235</v>
      </c>
      <c r="X67">
        <f>AVERAGE($S$9:S67)</f>
        <v>-4568.8194915254235</v>
      </c>
      <c r="Y67">
        <f>STDEV(X$9:X67)</f>
        <v>0.25342136433975665</v>
      </c>
      <c r="Z67">
        <f>2*STDEV(X$9:X67)/SQRT(COUNT(X$9:X67))</f>
        <v>6.5985302885335023E-2</v>
      </c>
      <c r="AA67">
        <f t="shared" si="7"/>
        <v>-4568.5660701610841</v>
      </c>
      <c r="AB67">
        <f t="shared" si="8"/>
        <v>-4569.0729128897628</v>
      </c>
      <c r="AD67">
        <v>59</v>
      </c>
      <c r="AE67">
        <v>100000</v>
      </c>
      <c r="AF67">
        <v>1201.19</v>
      </c>
      <c r="AG67">
        <v>-1927.18</v>
      </c>
      <c r="AH67">
        <v>8671.9</v>
      </c>
      <c r="AI67">
        <v>0.17443700000000001</v>
      </c>
      <c r="AJ67">
        <v>333</v>
      </c>
      <c r="AK67">
        <v>99</v>
      </c>
      <c r="AL67">
        <f>AVERAGE($AG$9:AG67)</f>
        <v>-1926.9088135593224</v>
      </c>
      <c r="AM67">
        <f>STDEV(AL$9:AL67)</f>
        <v>0.15429151706208005</v>
      </c>
      <c r="AN67">
        <f>2*STDEV(AL$9:AL67)/SQRT(COUNT($AL$9:AL67))</f>
        <v>4.0174089159782815E-2</v>
      </c>
      <c r="AO67">
        <f t="shared" si="5"/>
        <v>-1926.7545220422603</v>
      </c>
      <c r="AP67">
        <f t="shared" si="6"/>
        <v>-1927.0631050763845</v>
      </c>
    </row>
    <row r="68" spans="2:42" x14ac:dyDescent="0.2">
      <c r="B68">
        <v>60</v>
      </c>
      <c r="C68">
        <v>100000</v>
      </c>
      <c r="D68">
        <v>1200.07</v>
      </c>
      <c r="E68">
        <v>-8926.4699999999993</v>
      </c>
      <c r="F68">
        <v>40117.199999999997</v>
      </c>
      <c r="G68">
        <v>-2.9390800000000002E-2</v>
      </c>
      <c r="H68">
        <v>1540</v>
      </c>
      <c r="I68">
        <v>460</v>
      </c>
      <c r="J68">
        <f>AVERAGE($E$9:E68)</f>
        <v>-8926.0648333333356</v>
      </c>
      <c r="K68">
        <f>STDEV(J$9:J68)</f>
        <v>0.31492391598608638</v>
      </c>
      <c r="L68">
        <f>2*STDEV(J$9:J68)/SQRT(COUNT($J$9:J68))</f>
        <v>8.131300546243575E-2</v>
      </c>
      <c r="M68">
        <f t="shared" si="1"/>
        <v>-8925.749909417349</v>
      </c>
      <c r="N68">
        <f t="shared" si="2"/>
        <v>-8926.3797572493222</v>
      </c>
      <c r="P68">
        <v>60</v>
      </c>
      <c r="Q68">
        <v>100000</v>
      </c>
      <c r="R68">
        <v>1199.3</v>
      </c>
      <c r="S68">
        <v>-4568.37</v>
      </c>
      <c r="T68">
        <v>20539.7</v>
      </c>
      <c r="U68">
        <v>-4.0151600000000003E-2</v>
      </c>
      <c r="V68">
        <v>789</v>
      </c>
      <c r="W68">
        <v>235</v>
      </c>
      <c r="X68">
        <f>AVERAGE($S$9:S68)</f>
        <v>-4568.8119999999999</v>
      </c>
      <c r="Y68">
        <f>STDEV(X$9:X68)</f>
        <v>0.25304757955519108</v>
      </c>
      <c r="Z68">
        <f>2*STDEV(X$9:X68)/SQRT(COUNT(X$9:X68))</f>
        <v>6.5336604094356765E-2</v>
      </c>
      <c r="AA68">
        <f t="shared" si="7"/>
        <v>-4568.5589524204443</v>
      </c>
      <c r="AB68">
        <f t="shared" si="8"/>
        <v>-4569.0650475795555</v>
      </c>
      <c r="AD68">
        <v>60</v>
      </c>
      <c r="AE68">
        <v>100000</v>
      </c>
      <c r="AF68">
        <v>1198.7</v>
      </c>
      <c r="AG68">
        <v>-1928.13</v>
      </c>
      <c r="AH68">
        <v>8659.9500000000007</v>
      </c>
      <c r="AI68">
        <v>1.13296</v>
      </c>
      <c r="AJ68">
        <v>333</v>
      </c>
      <c r="AK68">
        <v>99</v>
      </c>
      <c r="AL68">
        <f>AVERAGE($AG$9:AG68)</f>
        <v>-1926.9291666666672</v>
      </c>
      <c r="AM68">
        <f>STDEV(AL$9:AL68)</f>
        <v>0.15380982601081744</v>
      </c>
      <c r="AN68">
        <f>2*STDEV(AL$9:AL68)/SQRT(COUNT($AL$9:AL68))</f>
        <v>3.9713526308197085E-2</v>
      </c>
      <c r="AO68">
        <f t="shared" si="5"/>
        <v>-1926.7753568406565</v>
      </c>
      <c r="AP68">
        <f t="shared" si="6"/>
        <v>-1927.082976492678</v>
      </c>
    </row>
    <row r="69" spans="2:42" x14ac:dyDescent="0.2">
      <c r="B69">
        <v>61</v>
      </c>
      <c r="C69">
        <v>100000</v>
      </c>
      <c r="D69">
        <v>1199.1500000000001</v>
      </c>
      <c r="E69">
        <v>-8927.42</v>
      </c>
      <c r="F69">
        <v>40094.800000000003</v>
      </c>
      <c r="G69">
        <v>-5.3008399999999997E-2</v>
      </c>
      <c r="H69">
        <v>1540</v>
      </c>
      <c r="I69">
        <v>460</v>
      </c>
      <c r="J69">
        <f>AVERAGE($E$9:E69)</f>
        <v>-8926.0870491803307</v>
      </c>
      <c r="K69">
        <f>STDEV(J$9:J69)</f>
        <v>0.31270366893551588</v>
      </c>
      <c r="L69">
        <f>2*STDEV(J$9:J69)/SQRT(COUNT($J$9:J69))</f>
        <v>8.0075204228145402E-2</v>
      </c>
      <c r="M69">
        <f t="shared" si="1"/>
        <v>-8925.7743455113959</v>
      </c>
      <c r="N69">
        <f t="shared" si="2"/>
        <v>-8926.3997528492655</v>
      </c>
      <c r="P69">
        <v>61</v>
      </c>
      <c r="Q69">
        <v>100000</v>
      </c>
      <c r="R69">
        <v>1199.3</v>
      </c>
      <c r="S69">
        <v>-4567.8999999999996</v>
      </c>
      <c r="T69">
        <v>20532.8</v>
      </c>
      <c r="U69">
        <v>0.48225899999999999</v>
      </c>
      <c r="V69">
        <v>789</v>
      </c>
      <c r="W69">
        <v>235</v>
      </c>
      <c r="X69">
        <f>AVERAGE($S$9:S69)</f>
        <v>-4568.797049180328</v>
      </c>
      <c r="Y69">
        <f>STDEV(X$9:X69)</f>
        <v>0.25285710025916136</v>
      </c>
      <c r="Z69">
        <f>2*STDEV(X$9:X69)/SQRT(COUNT(X$9:X69))</f>
        <v>6.4750068372124964E-2</v>
      </c>
      <c r="AA69">
        <f t="shared" si="7"/>
        <v>-4568.5441920800686</v>
      </c>
      <c r="AB69">
        <f t="shared" si="8"/>
        <v>-4569.0499062805875</v>
      </c>
      <c r="AD69">
        <v>61</v>
      </c>
      <c r="AE69">
        <v>100000</v>
      </c>
      <c r="AF69">
        <v>1200.5899999999999</v>
      </c>
      <c r="AG69">
        <v>-1927.57</v>
      </c>
      <c r="AH69">
        <v>8667.09</v>
      </c>
      <c r="AI69">
        <v>0.84780699999999998</v>
      </c>
      <c r="AJ69">
        <v>333</v>
      </c>
      <c r="AK69">
        <v>99</v>
      </c>
      <c r="AL69">
        <f>AVERAGE($AG$9:AG69)</f>
        <v>-1926.9396721311482</v>
      </c>
      <c r="AM69">
        <f>STDEV(AL$9:AL69)</f>
        <v>0.15318512906352955</v>
      </c>
      <c r="AN69">
        <f>2*STDEV(AL$9:AL69)/SQRT(COUNT($AL$9:AL69))</f>
        <v>3.9226691954824616E-2</v>
      </c>
      <c r="AO69">
        <f t="shared" si="5"/>
        <v>-1926.7864870020846</v>
      </c>
      <c r="AP69">
        <f t="shared" si="6"/>
        <v>-1927.0928572602118</v>
      </c>
    </row>
    <row r="70" spans="2:42" x14ac:dyDescent="0.2">
      <c r="B70">
        <v>62</v>
      </c>
      <c r="C70">
        <v>100000</v>
      </c>
      <c r="D70">
        <v>1199.8</v>
      </c>
      <c r="E70">
        <v>-8926.52</v>
      </c>
      <c r="F70">
        <v>40113.300000000003</v>
      </c>
      <c r="G70">
        <v>0.54587300000000005</v>
      </c>
      <c r="H70">
        <v>1540</v>
      </c>
      <c r="I70">
        <v>460</v>
      </c>
      <c r="J70">
        <f>AVERAGE($E$9:E70)</f>
        <v>-8926.0940322580682</v>
      </c>
      <c r="K70">
        <f>STDEV(J$9:J70)</f>
        <v>0.31048424069912461</v>
      </c>
      <c r="L70">
        <f>2*STDEV(J$9:J70)/SQRT(COUNT($J$9:J70))</f>
        <v>7.8863076000693089E-2</v>
      </c>
      <c r="M70">
        <f t="shared" si="1"/>
        <v>-8925.783548017369</v>
      </c>
      <c r="N70">
        <f t="shared" si="2"/>
        <v>-8926.4045164987674</v>
      </c>
      <c r="P70">
        <v>62</v>
      </c>
      <c r="Q70">
        <v>100000</v>
      </c>
      <c r="R70">
        <v>1199.76</v>
      </c>
      <c r="S70">
        <v>-4567.34</v>
      </c>
      <c r="T70">
        <v>20532.400000000001</v>
      </c>
      <c r="U70">
        <v>0.206425</v>
      </c>
      <c r="V70">
        <v>789</v>
      </c>
      <c r="W70">
        <v>235</v>
      </c>
      <c r="X70">
        <f>AVERAGE($S$9:S70)</f>
        <v>-4568.7735483870974</v>
      </c>
      <c r="Y70">
        <f>STDEV(X$9:X70)</f>
        <v>0.25298828626310077</v>
      </c>
      <c r="Z70">
        <f>2*STDEV(X$9:X70)/SQRT(COUNT(X$9:X70))</f>
        <v>6.4259088969948697E-2</v>
      </c>
      <c r="AA70">
        <f t="shared" si="7"/>
        <v>-4568.5205601008347</v>
      </c>
      <c r="AB70">
        <f t="shared" si="8"/>
        <v>-4569.0265366733602</v>
      </c>
      <c r="AD70">
        <v>62</v>
      </c>
      <c r="AE70">
        <v>100000</v>
      </c>
      <c r="AF70">
        <v>1198.53</v>
      </c>
      <c r="AG70">
        <v>-1928.07</v>
      </c>
      <c r="AH70">
        <v>8664.1200000000008</v>
      </c>
      <c r="AI70">
        <v>1.6357600000000001</v>
      </c>
      <c r="AJ70">
        <v>333</v>
      </c>
      <c r="AK70">
        <v>99</v>
      </c>
      <c r="AL70">
        <f>AVERAGE($AG$9:AG70)</f>
        <v>-1926.9579032258071</v>
      </c>
      <c r="AM70">
        <f>STDEV(AL$9:AL70)</f>
        <v>0.15236415318821864</v>
      </c>
      <c r="AN70">
        <f>2*STDEV(AL$9:AL70)/SQRT(COUNT($AL$9:AL70))</f>
        <v>3.8700533610360494E-2</v>
      </c>
      <c r="AO70">
        <f t="shared" si="5"/>
        <v>-1926.8055390726188</v>
      </c>
      <c r="AP70">
        <f t="shared" si="6"/>
        <v>-1927.1102673789953</v>
      </c>
    </row>
    <row r="71" spans="2:42" x14ac:dyDescent="0.2">
      <c r="B71">
        <v>63</v>
      </c>
      <c r="C71">
        <v>100000</v>
      </c>
      <c r="D71">
        <v>1200.3499999999999</v>
      </c>
      <c r="E71">
        <v>-8925.35</v>
      </c>
      <c r="F71">
        <v>40107.699999999997</v>
      </c>
      <c r="G71">
        <v>0.29068100000000002</v>
      </c>
      <c r="H71">
        <v>1540</v>
      </c>
      <c r="I71">
        <v>460</v>
      </c>
      <c r="J71">
        <f>AVERAGE($E$9:E71)</f>
        <v>-8926.082222222225</v>
      </c>
      <c r="K71">
        <f>STDEV(J$9:J71)</f>
        <v>0.30838348808310118</v>
      </c>
      <c r="L71">
        <f>2*STDEV(J$9:J71)/SQRT(COUNT($J$9:J71))</f>
        <v>7.7705335038717752E-2</v>
      </c>
      <c r="M71">
        <f t="shared" si="1"/>
        <v>-8925.7738387341415</v>
      </c>
      <c r="N71">
        <f t="shared" si="2"/>
        <v>-8926.3906057103086</v>
      </c>
      <c r="P71">
        <v>63</v>
      </c>
      <c r="Q71">
        <v>100000</v>
      </c>
      <c r="R71">
        <v>1198.7</v>
      </c>
      <c r="S71">
        <v>-4570.78</v>
      </c>
      <c r="T71">
        <v>20556.8</v>
      </c>
      <c r="U71">
        <v>0.34858800000000001</v>
      </c>
      <c r="V71">
        <v>789</v>
      </c>
      <c r="W71">
        <v>235</v>
      </c>
      <c r="X71">
        <f>AVERAGE($S$9:S71)</f>
        <v>-4568.805396825398</v>
      </c>
      <c r="Y71">
        <f>STDEV(X$9:X71)</f>
        <v>0.25256106973874543</v>
      </c>
      <c r="Z71">
        <f>2*STDEV(X$9:X71)/SQRT(COUNT(X$9:X71))</f>
        <v>6.3639407750967728E-2</v>
      </c>
      <c r="AA71">
        <f t="shared" si="7"/>
        <v>-4568.5528357556595</v>
      </c>
      <c r="AB71">
        <f t="shared" si="8"/>
        <v>-4569.0579578951365</v>
      </c>
      <c r="AD71">
        <v>63</v>
      </c>
      <c r="AE71">
        <v>100000</v>
      </c>
      <c r="AF71">
        <v>1200.77</v>
      </c>
      <c r="AG71">
        <v>-1926.65</v>
      </c>
      <c r="AH71">
        <v>8673.5400000000009</v>
      </c>
      <c r="AI71">
        <v>1.9774400000000001</v>
      </c>
      <c r="AJ71">
        <v>333</v>
      </c>
      <c r="AK71">
        <v>99</v>
      </c>
      <c r="AL71">
        <f>AVERAGE($AG$9:AG71)</f>
        <v>-1926.9530158730165</v>
      </c>
      <c r="AM71">
        <f>STDEV(AL$9:AL71)</f>
        <v>0.1515987558256589</v>
      </c>
      <c r="AN71">
        <f>2*STDEV(AL$9:AL71)/SQRT(COUNT($AL$9:AL71))</f>
        <v>3.8199295902999787E-2</v>
      </c>
      <c r="AO71">
        <f t="shared" si="5"/>
        <v>-1926.8014171171908</v>
      </c>
      <c r="AP71">
        <f t="shared" si="6"/>
        <v>-1927.1046146288422</v>
      </c>
    </row>
    <row r="72" spans="2:42" x14ac:dyDescent="0.2">
      <c r="B72">
        <v>64</v>
      </c>
      <c r="C72">
        <v>100000</v>
      </c>
      <c r="D72">
        <v>1199.79</v>
      </c>
      <c r="E72">
        <v>-8926.09</v>
      </c>
      <c r="F72">
        <v>40106.9</v>
      </c>
      <c r="G72">
        <v>5.4405200000000001E-2</v>
      </c>
      <c r="H72">
        <v>1540</v>
      </c>
      <c r="I72">
        <v>460</v>
      </c>
      <c r="J72">
        <f>AVERAGE($E$9:E72)</f>
        <v>-8926.0823437500021</v>
      </c>
      <c r="K72">
        <f>STDEV(J$9:J72)</f>
        <v>0.30632213807077374</v>
      </c>
      <c r="L72">
        <f>2*STDEV(J$9:J72)/SQRT(COUNT($J$9:J72))</f>
        <v>7.6580534517693435E-2</v>
      </c>
      <c r="M72">
        <f t="shared" si="1"/>
        <v>-8925.7760216119314</v>
      </c>
      <c r="N72">
        <f t="shared" si="2"/>
        <v>-8926.3886658880729</v>
      </c>
      <c r="P72">
        <v>64</v>
      </c>
      <c r="Q72">
        <v>100000</v>
      </c>
      <c r="R72">
        <v>1199.6600000000001</v>
      </c>
      <c r="S72">
        <v>-4567.66</v>
      </c>
      <c r="T72">
        <v>20533.400000000001</v>
      </c>
      <c r="U72">
        <v>-0.23944699999999999</v>
      </c>
      <c r="V72">
        <v>789</v>
      </c>
      <c r="W72">
        <v>235</v>
      </c>
      <c r="X72">
        <f>AVERAGE($S$9:S72)</f>
        <v>-4568.7875000000004</v>
      </c>
      <c r="Y72">
        <f>STDEV(X$9:X72)</f>
        <v>0.25235429351510241</v>
      </c>
      <c r="Z72">
        <f>2*STDEV(X$9:X72)/SQRT(COUNT(X$9:X72))</f>
        <v>6.3088573378775603E-2</v>
      </c>
      <c r="AA72">
        <f t="shared" si="7"/>
        <v>-4568.5351457064853</v>
      </c>
      <c r="AB72">
        <f t="shared" si="8"/>
        <v>-4569.0398542935154</v>
      </c>
      <c r="AD72">
        <v>64</v>
      </c>
      <c r="AE72">
        <v>100000</v>
      </c>
      <c r="AF72">
        <v>1201.52</v>
      </c>
      <c r="AG72">
        <v>-1927.52</v>
      </c>
      <c r="AH72">
        <v>8669.0300000000007</v>
      </c>
      <c r="AI72">
        <v>0.159779</v>
      </c>
      <c r="AJ72">
        <v>333</v>
      </c>
      <c r="AK72">
        <v>99</v>
      </c>
      <c r="AL72">
        <f>AVERAGE($AG$9:AG72)</f>
        <v>-1926.9618750000006</v>
      </c>
      <c r="AM72">
        <f>STDEV(AL$9:AL72)</f>
        <v>0.15075819232755813</v>
      </c>
      <c r="AN72">
        <f>2*STDEV(AL$9:AL72)/SQRT(COUNT($AL$9:AL72))</f>
        <v>3.7689548081889533E-2</v>
      </c>
      <c r="AO72">
        <f t="shared" si="5"/>
        <v>-1926.811116807673</v>
      </c>
      <c r="AP72">
        <f t="shared" si="6"/>
        <v>-1927.1126331923283</v>
      </c>
    </row>
    <row r="73" spans="2:42" x14ac:dyDescent="0.2">
      <c r="B73">
        <v>65</v>
      </c>
      <c r="C73">
        <v>100000</v>
      </c>
      <c r="D73">
        <v>1199.6199999999999</v>
      </c>
      <c r="E73">
        <v>-8924.84</v>
      </c>
      <c r="F73">
        <v>40111.199999999997</v>
      </c>
      <c r="G73">
        <v>0.30119299999999999</v>
      </c>
      <c r="H73">
        <v>1540</v>
      </c>
      <c r="I73">
        <v>460</v>
      </c>
      <c r="J73">
        <f>AVERAGE($E$9:E73)</f>
        <v>-8926.0632307692322</v>
      </c>
      <c r="K73">
        <f>STDEV(J$9:J73)</f>
        <v>0.30442751152952663</v>
      </c>
      <c r="L73">
        <f>2*STDEV(J$9:J73)/SQRT(COUNT($J$9:J73))</f>
        <v>7.5519171188436068E-2</v>
      </c>
      <c r="M73">
        <f t="shared" si="1"/>
        <v>-8925.7588032577023</v>
      </c>
      <c r="N73">
        <f t="shared" si="2"/>
        <v>-8926.367658280762</v>
      </c>
      <c r="P73">
        <v>65</v>
      </c>
      <c r="Q73">
        <v>100000</v>
      </c>
      <c r="R73">
        <v>1202.17</v>
      </c>
      <c r="S73">
        <v>-4567.13</v>
      </c>
      <c r="T73">
        <v>20524.3</v>
      </c>
      <c r="U73">
        <v>1.02643</v>
      </c>
      <c r="V73">
        <v>789</v>
      </c>
      <c r="W73">
        <v>235</v>
      </c>
      <c r="X73">
        <f>AVERAGE($S$9:S73)</f>
        <v>-4568.7620000000006</v>
      </c>
      <c r="Y73">
        <f>STDEV(X$9:X73)</f>
        <v>0.25248810539989713</v>
      </c>
      <c r="Z73">
        <f>2*STDEV(X$9:X73)/SQRT(COUNT(X$9:X73))</f>
        <v>6.2634590280416666E-2</v>
      </c>
      <c r="AA73">
        <f t="shared" si="7"/>
        <v>-4568.509511894601</v>
      </c>
      <c r="AB73">
        <f t="shared" si="8"/>
        <v>-4569.0144881054002</v>
      </c>
      <c r="AD73">
        <v>65</v>
      </c>
      <c r="AE73">
        <v>100000</v>
      </c>
      <c r="AF73">
        <v>1201.3800000000001</v>
      </c>
      <c r="AG73">
        <v>-1927.83</v>
      </c>
      <c r="AH73">
        <v>8659.8799999999992</v>
      </c>
      <c r="AI73">
        <v>-0.31432500000000002</v>
      </c>
      <c r="AJ73">
        <v>333</v>
      </c>
      <c r="AK73">
        <v>99</v>
      </c>
      <c r="AL73">
        <f>AVERAGE($AG$9:AG73)</f>
        <v>-1926.9752307692315</v>
      </c>
      <c r="AM73">
        <f>STDEV(AL$9:AL73)</f>
        <v>0.14982381753166013</v>
      </c>
      <c r="AN73">
        <f>2*STDEV(AL$9:AL73)/SQRT(COUNT($AL$9:AL73))</f>
        <v>3.7166714885362925E-2</v>
      </c>
      <c r="AO73">
        <f t="shared" si="5"/>
        <v>-1926.8254069517</v>
      </c>
      <c r="AP73">
        <f t="shared" si="6"/>
        <v>-1927.1250545867631</v>
      </c>
    </row>
    <row r="74" spans="2:42" x14ac:dyDescent="0.2">
      <c r="B74">
        <v>66</v>
      </c>
      <c r="C74">
        <v>100000</v>
      </c>
      <c r="D74">
        <v>1199.79</v>
      </c>
      <c r="E74">
        <v>-8927.01</v>
      </c>
      <c r="F74">
        <v>40090.5</v>
      </c>
      <c r="G74">
        <v>0.46541100000000002</v>
      </c>
      <c r="H74">
        <v>1540</v>
      </c>
      <c r="I74">
        <v>460</v>
      </c>
      <c r="J74">
        <f>AVERAGE($E$9:E74)</f>
        <v>-8926.0775757575775</v>
      </c>
      <c r="K74">
        <f>STDEV(J$9:J74)</f>
        <v>0.30246952173555586</v>
      </c>
      <c r="L74">
        <f>2*STDEV(J$9:J74)/SQRT(COUNT($J$9:J74))</f>
        <v>7.446284881247052E-2</v>
      </c>
      <c r="M74">
        <f t="shared" ref="M74:M137" si="9">J74+K74</f>
        <v>-8925.775106235842</v>
      </c>
      <c r="N74">
        <f t="shared" ref="N74:N137" si="10">J74-1*K74</f>
        <v>-8926.380045279313</v>
      </c>
      <c r="P74">
        <v>66</v>
      </c>
      <c r="Q74">
        <v>100000</v>
      </c>
      <c r="R74">
        <v>1199.1400000000001</v>
      </c>
      <c r="S74">
        <v>-4568.91</v>
      </c>
      <c r="T74">
        <v>20542.900000000001</v>
      </c>
      <c r="U74">
        <v>-5.1884100000000002E-2</v>
      </c>
      <c r="V74">
        <v>789</v>
      </c>
      <c r="W74">
        <v>235</v>
      </c>
      <c r="X74">
        <f>AVERAGE($S$9:S74)</f>
        <v>-4568.7642424242422</v>
      </c>
      <c r="Y74">
        <f>STDEV(X$9:X74)</f>
        <v>0.25252030939296216</v>
      </c>
      <c r="Z74">
        <f>2*STDEV(X$9:X74)/SQRT(COUNT(X$9:X74))</f>
        <v>6.2166202771484221E-2</v>
      </c>
      <c r="AA74">
        <f t="shared" si="7"/>
        <v>-4568.5117221148494</v>
      </c>
      <c r="AB74">
        <f t="shared" si="8"/>
        <v>-4569.016762733635</v>
      </c>
      <c r="AD74">
        <v>66</v>
      </c>
      <c r="AE74">
        <v>100000</v>
      </c>
      <c r="AF74">
        <v>1200.6400000000001</v>
      </c>
      <c r="AG74">
        <v>-1928.46</v>
      </c>
      <c r="AH74">
        <v>8667.23</v>
      </c>
      <c r="AI74">
        <v>1.0497000000000001</v>
      </c>
      <c r="AJ74">
        <v>333</v>
      </c>
      <c r="AK74">
        <v>99</v>
      </c>
      <c r="AL74">
        <f>AVERAGE($AG$9:AG74)</f>
        <v>-1926.9977272727281</v>
      </c>
      <c r="AM74">
        <f>STDEV(AL$9:AL74)</f>
        <v>0.14877424867943528</v>
      </c>
      <c r="AN74">
        <f>2*STDEV(AL$9:AL74)/SQRT(COUNT($AL$9:AL74))</f>
        <v>3.6625688178563424E-2</v>
      </c>
      <c r="AO74">
        <f t="shared" ref="AO74:AO137" si="11">AL74+AM74</f>
        <v>-1926.8489530240486</v>
      </c>
      <c r="AP74">
        <f t="shared" ref="AP74:AP137" si="12">AL74-1*AM74</f>
        <v>-1927.1465015214076</v>
      </c>
    </row>
    <row r="75" spans="2:42" x14ac:dyDescent="0.2">
      <c r="B75">
        <v>67</v>
      </c>
      <c r="C75">
        <v>100000</v>
      </c>
      <c r="D75">
        <v>1199.8499999999999</v>
      </c>
      <c r="E75">
        <v>-8923.5300000000007</v>
      </c>
      <c r="F75">
        <v>40100.800000000003</v>
      </c>
      <c r="G75">
        <v>0.48950399999999999</v>
      </c>
      <c r="H75">
        <v>1540</v>
      </c>
      <c r="I75">
        <v>460</v>
      </c>
      <c r="J75">
        <f>AVERAGE($E$9:E75)</f>
        <v>-8926.039552238808</v>
      </c>
      <c r="K75">
        <f>STDEV(J$9:J75)</f>
        <v>0.30081567207258886</v>
      </c>
      <c r="L75">
        <f>2*STDEV(J$9:J75)/SQRT(COUNT($J$9:J75))</f>
        <v>7.3500967021553398E-2</v>
      </c>
      <c r="M75">
        <f t="shared" si="9"/>
        <v>-8925.7387365667346</v>
      </c>
      <c r="N75">
        <f t="shared" si="10"/>
        <v>-8926.3403679108815</v>
      </c>
      <c r="P75">
        <v>67</v>
      </c>
      <c r="Q75">
        <v>100000</v>
      </c>
      <c r="R75">
        <v>1200.1600000000001</v>
      </c>
      <c r="S75">
        <v>-4569.12</v>
      </c>
      <c r="T75">
        <v>20549.7</v>
      </c>
      <c r="U75">
        <v>1.2321299999999999</v>
      </c>
      <c r="V75">
        <v>789</v>
      </c>
      <c r="W75">
        <v>235</v>
      </c>
      <c r="X75">
        <f>AVERAGE($S$9:S75)</f>
        <v>-4568.7695522388058</v>
      </c>
      <c r="Y75">
        <f>STDEV(X$9:X75)</f>
        <v>0.25241502163777302</v>
      </c>
      <c r="Z75">
        <f>2*STDEV(X$9:X75)/SQRT(COUNT(X$9:X75))</f>
        <v>6.1674805881342977E-2</v>
      </c>
      <c r="AA75">
        <f t="shared" ref="AA75:AA138" si="13">X75+Y75</f>
        <v>-4568.5171372171681</v>
      </c>
      <c r="AB75">
        <f t="shared" ref="AB75:AB138" si="14">X75-1*Y75</f>
        <v>-4569.0219672604435</v>
      </c>
      <c r="AD75">
        <v>67</v>
      </c>
      <c r="AE75">
        <v>100000</v>
      </c>
      <c r="AF75">
        <v>1198.77</v>
      </c>
      <c r="AG75">
        <v>-1927.41</v>
      </c>
      <c r="AH75">
        <v>8656.4699999999993</v>
      </c>
      <c r="AI75">
        <v>-0.442799</v>
      </c>
      <c r="AJ75">
        <v>333</v>
      </c>
      <c r="AK75">
        <v>99</v>
      </c>
      <c r="AL75">
        <f>AVERAGE($AG$9:AG75)</f>
        <v>-1927.0038805970157</v>
      </c>
      <c r="AM75">
        <f>STDEV(AL$9:AL75)</f>
        <v>0.14771998836069344</v>
      </c>
      <c r="AN75">
        <f>2*STDEV(AL$9:AL75)/SQRT(COUNT($AL$9:AL75))</f>
        <v>3.6093737796691581E-2</v>
      </c>
      <c r="AO75">
        <f t="shared" si="11"/>
        <v>-1926.856160608655</v>
      </c>
      <c r="AP75">
        <f t="shared" si="12"/>
        <v>-1927.1516005853764</v>
      </c>
    </row>
    <row r="76" spans="2:42" x14ac:dyDescent="0.2">
      <c r="B76">
        <v>68</v>
      </c>
      <c r="C76">
        <v>100000</v>
      </c>
      <c r="D76">
        <v>1200.43</v>
      </c>
      <c r="E76">
        <v>-8926.48</v>
      </c>
      <c r="F76">
        <v>40116.5</v>
      </c>
      <c r="G76">
        <v>0.57671099999999997</v>
      </c>
      <c r="H76">
        <v>1540</v>
      </c>
      <c r="I76">
        <v>460</v>
      </c>
      <c r="J76">
        <f>AVERAGE($E$9:E76)</f>
        <v>-8926.0460294117656</v>
      </c>
      <c r="K76">
        <f>STDEV(J$9:J76)</f>
        <v>0.29913407965372146</v>
      </c>
      <c r="L76">
        <f>2*STDEV(J$9:J76)/SQRT(COUNT($J$9:J76))</f>
        <v>7.2550670978483542E-2</v>
      </c>
      <c r="M76">
        <f t="shared" si="9"/>
        <v>-8925.7468953321113</v>
      </c>
      <c r="N76">
        <f t="shared" si="10"/>
        <v>-8926.34516349142</v>
      </c>
      <c r="P76">
        <v>68</v>
      </c>
      <c r="Q76">
        <v>100000</v>
      </c>
      <c r="R76">
        <v>1201.1300000000001</v>
      </c>
      <c r="S76">
        <v>-4567.25</v>
      </c>
      <c r="T76">
        <v>20540.900000000001</v>
      </c>
      <c r="U76">
        <v>0.51495800000000003</v>
      </c>
      <c r="V76">
        <v>789</v>
      </c>
      <c r="W76">
        <v>235</v>
      </c>
      <c r="X76">
        <f>AVERAGE($S$9:S76)</f>
        <v>-4568.7472058823532</v>
      </c>
      <c r="Y76">
        <f>STDEV(X$9:X76)</f>
        <v>0.25259213494060884</v>
      </c>
      <c r="Z76">
        <f>2*STDEV(X$9:X76)/SQRT(COUNT(X$9:X76))</f>
        <v>6.1262591327082325E-2</v>
      </c>
      <c r="AA76">
        <f t="shared" si="13"/>
        <v>-4568.4946137474126</v>
      </c>
      <c r="AB76">
        <f t="shared" si="14"/>
        <v>-4568.9997980172939</v>
      </c>
      <c r="AD76">
        <v>68</v>
      </c>
      <c r="AE76">
        <v>100000</v>
      </c>
      <c r="AF76">
        <v>1201.92</v>
      </c>
      <c r="AG76">
        <v>-1928.03</v>
      </c>
      <c r="AH76">
        <v>8665.89</v>
      </c>
      <c r="AI76">
        <v>2.2763800000000001</v>
      </c>
      <c r="AJ76">
        <v>333</v>
      </c>
      <c r="AK76">
        <v>99</v>
      </c>
      <c r="AL76">
        <f>AVERAGE($AG$9:AG76)</f>
        <v>-1927.018970588236</v>
      </c>
      <c r="AM76">
        <f>STDEV(AL$9:AL76)</f>
        <v>0.1466408975470056</v>
      </c>
      <c r="AN76">
        <f>2*STDEV(AL$9:AL76)/SQRT(COUNT($AL$9:AL76))</f>
        <v>3.5565641742451873E-2</v>
      </c>
      <c r="AO76">
        <f t="shared" si="11"/>
        <v>-1926.872329690689</v>
      </c>
      <c r="AP76">
        <f t="shared" si="12"/>
        <v>-1927.1656114857831</v>
      </c>
    </row>
    <row r="77" spans="2:42" x14ac:dyDescent="0.2">
      <c r="B77">
        <v>69</v>
      </c>
      <c r="C77">
        <v>100000</v>
      </c>
      <c r="D77">
        <v>1199.49</v>
      </c>
      <c r="E77">
        <v>-8921.67</v>
      </c>
      <c r="F77">
        <v>40125.800000000003</v>
      </c>
      <c r="G77">
        <v>0.52961999999999998</v>
      </c>
      <c r="H77">
        <v>1540</v>
      </c>
      <c r="I77">
        <v>460</v>
      </c>
      <c r="J77">
        <f>AVERAGE($E$9:E77)</f>
        <v>-8925.9826086956546</v>
      </c>
      <c r="K77">
        <f>STDEV(J$9:J77)</f>
        <v>0.29803797752273981</v>
      </c>
      <c r="L77">
        <f>2*STDEV(J$9:J77)/SQRT(COUNT($J$9:J77))</f>
        <v>7.1759112352064669E-2</v>
      </c>
      <c r="M77">
        <f t="shared" si="9"/>
        <v>-8925.684570718131</v>
      </c>
      <c r="N77">
        <f t="shared" si="10"/>
        <v>-8926.2806466731781</v>
      </c>
      <c r="P77">
        <v>69</v>
      </c>
      <c r="Q77">
        <v>100000</v>
      </c>
      <c r="R77">
        <v>1199.5999999999999</v>
      </c>
      <c r="S77">
        <v>-4569.55</v>
      </c>
      <c r="T77">
        <v>20534.7</v>
      </c>
      <c r="U77">
        <v>0.12851199999999999</v>
      </c>
      <c r="V77">
        <v>789</v>
      </c>
      <c r="W77">
        <v>235</v>
      </c>
      <c r="X77">
        <f>AVERAGE($S$9:S77)</f>
        <v>-4568.7588405797096</v>
      </c>
      <c r="Y77">
        <f>STDEV(X$9:X77)</f>
        <v>0.25253409371756264</v>
      </c>
      <c r="Z77">
        <f>2*STDEV(X$9:X77)/SQRT(COUNT(X$9:X77))</f>
        <v>6.0803064610860734E-2</v>
      </c>
      <c r="AA77">
        <f t="shared" si="13"/>
        <v>-4568.5063064859924</v>
      </c>
      <c r="AB77">
        <f t="shared" si="14"/>
        <v>-4569.0113746734269</v>
      </c>
      <c r="AD77">
        <v>69</v>
      </c>
      <c r="AE77">
        <v>100000</v>
      </c>
      <c r="AF77">
        <v>1199.68</v>
      </c>
      <c r="AG77">
        <v>-1925.71</v>
      </c>
      <c r="AH77">
        <v>8667.23</v>
      </c>
      <c r="AI77">
        <v>0.96746600000000005</v>
      </c>
      <c r="AJ77">
        <v>333</v>
      </c>
      <c r="AK77">
        <v>99</v>
      </c>
      <c r="AL77">
        <f>AVERAGE($AG$9:AG77)</f>
        <v>-1927.0000000000009</v>
      </c>
      <c r="AM77">
        <f>STDEV(AL$9:AL77)</f>
        <v>0.14564653391310373</v>
      </c>
      <c r="AN77">
        <f>2*STDEV(AL$9:AL77)/SQRT(COUNT($AL$9:AL77))</f>
        <v>3.5067564468228812E-2</v>
      </c>
      <c r="AO77">
        <f t="shared" si="11"/>
        <v>-1926.8543534660878</v>
      </c>
      <c r="AP77">
        <f t="shared" si="12"/>
        <v>-1927.145646533914</v>
      </c>
    </row>
    <row r="78" spans="2:42" x14ac:dyDescent="0.2">
      <c r="B78">
        <v>70</v>
      </c>
      <c r="C78">
        <v>100000</v>
      </c>
      <c r="D78">
        <v>1201</v>
      </c>
      <c r="E78">
        <v>-8923.4</v>
      </c>
      <c r="F78">
        <v>40110</v>
      </c>
      <c r="G78">
        <v>-0.17910400000000001</v>
      </c>
      <c r="H78">
        <v>1540</v>
      </c>
      <c r="I78">
        <v>460</v>
      </c>
      <c r="J78">
        <f>AVERAGE($E$9:E78)</f>
        <v>-8925.9457142857173</v>
      </c>
      <c r="K78">
        <f>STDEV(J$9:J78)</f>
        <v>0.29734456022746447</v>
      </c>
      <c r="L78">
        <f>2*STDEV(J$9:J78)/SQRT(COUNT($J$9:J78))</f>
        <v>7.1078945042763839E-2</v>
      </c>
      <c r="M78">
        <f t="shared" si="9"/>
        <v>-8925.6483697254898</v>
      </c>
      <c r="N78">
        <f t="shared" si="10"/>
        <v>-8926.2430588459447</v>
      </c>
      <c r="P78">
        <v>70</v>
      </c>
      <c r="Q78">
        <v>100000</v>
      </c>
      <c r="R78">
        <v>1200.99</v>
      </c>
      <c r="S78">
        <v>-4568.91</v>
      </c>
      <c r="T78">
        <v>20536.2</v>
      </c>
      <c r="U78">
        <v>0.811276</v>
      </c>
      <c r="V78">
        <v>789</v>
      </c>
      <c r="W78">
        <v>235</v>
      </c>
      <c r="X78">
        <f>AVERAGE($S$9:S78)</f>
        <v>-4568.7609999999995</v>
      </c>
      <c r="Y78">
        <f>STDEV(X$9:X78)</f>
        <v>0.25239699982679015</v>
      </c>
      <c r="Z78">
        <f>2*STDEV(X$9:X78)/SQRT(COUNT(X$9:X78))</f>
        <v>6.0334423020629517E-2</v>
      </c>
      <c r="AA78">
        <f t="shared" si="13"/>
        <v>-4568.508603000173</v>
      </c>
      <c r="AB78">
        <f t="shared" si="14"/>
        <v>-4569.013396999826</v>
      </c>
      <c r="AD78">
        <v>70</v>
      </c>
      <c r="AE78">
        <v>100000</v>
      </c>
      <c r="AF78">
        <v>1201.31</v>
      </c>
      <c r="AG78">
        <v>-1927.8</v>
      </c>
      <c r="AH78">
        <v>8658.82</v>
      </c>
      <c r="AI78">
        <v>0.97881700000000005</v>
      </c>
      <c r="AJ78">
        <v>333</v>
      </c>
      <c r="AK78">
        <v>99</v>
      </c>
      <c r="AL78">
        <f>AVERAGE($AG$9:AG78)</f>
        <v>-1927.0114285714292</v>
      </c>
      <c r="AM78">
        <f>STDEV(AL$9:AL78)</f>
        <v>0.14463167299720131</v>
      </c>
      <c r="AN78">
        <f>2*STDEV(AL$9:AL78)/SQRT(COUNT($AL$9:AL78))</f>
        <v>3.4573582676430341E-2</v>
      </c>
      <c r="AO78">
        <f t="shared" si="11"/>
        <v>-1926.8667968984321</v>
      </c>
      <c r="AP78">
        <f t="shared" si="12"/>
        <v>-1927.1560602444263</v>
      </c>
    </row>
    <row r="79" spans="2:42" x14ac:dyDescent="0.2">
      <c r="B79">
        <v>71</v>
      </c>
      <c r="C79">
        <v>100000</v>
      </c>
      <c r="D79">
        <v>1200.6099999999999</v>
      </c>
      <c r="E79">
        <v>-8927.32</v>
      </c>
      <c r="F79">
        <v>40113.599999999999</v>
      </c>
      <c r="G79">
        <v>0.30829899999999999</v>
      </c>
      <c r="H79">
        <v>1540</v>
      </c>
      <c r="I79">
        <v>460</v>
      </c>
      <c r="J79">
        <f>AVERAGE($E$9:E79)</f>
        <v>-8925.9650704225369</v>
      </c>
      <c r="K79">
        <f>STDEV(J$9:J79)</f>
        <v>0.29641314943704178</v>
      </c>
      <c r="L79">
        <f>2*STDEV(J$9:J79)/SQRT(COUNT($J$9:J79))</f>
        <v>7.0355537799870971E-2</v>
      </c>
      <c r="M79">
        <f t="shared" si="9"/>
        <v>-8925.6686572730996</v>
      </c>
      <c r="N79">
        <f t="shared" si="10"/>
        <v>-8926.2614835719742</v>
      </c>
      <c r="P79">
        <v>71</v>
      </c>
      <c r="Q79">
        <v>100000</v>
      </c>
      <c r="R79">
        <v>1199.79</v>
      </c>
      <c r="S79">
        <v>-4570.01</v>
      </c>
      <c r="T79">
        <v>20537.400000000001</v>
      </c>
      <c r="U79">
        <v>-0.10573100000000001</v>
      </c>
      <c r="V79">
        <v>789</v>
      </c>
      <c r="W79">
        <v>235</v>
      </c>
      <c r="X79">
        <f>AVERAGE($S$9:S79)</f>
        <v>-4568.778591549295</v>
      </c>
      <c r="Y79">
        <f>STDEV(X$9:X79)</f>
        <v>0.25198832924732284</v>
      </c>
      <c r="Z79">
        <f>2*STDEV(X$9:X79)/SQRT(COUNT(X$9:X79))</f>
        <v>5.9811025445927292E-2</v>
      </c>
      <c r="AA79">
        <f t="shared" si="13"/>
        <v>-4568.5266032200479</v>
      </c>
      <c r="AB79">
        <f t="shared" si="14"/>
        <v>-4569.0305798785421</v>
      </c>
      <c r="AD79">
        <v>71</v>
      </c>
      <c r="AE79">
        <v>100000</v>
      </c>
      <c r="AF79">
        <v>1200.1400000000001</v>
      </c>
      <c r="AG79">
        <v>-1926.31</v>
      </c>
      <c r="AH79">
        <v>8675.06</v>
      </c>
      <c r="AI79">
        <v>0.34229599999999999</v>
      </c>
      <c r="AJ79">
        <v>333</v>
      </c>
      <c r="AK79">
        <v>99</v>
      </c>
      <c r="AL79">
        <f>AVERAGE($AG$9:AG79)</f>
        <v>-1927.0015492957752</v>
      </c>
      <c r="AM79">
        <f>STDEV(AL$9:AL79)</f>
        <v>0.1436711113567995</v>
      </c>
      <c r="AN79">
        <f>2*STDEV(AL$9:AL79)/SQRT(COUNT($AL$9:AL79))</f>
        <v>3.4101247954115253E-2</v>
      </c>
      <c r="AO79">
        <f t="shared" si="11"/>
        <v>-1926.8578781844185</v>
      </c>
      <c r="AP79">
        <f t="shared" si="12"/>
        <v>-1927.145220407132</v>
      </c>
    </row>
    <row r="80" spans="2:42" x14ac:dyDescent="0.2">
      <c r="B80">
        <v>72</v>
      </c>
      <c r="C80">
        <v>100000</v>
      </c>
      <c r="D80">
        <v>1200.5899999999999</v>
      </c>
      <c r="E80">
        <v>-8926.1200000000008</v>
      </c>
      <c r="F80">
        <v>40099.199999999997</v>
      </c>
      <c r="G80">
        <v>0.122335</v>
      </c>
      <c r="H80">
        <v>1540</v>
      </c>
      <c r="I80">
        <v>460</v>
      </c>
      <c r="J80">
        <f>AVERAGE($E$9:E80)</f>
        <v>-8925.9672222222234</v>
      </c>
      <c r="K80">
        <f>STDEV(J$9:J80)</f>
        <v>0.29544997735517659</v>
      </c>
      <c r="L80">
        <f>2*STDEV(J$9:J80)/SQRT(COUNT($J$9:J80))</f>
        <v>6.9638227496419097E-2</v>
      </c>
      <c r="M80">
        <f t="shared" si="9"/>
        <v>-8925.6717722448684</v>
      </c>
      <c r="N80">
        <f t="shared" si="10"/>
        <v>-8926.2626721995784</v>
      </c>
      <c r="P80">
        <v>72</v>
      </c>
      <c r="Q80">
        <v>100000</v>
      </c>
      <c r="R80">
        <v>1199.4000000000001</v>
      </c>
      <c r="S80">
        <v>-4568.51</v>
      </c>
      <c r="T80">
        <v>20545.400000000001</v>
      </c>
      <c r="U80">
        <v>0.68048900000000001</v>
      </c>
      <c r="V80">
        <v>789</v>
      </c>
      <c r="W80">
        <v>235</v>
      </c>
      <c r="X80">
        <f>AVERAGE($S$9:S80)</f>
        <v>-4568.774861111111</v>
      </c>
      <c r="Y80">
        <f>STDEV(X$9:X80)</f>
        <v>0.25159799642369474</v>
      </c>
      <c r="Z80">
        <f>2*STDEV(X$9:X80)/SQRT(COUNT(X$9:X80))</f>
        <v>5.9302216468047765E-2</v>
      </c>
      <c r="AA80">
        <f t="shared" si="13"/>
        <v>-4568.5232631146873</v>
      </c>
      <c r="AB80">
        <f t="shared" si="14"/>
        <v>-4569.0264591075347</v>
      </c>
      <c r="AD80">
        <v>72</v>
      </c>
      <c r="AE80">
        <v>100000</v>
      </c>
      <c r="AF80">
        <v>1200.54</v>
      </c>
      <c r="AG80">
        <v>-1927.32</v>
      </c>
      <c r="AH80">
        <v>8661.56</v>
      </c>
      <c r="AI80">
        <v>2.9744799999999998</v>
      </c>
      <c r="AJ80">
        <v>333</v>
      </c>
      <c r="AK80">
        <v>99</v>
      </c>
      <c r="AL80">
        <f>AVERAGE($AG$9:AG80)</f>
        <v>-1927.0059722222229</v>
      </c>
      <c r="AM80">
        <f>STDEV(AL$9:AL80)</f>
        <v>0.14271353140469722</v>
      </c>
      <c r="AN80">
        <f>2*STDEV(AL$9:AL80)/SQRT(COUNT($AL$9:AL80))</f>
        <v>3.3637901941113574E-2</v>
      </c>
      <c r="AO80">
        <f t="shared" si="11"/>
        <v>-1926.8632586908182</v>
      </c>
      <c r="AP80">
        <f t="shared" si="12"/>
        <v>-1927.1486857536277</v>
      </c>
    </row>
    <row r="81" spans="2:42" x14ac:dyDescent="0.2">
      <c r="B81">
        <v>73</v>
      </c>
      <c r="C81">
        <v>100000</v>
      </c>
      <c r="D81">
        <v>1199.8599999999999</v>
      </c>
      <c r="E81">
        <v>-8924.89</v>
      </c>
      <c r="F81">
        <v>40119.1</v>
      </c>
      <c r="G81">
        <v>0.70313700000000001</v>
      </c>
      <c r="H81">
        <v>1540</v>
      </c>
      <c r="I81">
        <v>460</v>
      </c>
      <c r="J81">
        <f>AVERAGE($E$9:E81)</f>
        <v>-8925.9524657534275</v>
      </c>
      <c r="K81">
        <f>STDEV(J$9:J81)</f>
        <v>0.29463333684586263</v>
      </c>
      <c r="L81">
        <f>2*STDEV(J$9:J81)/SQRT(COUNT($J$9:J81))</f>
        <v>6.8968447493327464E-2</v>
      </c>
      <c r="M81">
        <f t="shared" si="9"/>
        <v>-8925.6578324165821</v>
      </c>
      <c r="N81">
        <f t="shared" si="10"/>
        <v>-8926.247099090273</v>
      </c>
      <c r="P81">
        <v>73</v>
      </c>
      <c r="Q81">
        <v>100000</v>
      </c>
      <c r="R81">
        <v>1200.6199999999999</v>
      </c>
      <c r="S81">
        <v>-4568.47</v>
      </c>
      <c r="T81">
        <v>20539</v>
      </c>
      <c r="U81">
        <v>2.1472000000000002E-2</v>
      </c>
      <c r="V81">
        <v>789</v>
      </c>
      <c r="W81">
        <v>235</v>
      </c>
      <c r="X81">
        <f>AVERAGE($S$9:S81)</f>
        <v>-4568.7706849315064</v>
      </c>
      <c r="Y81">
        <f>STDEV(X$9:X81)</f>
        <v>0.25123121279484917</v>
      </c>
      <c r="Z81">
        <f>2*STDEV(X$9:X81)/SQRT(COUNT(X$9:X81))</f>
        <v>5.8808778713968689E-2</v>
      </c>
      <c r="AA81">
        <f t="shared" si="13"/>
        <v>-4568.5194537187117</v>
      </c>
      <c r="AB81">
        <f t="shared" si="14"/>
        <v>-4569.021916144301</v>
      </c>
      <c r="AD81">
        <v>73</v>
      </c>
      <c r="AE81">
        <v>100000</v>
      </c>
      <c r="AF81">
        <v>1200.1199999999999</v>
      </c>
      <c r="AG81">
        <v>-1926.79</v>
      </c>
      <c r="AH81">
        <v>8669.41</v>
      </c>
      <c r="AI81">
        <v>3.47736</v>
      </c>
      <c r="AJ81">
        <v>333</v>
      </c>
      <c r="AK81">
        <v>99</v>
      </c>
      <c r="AL81">
        <f>AVERAGE($AG$9:AG81)</f>
        <v>-1927.0030136986309</v>
      </c>
      <c r="AM81">
        <f>STDEV(AL$9:AL81)</f>
        <v>0.14178491427609957</v>
      </c>
      <c r="AN81">
        <f>2*STDEV(AL$9:AL81)/SQRT(COUNT($AL$9:AL81))</f>
        <v>3.3189338043959453E-2</v>
      </c>
      <c r="AO81">
        <f t="shared" si="11"/>
        <v>-1926.8612287843548</v>
      </c>
      <c r="AP81">
        <f t="shared" si="12"/>
        <v>-1927.1447986129069</v>
      </c>
    </row>
    <row r="82" spans="2:42" x14ac:dyDescent="0.2">
      <c r="B82">
        <v>74</v>
      </c>
      <c r="C82">
        <v>100000</v>
      </c>
      <c r="D82">
        <v>1200.01</v>
      </c>
      <c r="E82">
        <v>-8924.26</v>
      </c>
      <c r="F82">
        <v>40114.9</v>
      </c>
      <c r="G82">
        <v>0.38866000000000001</v>
      </c>
      <c r="H82">
        <v>1540</v>
      </c>
      <c r="I82">
        <v>460</v>
      </c>
      <c r="J82">
        <f>AVERAGE($E$9:E82)</f>
        <v>-8925.929594594596</v>
      </c>
      <c r="K82">
        <f>STDEV(J$9:J82)</f>
        <v>0.29405527230631334</v>
      </c>
      <c r="L82">
        <f>2*STDEV(J$9:J82)/SQRT(COUNT($J$9:J82))</f>
        <v>6.8366462131559447E-2</v>
      </c>
      <c r="M82">
        <f t="shared" si="9"/>
        <v>-8925.6355393222893</v>
      </c>
      <c r="N82">
        <f t="shared" si="10"/>
        <v>-8926.2236498669026</v>
      </c>
      <c r="P82">
        <v>74</v>
      </c>
      <c r="Q82">
        <v>100000</v>
      </c>
      <c r="R82">
        <v>1199.79</v>
      </c>
      <c r="S82">
        <v>-4566.79</v>
      </c>
      <c r="T82">
        <v>20554.7</v>
      </c>
      <c r="U82">
        <v>0.77345900000000001</v>
      </c>
      <c r="V82">
        <v>789</v>
      </c>
      <c r="W82">
        <v>235</v>
      </c>
      <c r="X82">
        <f>AVERAGE($S$9:S82)</f>
        <v>-4568.7439189189181</v>
      </c>
      <c r="Y82">
        <f>STDEV(X$9:X82)</f>
        <v>0.25117641202873603</v>
      </c>
      <c r="Z82">
        <f>2*STDEV(X$9:X82)/SQRT(COUNT(X$9:X82))</f>
        <v>5.8397329612970422E-2</v>
      </c>
      <c r="AA82">
        <f t="shared" si="13"/>
        <v>-4568.492742506889</v>
      </c>
      <c r="AB82">
        <f t="shared" si="14"/>
        <v>-4568.9950953309472</v>
      </c>
      <c r="AD82">
        <v>74</v>
      </c>
      <c r="AE82">
        <v>100000</v>
      </c>
      <c r="AF82">
        <v>1201.02</v>
      </c>
      <c r="AG82">
        <v>-1926.79</v>
      </c>
      <c r="AH82">
        <v>8671.16</v>
      </c>
      <c r="AI82">
        <v>1.3543700000000001</v>
      </c>
      <c r="AJ82">
        <v>333</v>
      </c>
      <c r="AK82">
        <v>99</v>
      </c>
      <c r="AL82">
        <f>AVERAGE($AG$9:AG82)</f>
        <v>-1927.0001351351361</v>
      </c>
      <c r="AM82">
        <f>STDEV(AL$9:AL82)</f>
        <v>0.14088455489929869</v>
      </c>
      <c r="AN82">
        <f>2*STDEV(AL$9:AL82)/SQRT(COUNT($AL$9:AL82))</f>
        <v>3.27549936850349E-2</v>
      </c>
      <c r="AO82">
        <f t="shared" si="11"/>
        <v>-1926.8592505802369</v>
      </c>
      <c r="AP82">
        <f t="shared" si="12"/>
        <v>-1927.1410196900354</v>
      </c>
    </row>
    <row r="83" spans="2:42" x14ac:dyDescent="0.2">
      <c r="B83">
        <v>75</v>
      </c>
      <c r="C83">
        <v>100000</v>
      </c>
      <c r="D83">
        <v>1200.23</v>
      </c>
      <c r="E83">
        <v>-8924.73</v>
      </c>
      <c r="F83">
        <v>40121</v>
      </c>
      <c r="G83">
        <v>-0.37390499999999999</v>
      </c>
      <c r="H83">
        <v>1540</v>
      </c>
      <c r="I83">
        <v>460</v>
      </c>
      <c r="J83">
        <f>AVERAGE($E$9:E83)</f>
        <v>-8925.9136000000017</v>
      </c>
      <c r="K83">
        <f>STDEV(J$9:J83)</f>
        <v>0.29363912568565748</v>
      </c>
      <c r="L83">
        <f>2*STDEV(J$9:J83)/SQRT(COUNT($J$9:J83))</f>
        <v>6.7813051303688268E-2</v>
      </c>
      <c r="M83">
        <f t="shared" si="9"/>
        <v>-8925.6199608743154</v>
      </c>
      <c r="N83">
        <f t="shared" si="10"/>
        <v>-8926.2072391256879</v>
      </c>
      <c r="P83">
        <v>75</v>
      </c>
      <c r="Q83">
        <v>100000</v>
      </c>
      <c r="R83">
        <v>1199.99</v>
      </c>
      <c r="S83">
        <v>-4568.58</v>
      </c>
      <c r="T83">
        <v>20539.5</v>
      </c>
      <c r="U83">
        <v>0.53976500000000005</v>
      </c>
      <c r="V83">
        <v>789</v>
      </c>
      <c r="W83">
        <v>235</v>
      </c>
      <c r="X83">
        <f>AVERAGE($S$9:S83)</f>
        <v>-4568.7417333333324</v>
      </c>
      <c r="Y83">
        <f>STDEV(X$9:X83)</f>
        <v>0.25110785420466553</v>
      </c>
      <c r="Z83">
        <f>2*STDEV(X$9:X83)/SQRT(COUNT(X$9:X83))</f>
        <v>5.7990874888277172E-2</v>
      </c>
      <c r="AA83">
        <f t="shared" si="13"/>
        <v>-4568.4906254791276</v>
      </c>
      <c r="AB83">
        <f t="shared" si="14"/>
        <v>-4568.9928411875371</v>
      </c>
      <c r="AD83">
        <v>75</v>
      </c>
      <c r="AE83">
        <v>100000</v>
      </c>
      <c r="AF83">
        <v>1200.0899999999999</v>
      </c>
      <c r="AG83">
        <v>-1928.14</v>
      </c>
      <c r="AH83">
        <v>8668.8700000000008</v>
      </c>
      <c r="AI83">
        <v>2.01966</v>
      </c>
      <c r="AJ83">
        <v>333</v>
      </c>
      <c r="AK83">
        <v>99</v>
      </c>
      <c r="AL83">
        <f>AVERAGE($AG$9:AG83)</f>
        <v>-1927.0153333333344</v>
      </c>
      <c r="AM83">
        <f>STDEV(AL$9:AL83)</f>
        <v>0.13995587687515701</v>
      </c>
      <c r="AN83">
        <f>2*STDEV(AL$9:AL83)/SQRT(COUNT($AL$9:AL83))</f>
        <v>3.2321425275416801E-2</v>
      </c>
      <c r="AO83">
        <f t="shared" si="11"/>
        <v>-1926.8753774564593</v>
      </c>
      <c r="AP83">
        <f t="shared" si="12"/>
        <v>-1927.1552892102095</v>
      </c>
    </row>
    <row r="84" spans="2:42" x14ac:dyDescent="0.2">
      <c r="B84">
        <v>76</v>
      </c>
      <c r="C84">
        <v>100000</v>
      </c>
      <c r="D84">
        <v>1200.06</v>
      </c>
      <c r="E84">
        <v>-8927.15</v>
      </c>
      <c r="F84">
        <v>40112.9</v>
      </c>
      <c r="G84">
        <v>-0.21727199999999999</v>
      </c>
      <c r="H84">
        <v>1540</v>
      </c>
      <c r="I84">
        <v>460</v>
      </c>
      <c r="J84">
        <f>AVERAGE($E$9:E84)</f>
        <v>-8925.9298684210553</v>
      </c>
      <c r="K84">
        <f>STDEV(J$9:J84)</f>
        <v>0.29300885576719965</v>
      </c>
      <c r="L84">
        <f>2*STDEV(J$9:J84)/SQRT(COUNT($J$9:J84))</f>
        <v>6.7220841676405685E-2</v>
      </c>
      <c r="M84">
        <f t="shared" si="9"/>
        <v>-8925.6368595652875</v>
      </c>
      <c r="N84">
        <f t="shared" si="10"/>
        <v>-8926.2228772768231</v>
      </c>
      <c r="P84">
        <v>76</v>
      </c>
      <c r="Q84">
        <v>100000</v>
      </c>
      <c r="R84">
        <v>1198.78</v>
      </c>
      <c r="S84">
        <v>-4570.6899999999996</v>
      </c>
      <c r="T84">
        <v>20531.599999999999</v>
      </c>
      <c r="U84">
        <v>0.57006500000000004</v>
      </c>
      <c r="V84">
        <v>789</v>
      </c>
      <c r="W84">
        <v>235</v>
      </c>
      <c r="X84">
        <f>AVERAGE($S$9:S84)</f>
        <v>-4568.7673684210522</v>
      </c>
      <c r="Y84">
        <f>STDEV(X$9:X84)</f>
        <v>0.25068738202041457</v>
      </c>
      <c r="Z84">
        <f>2*STDEV(X$9:X84)/SQRT(COUNT(X$9:X84))</f>
        <v>5.7511629718303273E-2</v>
      </c>
      <c r="AA84">
        <f t="shared" si="13"/>
        <v>-4568.5166810390319</v>
      </c>
      <c r="AB84">
        <f t="shared" si="14"/>
        <v>-4569.0180558030725</v>
      </c>
      <c r="AD84">
        <v>76</v>
      </c>
      <c r="AE84">
        <v>100000</v>
      </c>
      <c r="AF84">
        <v>1200.32</v>
      </c>
      <c r="AG84">
        <v>-1927.04</v>
      </c>
      <c r="AH84">
        <v>8669.56</v>
      </c>
      <c r="AI84">
        <v>1.6451100000000001</v>
      </c>
      <c r="AJ84">
        <v>333</v>
      </c>
      <c r="AK84">
        <v>99</v>
      </c>
      <c r="AL84">
        <f>AVERAGE($AG$9:AG84)</f>
        <v>-1927.0156578947381</v>
      </c>
      <c r="AM84">
        <f>STDEV(AL$9:AL84)</f>
        <v>0.13904460548943789</v>
      </c>
      <c r="AN84">
        <f>2*STDEV(AL$9:AL84)/SQRT(COUNT($AL$9:AL84))</f>
        <v>3.1899020209102132E-2</v>
      </c>
      <c r="AO84">
        <f t="shared" si="11"/>
        <v>-1926.8766132892486</v>
      </c>
      <c r="AP84">
        <f t="shared" si="12"/>
        <v>-1927.1547025002276</v>
      </c>
    </row>
    <row r="85" spans="2:42" x14ac:dyDescent="0.2">
      <c r="B85">
        <v>77</v>
      </c>
      <c r="C85">
        <v>100000</v>
      </c>
      <c r="D85">
        <v>1199.73</v>
      </c>
      <c r="E85">
        <v>-8926.56</v>
      </c>
      <c r="F85">
        <v>40120.9</v>
      </c>
      <c r="G85">
        <v>2.4050999999999999E-2</v>
      </c>
      <c r="H85">
        <v>1540</v>
      </c>
      <c r="I85">
        <v>460</v>
      </c>
      <c r="J85">
        <f>AVERAGE($E$9:E85)</f>
        <v>-8925.9380519480546</v>
      </c>
      <c r="K85">
        <f>STDEV(J$9:J85)</f>
        <v>0.29227381575960154</v>
      </c>
      <c r="L85">
        <f>2*STDEV(J$9:J85)/SQRT(COUNT($J$9:J85))</f>
        <v>6.6615385056044404E-2</v>
      </c>
      <c r="M85">
        <f t="shared" si="9"/>
        <v>-8925.6457781322952</v>
      </c>
      <c r="N85">
        <f t="shared" si="10"/>
        <v>-8926.2303257638141</v>
      </c>
      <c r="P85">
        <v>77</v>
      </c>
      <c r="Q85">
        <v>100000</v>
      </c>
      <c r="R85">
        <v>1199.8699999999999</v>
      </c>
      <c r="S85">
        <v>-4570.28</v>
      </c>
      <c r="T85">
        <v>20550.900000000001</v>
      </c>
      <c r="U85">
        <v>0.31686999999999999</v>
      </c>
      <c r="V85">
        <v>789</v>
      </c>
      <c r="W85">
        <v>235</v>
      </c>
      <c r="X85">
        <f>AVERAGE($S$9:S85)</f>
        <v>-4568.7870129870125</v>
      </c>
      <c r="Y85">
        <f>STDEV(X$9:X85)</f>
        <v>0.25003487037308497</v>
      </c>
      <c r="Z85">
        <f>2*STDEV(X$9:X85)/SQRT(COUNT(X$9:X85))</f>
        <v>5.6988235925455225E-2</v>
      </c>
      <c r="AA85">
        <f t="shared" si="13"/>
        <v>-4568.5369781166391</v>
      </c>
      <c r="AB85">
        <f t="shared" si="14"/>
        <v>-4569.0370478573859</v>
      </c>
      <c r="AD85">
        <v>77</v>
      </c>
      <c r="AE85">
        <v>100000</v>
      </c>
      <c r="AF85">
        <v>1199.73</v>
      </c>
      <c r="AG85">
        <v>-1926.69</v>
      </c>
      <c r="AH85">
        <v>8664.16</v>
      </c>
      <c r="AI85">
        <v>1.7732399999999999</v>
      </c>
      <c r="AJ85">
        <v>333</v>
      </c>
      <c r="AK85">
        <v>99</v>
      </c>
      <c r="AL85">
        <f>AVERAGE($AG$9:AG85)</f>
        <v>-1927.0114285714299</v>
      </c>
      <c r="AM85">
        <f>STDEV(AL$9:AL85)</f>
        <v>0.13816073746662824</v>
      </c>
      <c r="AN85">
        <f>2*STDEV(AL$9:AL85)/SQRT(COUNT($AL$9:AL85))</f>
        <v>3.1489754571571306E-2</v>
      </c>
      <c r="AO85">
        <f t="shared" si="11"/>
        <v>-1926.8732678339632</v>
      </c>
      <c r="AP85">
        <f t="shared" si="12"/>
        <v>-1927.1495893088966</v>
      </c>
    </row>
    <row r="86" spans="2:42" x14ac:dyDescent="0.2">
      <c r="B86">
        <v>78</v>
      </c>
      <c r="C86">
        <v>100000</v>
      </c>
      <c r="D86">
        <v>1200.49</v>
      </c>
      <c r="E86">
        <v>-8928.69</v>
      </c>
      <c r="F86">
        <v>40104.5</v>
      </c>
      <c r="G86">
        <v>0.53223900000000002</v>
      </c>
      <c r="H86">
        <v>1540</v>
      </c>
      <c r="I86">
        <v>460</v>
      </c>
      <c r="J86">
        <f>AVERAGE($E$9:E86)</f>
        <v>-8925.9733333333352</v>
      </c>
      <c r="K86">
        <f>STDEV(J$9:J86)</f>
        <v>0.29119750955837431</v>
      </c>
      <c r="L86">
        <f>2*STDEV(J$9:J86)/SQRT(COUNT($J$9:J86))</f>
        <v>6.5943250494609723E-2</v>
      </c>
      <c r="M86">
        <f t="shared" si="9"/>
        <v>-8925.6821358237776</v>
      </c>
      <c r="N86">
        <f t="shared" si="10"/>
        <v>-8926.2645308428928</v>
      </c>
      <c r="P86">
        <v>78</v>
      </c>
      <c r="Q86">
        <v>100000</v>
      </c>
      <c r="R86">
        <v>1199.96</v>
      </c>
      <c r="S86">
        <v>-4567.7</v>
      </c>
      <c r="T86">
        <v>20541.3</v>
      </c>
      <c r="U86">
        <v>0.25942500000000002</v>
      </c>
      <c r="V86">
        <v>789</v>
      </c>
      <c r="W86">
        <v>235</v>
      </c>
      <c r="X86">
        <f>AVERAGE($S$9:S86)</f>
        <v>-4568.7730769230766</v>
      </c>
      <c r="Y86">
        <f>STDEV(X$9:X86)</f>
        <v>0.24951601690168229</v>
      </c>
      <c r="Z86">
        <f>2*STDEV(X$9:X86)/SQRT(COUNT(X$9:X86))</f>
        <v>5.6504251117801926E-2</v>
      </c>
      <c r="AA86">
        <f t="shared" si="13"/>
        <v>-4568.5235609061747</v>
      </c>
      <c r="AB86">
        <f t="shared" si="14"/>
        <v>-4569.0225929399785</v>
      </c>
      <c r="AD86">
        <v>78</v>
      </c>
      <c r="AE86">
        <v>100000</v>
      </c>
      <c r="AF86">
        <v>1201.26</v>
      </c>
      <c r="AG86">
        <v>-1927.11</v>
      </c>
      <c r="AH86">
        <v>8669.83</v>
      </c>
      <c r="AI86">
        <v>0.57241200000000003</v>
      </c>
      <c r="AJ86">
        <v>333</v>
      </c>
      <c r="AK86">
        <v>99</v>
      </c>
      <c r="AL86">
        <f>AVERAGE($AG$9:AG86)</f>
        <v>-1927.0126923076932</v>
      </c>
      <c r="AM86">
        <f>STDEV(AL$9:AL86)</f>
        <v>0.13729043811351677</v>
      </c>
      <c r="AN86">
        <f>2*STDEV(AL$9:AL86)/SQRT(COUNT($AL$9:AL86))</f>
        <v>3.1090162016716983E-2</v>
      </c>
      <c r="AO86">
        <f t="shared" si="11"/>
        <v>-1926.8754018695797</v>
      </c>
      <c r="AP86">
        <f t="shared" si="12"/>
        <v>-1927.1499827458067</v>
      </c>
    </row>
    <row r="87" spans="2:42" x14ac:dyDescent="0.2">
      <c r="B87">
        <v>79</v>
      </c>
      <c r="C87">
        <v>100000</v>
      </c>
      <c r="D87">
        <v>1200.6300000000001</v>
      </c>
      <c r="E87">
        <v>-8922.77</v>
      </c>
      <c r="F87">
        <v>40115.699999999997</v>
      </c>
      <c r="G87">
        <v>0.39659299999999997</v>
      </c>
      <c r="H87">
        <v>1540</v>
      </c>
      <c r="I87">
        <v>460</v>
      </c>
      <c r="J87">
        <f>AVERAGE($E$9:E87)</f>
        <v>-8925.9327848101293</v>
      </c>
      <c r="K87">
        <f>STDEV(J$9:J87)</f>
        <v>0.29049828007129869</v>
      </c>
      <c r="L87">
        <f>2*STDEV(J$9:J87)/SQRT(COUNT($J$9:J87))</f>
        <v>6.5367220029607528E-2</v>
      </c>
      <c r="M87">
        <f t="shared" si="9"/>
        <v>-8925.6422865300574</v>
      </c>
      <c r="N87">
        <f t="shared" si="10"/>
        <v>-8926.2232830902012</v>
      </c>
      <c r="P87">
        <v>79</v>
      </c>
      <c r="Q87">
        <v>100000</v>
      </c>
      <c r="R87">
        <v>1199.81</v>
      </c>
      <c r="S87">
        <v>-4570.21</v>
      </c>
      <c r="T87">
        <v>20534.2</v>
      </c>
      <c r="U87">
        <v>1.1468100000000001</v>
      </c>
      <c r="V87">
        <v>789</v>
      </c>
      <c r="W87">
        <v>235</v>
      </c>
      <c r="X87">
        <f>AVERAGE($S$9:S87)</f>
        <v>-4568.7912658227851</v>
      </c>
      <c r="Y87">
        <f>STDEV(X$9:X87)</f>
        <v>0.24880048959887052</v>
      </c>
      <c r="Z87">
        <f>2*STDEV(X$9:X87)/SQRT(COUNT(X$9:X87))</f>
        <v>5.5984484118432057E-2</v>
      </c>
      <c r="AA87">
        <f t="shared" si="13"/>
        <v>-4568.5424653331866</v>
      </c>
      <c r="AB87">
        <f t="shared" si="14"/>
        <v>-4569.0400663123837</v>
      </c>
      <c r="AD87">
        <v>79</v>
      </c>
      <c r="AE87">
        <v>100000</v>
      </c>
      <c r="AF87">
        <v>1199.47</v>
      </c>
      <c r="AG87">
        <v>-1926.74</v>
      </c>
      <c r="AH87">
        <v>8665.8799999999992</v>
      </c>
      <c r="AI87">
        <v>2.99383</v>
      </c>
      <c r="AJ87">
        <v>333</v>
      </c>
      <c r="AK87">
        <v>99</v>
      </c>
      <c r="AL87">
        <f>AVERAGE($AG$9:AG87)</f>
        <v>-1927.0092405063299</v>
      </c>
      <c r="AM87">
        <f>STDEV(AL$9:AL87)</f>
        <v>0.13644490186434302</v>
      </c>
      <c r="AN87">
        <f>2*STDEV(AL$9:AL87)/SQRT(COUNT($AL$9:AL87))</f>
        <v>3.0702501646122204E-2</v>
      </c>
      <c r="AO87">
        <f t="shared" si="11"/>
        <v>-1926.8727956044656</v>
      </c>
      <c r="AP87">
        <f t="shared" si="12"/>
        <v>-1927.1456854081941</v>
      </c>
    </row>
    <row r="88" spans="2:42" x14ac:dyDescent="0.2">
      <c r="B88">
        <v>80</v>
      </c>
      <c r="C88">
        <v>100000</v>
      </c>
      <c r="D88">
        <v>1199.4000000000001</v>
      </c>
      <c r="E88">
        <v>-8927.69</v>
      </c>
      <c r="F88">
        <v>40096.400000000001</v>
      </c>
      <c r="G88">
        <v>4.29171E-2</v>
      </c>
      <c r="H88">
        <v>1540</v>
      </c>
      <c r="I88">
        <v>460</v>
      </c>
      <c r="J88">
        <f>AVERAGE($E$9:E88)</f>
        <v>-8925.9547500000008</v>
      </c>
      <c r="K88">
        <f>STDEV(J$9:J88)</f>
        <v>0.28957960161130714</v>
      </c>
      <c r="L88">
        <f>2*STDEV(J$9:J88)/SQRT(COUNT($J$9:J88))</f>
        <v>6.475196741001904E-2</v>
      </c>
      <c r="M88">
        <f t="shared" si="9"/>
        <v>-8925.6651703983898</v>
      </c>
      <c r="N88">
        <f t="shared" si="10"/>
        <v>-8926.2443296016118</v>
      </c>
      <c r="P88">
        <v>80</v>
      </c>
      <c r="Q88">
        <v>100000</v>
      </c>
      <c r="R88">
        <v>1198.8800000000001</v>
      </c>
      <c r="S88">
        <v>-4567.96</v>
      </c>
      <c r="T88">
        <v>20521.400000000001</v>
      </c>
      <c r="U88">
        <v>1.33908</v>
      </c>
      <c r="V88">
        <v>789</v>
      </c>
      <c r="W88">
        <v>235</v>
      </c>
      <c r="X88">
        <f>AVERAGE($S$9:S88)</f>
        <v>-4568.7808750000004</v>
      </c>
      <c r="Y88">
        <f>STDEV(X$9:X88)</f>
        <v>0.24817837727218939</v>
      </c>
      <c r="Z88">
        <f>2*STDEV(X$9:X88)/SQRT(COUNT(X$9:X88))</f>
        <v>5.5494372212620428E-2</v>
      </c>
      <c r="AA88">
        <f t="shared" si="13"/>
        <v>-4568.5326966227285</v>
      </c>
      <c r="AB88">
        <f t="shared" si="14"/>
        <v>-4569.0290533772722</v>
      </c>
      <c r="AD88">
        <v>80</v>
      </c>
      <c r="AE88">
        <v>100000</v>
      </c>
      <c r="AF88">
        <v>1200.1199999999999</v>
      </c>
      <c r="AG88">
        <v>-1926.79</v>
      </c>
      <c r="AH88">
        <v>8669.41</v>
      </c>
      <c r="AI88">
        <v>3.47736</v>
      </c>
      <c r="AJ88">
        <v>333</v>
      </c>
      <c r="AK88">
        <v>99</v>
      </c>
      <c r="AL88">
        <f>AVERAGE($AG$9:AG88)</f>
        <v>-1927.0065000000009</v>
      </c>
      <c r="AM88">
        <f>STDEV(AL$9:AL88)</f>
        <v>0.1356221948900482</v>
      </c>
      <c r="AN88">
        <f>2*STDEV(AL$9:AL88)/SQRT(COUNT($AL$9:AL88))</f>
        <v>3.0326044703187238E-2</v>
      </c>
      <c r="AO88">
        <f t="shared" si="11"/>
        <v>-1926.8708778051109</v>
      </c>
      <c r="AP88">
        <f t="shared" si="12"/>
        <v>-1927.1421221948908</v>
      </c>
    </row>
    <row r="89" spans="2:42" x14ac:dyDescent="0.2">
      <c r="B89">
        <v>81</v>
      </c>
      <c r="C89">
        <v>100000</v>
      </c>
      <c r="D89">
        <v>1199.3599999999999</v>
      </c>
      <c r="E89">
        <v>-8929.5400000000009</v>
      </c>
      <c r="F89">
        <v>40120.400000000001</v>
      </c>
      <c r="G89">
        <v>-0.141959</v>
      </c>
      <c r="H89">
        <v>1540</v>
      </c>
      <c r="I89">
        <v>460</v>
      </c>
      <c r="J89">
        <f>AVERAGE($E$9:E89)</f>
        <v>-8925.999012345681</v>
      </c>
      <c r="K89">
        <f>STDEV(J$9:J89)</f>
        <v>0.28831329913809306</v>
      </c>
      <c r="L89">
        <f>2*STDEV(J$9:J89)/SQRT(COUNT($J$9:J89))</f>
        <v>6.4069622030687348E-2</v>
      </c>
      <c r="M89">
        <f t="shared" si="9"/>
        <v>-8925.7106990465436</v>
      </c>
      <c r="N89">
        <f t="shared" si="10"/>
        <v>-8926.2873256448183</v>
      </c>
      <c r="P89">
        <v>81</v>
      </c>
      <c r="Q89">
        <v>100000</v>
      </c>
      <c r="R89">
        <v>1200.58</v>
      </c>
      <c r="S89">
        <v>-4568.55</v>
      </c>
      <c r="T89">
        <v>20539</v>
      </c>
      <c r="U89">
        <v>0.23510700000000001</v>
      </c>
      <c r="V89">
        <v>789</v>
      </c>
      <c r="W89">
        <v>235</v>
      </c>
      <c r="X89">
        <f>AVERAGE($S$9:S89)</f>
        <v>-4568.778024691358</v>
      </c>
      <c r="Y89">
        <f>STDEV(X$9:X89)</f>
        <v>0.24757449804285439</v>
      </c>
      <c r="Z89">
        <f>2*STDEV(X$9:X89)/SQRT(COUNT(X$9:X89))</f>
        <v>5.501655512063431E-2</v>
      </c>
      <c r="AA89">
        <f t="shared" si="13"/>
        <v>-4568.5304501933151</v>
      </c>
      <c r="AB89">
        <f t="shared" si="14"/>
        <v>-4569.025599189401</v>
      </c>
      <c r="AD89">
        <v>81</v>
      </c>
      <c r="AE89">
        <v>100000</v>
      </c>
      <c r="AF89">
        <v>1201.02</v>
      </c>
      <c r="AG89">
        <v>-1926.79</v>
      </c>
      <c r="AH89">
        <v>8671.16</v>
      </c>
      <c r="AI89">
        <v>1.3543700000000001</v>
      </c>
      <c r="AJ89">
        <v>333</v>
      </c>
      <c r="AK89">
        <v>99</v>
      </c>
      <c r="AL89">
        <f>AVERAGE($AG$9:AG89)</f>
        <v>-1927.0038271604949</v>
      </c>
      <c r="AM89">
        <f>STDEV(AL$9:AL89)</f>
        <v>0.13482191457391554</v>
      </c>
      <c r="AN89">
        <f>2*STDEV(AL$9:AL89)/SQRT(COUNT($AL$9:AL89))</f>
        <v>2.9960425460870119E-2</v>
      </c>
      <c r="AO89">
        <f t="shared" si="11"/>
        <v>-1926.869005245921</v>
      </c>
      <c r="AP89">
        <f t="shared" si="12"/>
        <v>-1927.1386490750688</v>
      </c>
    </row>
    <row r="90" spans="2:42" x14ac:dyDescent="0.2">
      <c r="B90">
        <v>82</v>
      </c>
      <c r="C90">
        <v>100000</v>
      </c>
      <c r="D90">
        <v>1199.96</v>
      </c>
      <c r="E90">
        <v>-8924.93</v>
      </c>
      <c r="F90">
        <v>40090.699999999997</v>
      </c>
      <c r="G90">
        <v>0.37509500000000001</v>
      </c>
      <c r="H90">
        <v>1540</v>
      </c>
      <c r="I90">
        <v>460</v>
      </c>
      <c r="J90">
        <f>AVERAGE($E$9:E90)</f>
        <v>-8925.9859756097594</v>
      </c>
      <c r="K90">
        <f>STDEV(J$9:J90)</f>
        <v>0.28715077346308832</v>
      </c>
      <c r="L90">
        <f>2*STDEV(J$9:J90)/SQRT(COUNT($J$9:J90))</f>
        <v>6.3420996254202777E-2</v>
      </c>
      <c r="M90">
        <f t="shared" si="9"/>
        <v>-8925.6988248362959</v>
      </c>
      <c r="N90">
        <f t="shared" si="10"/>
        <v>-8926.2731263832229</v>
      </c>
      <c r="P90">
        <v>82</v>
      </c>
      <c r="Q90">
        <v>100000</v>
      </c>
      <c r="R90">
        <v>1200.8499999999999</v>
      </c>
      <c r="S90">
        <v>-4568.7700000000004</v>
      </c>
      <c r="T90">
        <v>20535</v>
      </c>
      <c r="U90">
        <v>0.20067699999999999</v>
      </c>
      <c r="V90">
        <v>789</v>
      </c>
      <c r="W90">
        <v>235</v>
      </c>
      <c r="X90">
        <f>AVERAGE($S$9:S90)</f>
        <v>-4568.7779268292688</v>
      </c>
      <c r="Y90">
        <f>STDEV(X$9:X90)</f>
        <v>0.24696209190743817</v>
      </c>
      <c r="Z90">
        <f>2*STDEV(X$9:X90)/SQRT(COUNT(X$9:X90))</f>
        <v>5.4544801383949813E-2</v>
      </c>
      <c r="AA90">
        <f t="shared" si="13"/>
        <v>-4568.5309647373615</v>
      </c>
      <c r="AB90">
        <f t="shared" si="14"/>
        <v>-4569.0248889211762</v>
      </c>
      <c r="AD90">
        <v>82</v>
      </c>
      <c r="AE90">
        <v>100000</v>
      </c>
      <c r="AF90">
        <v>1200.0899999999999</v>
      </c>
      <c r="AG90">
        <v>-1928.14</v>
      </c>
      <c r="AH90">
        <v>8668.8700000000008</v>
      </c>
      <c r="AI90">
        <v>2.01966</v>
      </c>
      <c r="AJ90">
        <v>333</v>
      </c>
      <c r="AK90">
        <v>99</v>
      </c>
      <c r="AL90">
        <f>AVERAGE($AG$9:AG90)</f>
        <v>-1927.0176829268305</v>
      </c>
      <c r="AM90">
        <f>STDEV(AL$9:AL90)</f>
        <v>0.1340031578585662</v>
      </c>
      <c r="AN90">
        <f>2*STDEV(AL$9:AL90)/SQRT(COUNT($AL$9:AL90))</f>
        <v>2.9596346442340059E-2</v>
      </c>
      <c r="AO90">
        <f t="shared" si="11"/>
        <v>-1926.8836797689719</v>
      </c>
      <c r="AP90">
        <f t="shared" si="12"/>
        <v>-1927.1516860846891</v>
      </c>
    </row>
    <row r="91" spans="2:42" x14ac:dyDescent="0.2">
      <c r="B91">
        <v>83</v>
      </c>
      <c r="C91">
        <v>100000</v>
      </c>
      <c r="D91">
        <v>1199.1099999999999</v>
      </c>
      <c r="E91">
        <v>-8927.31</v>
      </c>
      <c r="F91">
        <v>40102.400000000001</v>
      </c>
      <c r="G91">
        <v>0.494002</v>
      </c>
      <c r="H91">
        <v>1540</v>
      </c>
      <c r="I91">
        <v>460</v>
      </c>
      <c r="J91">
        <f>AVERAGE($E$9:E91)</f>
        <v>-8926.0019277108458</v>
      </c>
      <c r="K91">
        <f>STDEV(J$9:J91)</f>
        <v>0.28588890776675041</v>
      </c>
      <c r="L91">
        <f>2*STDEV(J$9:J91)/SQRT(COUNT($J$9:J91))</f>
        <v>6.2760768800556394E-2</v>
      </c>
      <c r="M91">
        <f t="shared" si="9"/>
        <v>-8925.7160388030788</v>
      </c>
      <c r="N91">
        <f t="shared" si="10"/>
        <v>-8926.2878166186129</v>
      </c>
      <c r="P91">
        <v>83</v>
      </c>
      <c r="Q91">
        <v>100000</v>
      </c>
      <c r="R91">
        <v>1200.73</v>
      </c>
      <c r="S91">
        <v>-4568.72</v>
      </c>
      <c r="T91">
        <v>20538.400000000001</v>
      </c>
      <c r="U91">
        <v>0.70704400000000001</v>
      </c>
      <c r="V91">
        <v>789</v>
      </c>
      <c r="W91">
        <v>235</v>
      </c>
      <c r="X91">
        <f>AVERAGE($S$9:S91)</f>
        <v>-4568.7772289156628</v>
      </c>
      <c r="Y91">
        <f>STDEV(X$9:X91)</f>
        <v>0.24634774647422542</v>
      </c>
      <c r="Z91">
        <f>2*STDEV(X$9:X91)/SQRT(COUNT(X$9:X91))</f>
        <v>5.4080356183742399E-2</v>
      </c>
      <c r="AA91">
        <f t="shared" si="13"/>
        <v>-4568.5308811691884</v>
      </c>
      <c r="AB91">
        <f t="shared" si="14"/>
        <v>-4569.0235766621372</v>
      </c>
      <c r="AD91">
        <v>83</v>
      </c>
      <c r="AE91">
        <v>100000</v>
      </c>
      <c r="AF91">
        <v>1200.32</v>
      </c>
      <c r="AG91">
        <v>-1927.04</v>
      </c>
      <c r="AH91">
        <v>8669.56</v>
      </c>
      <c r="AI91">
        <v>1.6451100000000001</v>
      </c>
      <c r="AJ91">
        <v>333</v>
      </c>
      <c r="AK91">
        <v>99</v>
      </c>
      <c r="AL91">
        <f>AVERAGE($AG$9:AG91)</f>
        <v>-1927.0179518072302</v>
      </c>
      <c r="AM91">
        <f>STDEV(AL$9:AL91)</f>
        <v>0.1331986880838382</v>
      </c>
      <c r="AN91">
        <f>2*STDEV(AL$9:AL91)/SQRT(COUNT($AL$9:AL91))</f>
        <v>2.9240910858240168E-2</v>
      </c>
      <c r="AO91">
        <f t="shared" si="11"/>
        <v>-1926.8847531191464</v>
      </c>
      <c r="AP91">
        <f t="shared" si="12"/>
        <v>-1927.1511504953141</v>
      </c>
    </row>
    <row r="92" spans="2:42" x14ac:dyDescent="0.2">
      <c r="B92">
        <v>84</v>
      </c>
      <c r="C92">
        <v>100000</v>
      </c>
      <c r="D92">
        <v>1199.49</v>
      </c>
      <c r="E92">
        <v>-8926.83</v>
      </c>
      <c r="F92">
        <v>40108.5</v>
      </c>
      <c r="G92">
        <v>-5.72668E-2</v>
      </c>
      <c r="H92">
        <v>1540</v>
      </c>
      <c r="I92">
        <v>460</v>
      </c>
      <c r="J92">
        <f>AVERAGE($E$9:E92)</f>
        <v>-8926.0117857142886</v>
      </c>
      <c r="K92">
        <f>STDEV(J$9:J92)</f>
        <v>0.28458004191020886</v>
      </c>
      <c r="L92">
        <f>2*STDEV(J$9:J92)/SQRT(COUNT($J$9:J92))</f>
        <v>6.2100456348916068E-2</v>
      </c>
      <c r="M92">
        <f t="shared" si="9"/>
        <v>-8925.7272056723777</v>
      </c>
      <c r="N92">
        <f t="shared" si="10"/>
        <v>-8926.2963657561995</v>
      </c>
      <c r="P92">
        <v>84</v>
      </c>
      <c r="Q92">
        <v>100000</v>
      </c>
      <c r="R92">
        <v>1200</v>
      </c>
      <c r="S92">
        <v>-4570.28</v>
      </c>
      <c r="T92">
        <v>20548.900000000001</v>
      </c>
      <c r="U92">
        <v>0.33412999999999998</v>
      </c>
      <c r="V92">
        <v>789</v>
      </c>
      <c r="W92">
        <v>235</v>
      </c>
      <c r="X92">
        <f>AVERAGE($S$9:S92)</f>
        <v>-4568.7951190476197</v>
      </c>
      <c r="Y92">
        <f>STDEV(X$9:X92)</f>
        <v>0.24556956122232024</v>
      </c>
      <c r="Z92">
        <f>2*STDEV(X$9:X92)/SQRT(COUNT(X$9:X92))</f>
        <v>5.358767155611309E-2</v>
      </c>
      <c r="AA92">
        <f t="shared" si="13"/>
        <v>-4568.5495494863972</v>
      </c>
      <c r="AB92">
        <f t="shared" si="14"/>
        <v>-4569.0406886088422</v>
      </c>
      <c r="AD92">
        <v>84</v>
      </c>
      <c r="AE92">
        <v>100000</v>
      </c>
      <c r="AF92">
        <v>1198.71</v>
      </c>
      <c r="AG92">
        <v>-1928.32</v>
      </c>
      <c r="AH92">
        <v>8668.4500000000007</v>
      </c>
      <c r="AI92">
        <v>0.80696199999999996</v>
      </c>
      <c r="AJ92">
        <v>333</v>
      </c>
      <c r="AK92">
        <v>99</v>
      </c>
      <c r="AL92">
        <f>AVERAGE($AG$9:AG92)</f>
        <v>-1927.0334523809538</v>
      </c>
      <c r="AM92">
        <f>STDEV(AL$9:AL92)</f>
        <v>0.13239415139359631</v>
      </c>
      <c r="AN92">
        <f>2*STDEV(AL$9:AL92)/SQRT(COUNT($AL$9:AL92))</f>
        <v>2.8890772396695158E-2</v>
      </c>
      <c r="AO92">
        <f t="shared" si="11"/>
        <v>-1926.9010582295602</v>
      </c>
      <c r="AP92">
        <f t="shared" si="12"/>
        <v>-1927.1658465323474</v>
      </c>
    </row>
    <row r="93" spans="2:42" x14ac:dyDescent="0.2">
      <c r="B93">
        <v>85</v>
      </c>
      <c r="C93">
        <v>100000</v>
      </c>
      <c r="D93">
        <v>1199.51</v>
      </c>
      <c r="E93">
        <v>-8930.91</v>
      </c>
      <c r="F93">
        <v>40121.4</v>
      </c>
      <c r="G93">
        <v>0.64904300000000004</v>
      </c>
      <c r="H93">
        <v>1540</v>
      </c>
      <c r="I93">
        <v>460</v>
      </c>
      <c r="J93">
        <f>AVERAGE($E$9:E93)</f>
        <v>-8926.069411764709</v>
      </c>
      <c r="K93">
        <f>STDEV(J$9:J93)</f>
        <v>0.28302117564409612</v>
      </c>
      <c r="L93">
        <f>2*STDEV(J$9:J93)/SQRT(COUNT($J$9:J93))</f>
        <v>6.1395913204848072E-2</v>
      </c>
      <c r="M93">
        <f t="shared" si="9"/>
        <v>-8925.7863905890645</v>
      </c>
      <c r="N93">
        <f t="shared" si="10"/>
        <v>-8926.3524329403535</v>
      </c>
      <c r="P93">
        <v>85</v>
      </c>
      <c r="Q93">
        <v>100000</v>
      </c>
      <c r="R93">
        <v>1199.77</v>
      </c>
      <c r="S93">
        <v>-4569.09</v>
      </c>
      <c r="T93">
        <v>20530.8</v>
      </c>
      <c r="U93">
        <v>0.15699199999999999</v>
      </c>
      <c r="V93">
        <v>789</v>
      </c>
      <c r="W93">
        <v>235</v>
      </c>
      <c r="X93">
        <f>AVERAGE($S$9:S93)</f>
        <v>-4568.798588235295</v>
      </c>
      <c r="Y93">
        <f>STDEV(X$9:X93)</f>
        <v>0.24476308104666533</v>
      </c>
      <c r="Z93">
        <f>2*STDEV(X$9:X93)/SQRT(COUNT(X$9:X93))</f>
        <v>5.3096567228557955E-2</v>
      </c>
      <c r="AA93">
        <f t="shared" si="13"/>
        <v>-4568.5538251542484</v>
      </c>
      <c r="AB93">
        <f t="shared" si="14"/>
        <v>-4569.0433513163416</v>
      </c>
      <c r="AD93">
        <v>85</v>
      </c>
      <c r="AE93">
        <v>100000</v>
      </c>
      <c r="AF93">
        <v>1199.73</v>
      </c>
      <c r="AG93">
        <v>-1926.69</v>
      </c>
      <c r="AH93">
        <v>8664.16</v>
      </c>
      <c r="AI93">
        <v>1.7732399999999999</v>
      </c>
      <c r="AJ93">
        <v>333</v>
      </c>
      <c r="AK93">
        <v>99</v>
      </c>
      <c r="AL93">
        <f>AVERAGE($AG$9:AG93)</f>
        <v>-1927.0294117647072</v>
      </c>
      <c r="AM93">
        <f>STDEV(AL$9:AL93)</f>
        <v>0.13160566580258595</v>
      </c>
      <c r="AN93">
        <f>2*STDEV(AL$9:AL93)/SQRT(COUNT($AL$9:AL93))</f>
        <v>2.8549277334084033E-2</v>
      </c>
      <c r="AO93">
        <f t="shared" si="11"/>
        <v>-1926.8978060989045</v>
      </c>
      <c r="AP93">
        <f t="shared" si="12"/>
        <v>-1927.1610174305099</v>
      </c>
    </row>
    <row r="94" spans="2:42" x14ac:dyDescent="0.2">
      <c r="B94">
        <v>86</v>
      </c>
      <c r="C94">
        <v>100000</v>
      </c>
      <c r="D94">
        <v>1200</v>
      </c>
      <c r="E94">
        <v>-8927.48</v>
      </c>
      <c r="F94">
        <v>40110.9</v>
      </c>
      <c r="G94">
        <v>0.42333100000000001</v>
      </c>
      <c r="H94">
        <v>1540</v>
      </c>
      <c r="I94">
        <v>460</v>
      </c>
      <c r="J94">
        <f>AVERAGE($E$9:E94)</f>
        <v>-8926.0858139534903</v>
      </c>
      <c r="K94">
        <f>STDEV(J$9:J94)</f>
        <v>0.28143799923379881</v>
      </c>
      <c r="L94">
        <f>2*STDEV(J$9:J94)/SQRT(COUNT($J$9:J94))</f>
        <v>6.06964798844154E-2</v>
      </c>
      <c r="M94">
        <f t="shared" si="9"/>
        <v>-8925.8043759542561</v>
      </c>
      <c r="N94">
        <f t="shared" si="10"/>
        <v>-8926.3672519527245</v>
      </c>
      <c r="P94">
        <v>86</v>
      </c>
      <c r="Q94">
        <v>100000</v>
      </c>
      <c r="R94">
        <v>1200.0999999999999</v>
      </c>
      <c r="S94">
        <v>-4569.8900000000003</v>
      </c>
      <c r="T94">
        <v>20537.2</v>
      </c>
      <c r="U94">
        <v>0.47075400000000001</v>
      </c>
      <c r="V94">
        <v>789</v>
      </c>
      <c r="W94">
        <v>235</v>
      </c>
      <c r="X94">
        <f>AVERAGE($S$9:S94)</f>
        <v>-4568.8112790697687</v>
      </c>
      <c r="Y94">
        <f>STDEV(X$9:X94)</f>
        <v>0.24386266882104715</v>
      </c>
      <c r="Z94">
        <f>2*STDEV(X$9:X94)/SQRT(COUNT(X$9:X94))</f>
        <v>5.2592775719530381E-2</v>
      </c>
      <c r="AA94">
        <f t="shared" si="13"/>
        <v>-4568.5674164009479</v>
      </c>
      <c r="AB94">
        <f t="shared" si="14"/>
        <v>-4569.0551417385896</v>
      </c>
      <c r="AD94">
        <v>86</v>
      </c>
      <c r="AE94">
        <v>100000</v>
      </c>
      <c r="AF94">
        <v>1200.67</v>
      </c>
      <c r="AG94">
        <v>-1926.01</v>
      </c>
      <c r="AH94">
        <v>8658.67</v>
      </c>
      <c r="AI94">
        <v>1.23051</v>
      </c>
      <c r="AJ94">
        <v>333</v>
      </c>
      <c r="AK94">
        <v>99</v>
      </c>
      <c r="AL94">
        <f>AVERAGE($AG$9:AG94)</f>
        <v>-1927.0175581395363</v>
      </c>
      <c r="AM94">
        <f>STDEV(AL$9:AL94)</f>
        <v>0.13084419490829949</v>
      </c>
      <c r="AN94">
        <f>2*STDEV(AL$9:AL94)/SQRT(COUNT($AL$9:AL94))</f>
        <v>2.82185847890663E-2</v>
      </c>
      <c r="AO94">
        <f t="shared" si="11"/>
        <v>-1926.8867139446279</v>
      </c>
      <c r="AP94">
        <f t="shared" si="12"/>
        <v>-1927.1484023344447</v>
      </c>
    </row>
    <row r="95" spans="2:42" x14ac:dyDescent="0.2">
      <c r="B95">
        <v>87</v>
      </c>
      <c r="C95">
        <v>100000</v>
      </c>
      <c r="D95">
        <v>1200.08</v>
      </c>
      <c r="E95">
        <v>-8926.26</v>
      </c>
      <c r="F95">
        <v>40103.5</v>
      </c>
      <c r="G95">
        <v>0.62112800000000001</v>
      </c>
      <c r="H95">
        <v>1540</v>
      </c>
      <c r="I95">
        <v>460</v>
      </c>
      <c r="J95">
        <f>AVERAGE($E$9:E95)</f>
        <v>-8926.0878160919565</v>
      </c>
      <c r="K95">
        <f>STDEV(J$9:J95)</f>
        <v>0.27987583928505455</v>
      </c>
      <c r="L95">
        <f>2*STDEV(J$9:J95)/SQRT(COUNT($J$9:J95))</f>
        <v>6.0011679099151019E-2</v>
      </c>
      <c r="M95">
        <f t="shared" si="9"/>
        <v>-8925.807940252671</v>
      </c>
      <c r="N95">
        <f t="shared" si="10"/>
        <v>-8926.367691931242</v>
      </c>
      <c r="P95">
        <v>87</v>
      </c>
      <c r="Q95">
        <v>100000</v>
      </c>
      <c r="R95">
        <v>1200.18</v>
      </c>
      <c r="S95">
        <v>-4569.6400000000003</v>
      </c>
      <c r="T95">
        <v>20530.8</v>
      </c>
      <c r="U95">
        <v>7.1000900000000006E-2</v>
      </c>
      <c r="V95">
        <v>789</v>
      </c>
      <c r="W95">
        <v>235</v>
      </c>
      <c r="X95">
        <f>AVERAGE($S$9:S95)</f>
        <v>-4568.8208045977026</v>
      </c>
      <c r="Y95">
        <f>STDEV(X$9:X95)</f>
        <v>0.24290251104965885</v>
      </c>
      <c r="Z95">
        <f>2*STDEV(X$9:X95)/SQRT(COUNT(X$9:X95))</f>
        <v>5.2083765367983037E-2</v>
      </c>
      <c r="AA95">
        <f t="shared" si="13"/>
        <v>-4568.577902086653</v>
      </c>
      <c r="AB95">
        <f t="shared" si="14"/>
        <v>-4569.0637071087522</v>
      </c>
      <c r="AD95">
        <v>87</v>
      </c>
      <c r="AE95">
        <v>100000</v>
      </c>
      <c r="AF95">
        <v>1203.01</v>
      </c>
      <c r="AG95">
        <v>-1926.64</v>
      </c>
      <c r="AH95">
        <v>8662.4599999999991</v>
      </c>
      <c r="AI95">
        <v>-0.14605699999999999</v>
      </c>
      <c r="AJ95">
        <v>333</v>
      </c>
      <c r="AK95">
        <v>99</v>
      </c>
      <c r="AL95">
        <f>AVERAGE($AG$9:AG95)</f>
        <v>-1927.0132183908063</v>
      </c>
      <c r="AM95">
        <f>STDEV(AL$9:AL95)</f>
        <v>0.13010357549611229</v>
      </c>
      <c r="AN95">
        <f>2*STDEV(AL$9:AL95)/SQRT(COUNT($AL$9:AL95))</f>
        <v>2.7897134823319469E-2</v>
      </c>
      <c r="AO95">
        <f t="shared" si="11"/>
        <v>-1926.8831148153101</v>
      </c>
      <c r="AP95">
        <f t="shared" si="12"/>
        <v>-1927.1433219663024</v>
      </c>
    </row>
    <row r="96" spans="2:42" x14ac:dyDescent="0.2">
      <c r="B96">
        <v>88</v>
      </c>
      <c r="C96">
        <v>100000</v>
      </c>
      <c r="D96">
        <v>1199.9000000000001</v>
      </c>
      <c r="E96">
        <v>-8925.67</v>
      </c>
      <c r="F96">
        <v>40114.199999999997</v>
      </c>
      <c r="G96">
        <v>0.13478999999999999</v>
      </c>
      <c r="H96">
        <v>1540</v>
      </c>
      <c r="I96">
        <v>460</v>
      </c>
      <c r="J96">
        <f>AVERAGE($E$9:E96)</f>
        <v>-8926.0830681818206</v>
      </c>
      <c r="K96">
        <f>STDEV(J$9:J96)</f>
        <v>0.27835167764562785</v>
      </c>
      <c r="L96">
        <f>2*STDEV(J$9:J96)/SQRT(COUNT($J$9:J96))</f>
        <v>5.934477707283381E-2</v>
      </c>
      <c r="M96">
        <f t="shared" si="9"/>
        <v>-8925.8047165041753</v>
      </c>
      <c r="N96">
        <f t="shared" si="10"/>
        <v>-8926.361419859466</v>
      </c>
      <c r="P96">
        <v>88</v>
      </c>
      <c r="Q96">
        <v>100000</v>
      </c>
      <c r="R96">
        <v>1199.17</v>
      </c>
      <c r="S96">
        <v>-4567.93</v>
      </c>
      <c r="T96">
        <v>20539.900000000001</v>
      </c>
      <c r="U96">
        <v>-3.47343E-3</v>
      </c>
      <c r="V96">
        <v>789</v>
      </c>
      <c r="W96">
        <v>235</v>
      </c>
      <c r="X96">
        <f>AVERAGE($S$9:S96)</f>
        <v>-4568.8106818181832</v>
      </c>
      <c r="Y96">
        <f>STDEV(X$9:X96)</f>
        <v>0.24201836391952722</v>
      </c>
      <c r="Z96">
        <f>2*STDEV(X$9:X96)/SQRT(COUNT(X$9:X96))</f>
        <v>5.1598488558856022E-2</v>
      </c>
      <c r="AA96">
        <f t="shared" si="13"/>
        <v>-4568.5686634542635</v>
      </c>
      <c r="AB96">
        <f t="shared" si="14"/>
        <v>-4569.0527001821029</v>
      </c>
      <c r="AD96">
        <v>88</v>
      </c>
      <c r="AE96">
        <v>100000</v>
      </c>
      <c r="AF96">
        <v>1201.0999999999999</v>
      </c>
      <c r="AG96">
        <v>-1926.6</v>
      </c>
      <c r="AH96">
        <v>8662.92</v>
      </c>
      <c r="AI96">
        <v>0.420263</v>
      </c>
      <c r="AJ96">
        <v>333</v>
      </c>
      <c r="AK96">
        <v>99</v>
      </c>
      <c r="AL96">
        <f>AVERAGE($AG$9:AG96)</f>
        <v>-1927.0085227272743</v>
      </c>
      <c r="AM96">
        <f>STDEV(AL$9:AL96)</f>
        <v>0.12938551634314782</v>
      </c>
      <c r="AN96">
        <f>2*STDEV(AL$9:AL96)/SQRT(COUNT($AL$9:AL96))</f>
        <v>2.7585084770399657E-2</v>
      </c>
      <c r="AO96">
        <f t="shared" si="11"/>
        <v>-1926.8791372109313</v>
      </c>
      <c r="AP96">
        <f t="shared" si="12"/>
        <v>-1927.1379082436174</v>
      </c>
    </row>
    <row r="97" spans="2:42" x14ac:dyDescent="0.2">
      <c r="B97">
        <v>89</v>
      </c>
      <c r="C97">
        <v>100000</v>
      </c>
      <c r="D97">
        <v>1199.94</v>
      </c>
      <c r="E97">
        <v>-8924.42</v>
      </c>
      <c r="F97">
        <v>40116</v>
      </c>
      <c r="G97">
        <v>1.78601E-2</v>
      </c>
      <c r="H97">
        <v>1540</v>
      </c>
      <c r="I97">
        <v>460</v>
      </c>
      <c r="J97">
        <f>AVERAGE($E$9:E97)</f>
        <v>-8926.0643820224759</v>
      </c>
      <c r="K97">
        <f>STDEV(J$9:J97)</f>
        <v>0.27690863636934476</v>
      </c>
      <c r="L97">
        <f>2*STDEV(J$9:J97)/SQRT(COUNT($J$9:J97))</f>
        <v>5.8704513501391498E-2</v>
      </c>
      <c r="M97">
        <f t="shared" si="9"/>
        <v>-8925.7874733861063</v>
      </c>
      <c r="N97">
        <f t="shared" si="10"/>
        <v>-8926.3412906588455</v>
      </c>
      <c r="P97">
        <v>89</v>
      </c>
      <c r="Q97">
        <v>100000</v>
      </c>
      <c r="R97">
        <v>1201.54</v>
      </c>
      <c r="S97">
        <v>-4568.62</v>
      </c>
      <c r="T97">
        <v>20544.7</v>
      </c>
      <c r="U97">
        <v>-0.126967</v>
      </c>
      <c r="V97">
        <v>789</v>
      </c>
      <c r="W97">
        <v>235</v>
      </c>
      <c r="X97">
        <f>AVERAGE($S$9:S97)</f>
        <v>-4568.8085393258434</v>
      </c>
      <c r="Y97">
        <f>STDEV(X$9:X97)</f>
        <v>0.24115441779163052</v>
      </c>
      <c r="Z97">
        <f>2*STDEV(X$9:X97)/SQRT(COUNT(X$9:X97))</f>
        <v>5.1124634322659276E-2</v>
      </c>
      <c r="AA97">
        <f t="shared" si="13"/>
        <v>-4568.5673849080522</v>
      </c>
      <c r="AB97">
        <f t="shared" si="14"/>
        <v>-4569.0496937436346</v>
      </c>
      <c r="AD97">
        <v>89</v>
      </c>
      <c r="AE97">
        <v>100000</v>
      </c>
      <c r="AF97">
        <v>1200.83</v>
      </c>
      <c r="AG97">
        <v>-1927.55</v>
      </c>
      <c r="AH97">
        <v>8668.51</v>
      </c>
      <c r="AI97">
        <v>0.43651000000000001</v>
      </c>
      <c r="AJ97">
        <v>333</v>
      </c>
      <c r="AK97">
        <v>99</v>
      </c>
      <c r="AL97">
        <f>AVERAGE($AG$9:AG97)</f>
        <v>-1927.0146067415744</v>
      </c>
      <c r="AM97">
        <f>STDEV(AL$9:AL97)</f>
        <v>0.12866667245819655</v>
      </c>
      <c r="AN97">
        <f>2*STDEV(AL$9:AL97)/SQRT(COUNT($AL$9:AL97))</f>
        <v>2.727728000663221E-2</v>
      </c>
      <c r="AO97">
        <f t="shared" si="11"/>
        <v>-1926.8859400691163</v>
      </c>
      <c r="AP97">
        <f t="shared" si="12"/>
        <v>-1927.1432734140326</v>
      </c>
    </row>
    <row r="98" spans="2:42" x14ac:dyDescent="0.2">
      <c r="B98">
        <v>90</v>
      </c>
      <c r="C98">
        <v>100000</v>
      </c>
      <c r="D98">
        <v>1199.72</v>
      </c>
      <c r="E98">
        <v>-8928.85</v>
      </c>
      <c r="F98">
        <v>40100.1</v>
      </c>
      <c r="G98">
        <v>0.24180499999999999</v>
      </c>
      <c r="H98">
        <v>1540</v>
      </c>
      <c r="I98">
        <v>460</v>
      </c>
      <c r="J98">
        <f>AVERAGE($E$9:E98)</f>
        <v>-8926.0953333333364</v>
      </c>
      <c r="K98">
        <f>STDEV(J$9:J98)</f>
        <v>0.27540324395590376</v>
      </c>
      <c r="L98">
        <f>2*STDEV(J$9:J98)/SQRT(COUNT($J$9:J98))</f>
        <v>5.8060101726643783E-2</v>
      </c>
      <c r="M98">
        <f t="shared" si="9"/>
        <v>-8925.8199300893812</v>
      </c>
      <c r="N98">
        <f t="shared" si="10"/>
        <v>-8926.3707365772916</v>
      </c>
      <c r="P98">
        <v>90</v>
      </c>
      <c r="Q98">
        <v>100000</v>
      </c>
      <c r="R98">
        <v>1200.05</v>
      </c>
      <c r="S98">
        <v>-4567.3599999999997</v>
      </c>
      <c r="T98">
        <v>20539.599999999999</v>
      </c>
      <c r="U98">
        <v>0.28767300000000001</v>
      </c>
      <c r="V98">
        <v>789</v>
      </c>
      <c r="W98">
        <v>235</v>
      </c>
      <c r="X98">
        <f>AVERAGE($S$9:S98)</f>
        <v>-4568.7924444444452</v>
      </c>
      <c r="Y98">
        <f>STDEV(X$9:X98)</f>
        <v>0.24041085953417057</v>
      </c>
      <c r="Z98">
        <f>2*STDEV(X$9:X98)/SQRT(COUNT(X$9:X98))</f>
        <v>5.068305935778572E-2</v>
      </c>
      <c r="AA98">
        <f t="shared" si="13"/>
        <v>-4568.5520335849114</v>
      </c>
      <c r="AB98">
        <f t="shared" si="14"/>
        <v>-4569.032855303979</v>
      </c>
      <c r="AD98">
        <v>90</v>
      </c>
      <c r="AE98">
        <v>100000</v>
      </c>
      <c r="AF98">
        <v>1199.01</v>
      </c>
      <c r="AG98">
        <v>-1926.32</v>
      </c>
      <c r="AH98">
        <v>8655.1</v>
      </c>
      <c r="AI98">
        <v>-0.73886399999999997</v>
      </c>
      <c r="AJ98">
        <v>333</v>
      </c>
      <c r="AK98">
        <v>99</v>
      </c>
      <c r="AL98">
        <f>AVERAGE($AG$9:AG98)</f>
        <v>-1927.0068888888904</v>
      </c>
      <c r="AM98">
        <f>STDEV(AL$9:AL98)</f>
        <v>0.12797586061008731</v>
      </c>
      <c r="AN98">
        <f>2*STDEV(AL$9:AL98)/SQRT(COUNT($AL$9:AL98))</f>
        <v>2.6979680336540104E-2</v>
      </c>
      <c r="AO98">
        <f t="shared" si="11"/>
        <v>-1926.8789130282803</v>
      </c>
      <c r="AP98">
        <f t="shared" si="12"/>
        <v>-1927.1348647495006</v>
      </c>
    </row>
    <row r="99" spans="2:42" x14ac:dyDescent="0.2">
      <c r="B99">
        <v>91</v>
      </c>
      <c r="C99">
        <v>100000</v>
      </c>
      <c r="D99">
        <v>1200.4000000000001</v>
      </c>
      <c r="E99">
        <v>-8927.64</v>
      </c>
      <c r="F99">
        <v>40093.599999999999</v>
      </c>
      <c r="G99">
        <v>9.7542900000000002E-2</v>
      </c>
      <c r="H99">
        <v>1540</v>
      </c>
      <c r="I99">
        <v>460</v>
      </c>
      <c r="J99">
        <f>AVERAGE($E$9:E99)</f>
        <v>-8926.1123076923104</v>
      </c>
      <c r="K99">
        <f>STDEV(J$9:J99)</f>
        <v>0.27389283459642261</v>
      </c>
      <c r="L99">
        <f>2*STDEV(J$9:J99)/SQRT(COUNT($J$9:J99))</f>
        <v>5.742354107884285E-2</v>
      </c>
      <c r="M99">
        <f t="shared" si="9"/>
        <v>-8925.8384148577134</v>
      </c>
      <c r="N99">
        <f t="shared" si="10"/>
        <v>-8926.3862005269075</v>
      </c>
      <c r="P99">
        <v>91</v>
      </c>
      <c r="Q99">
        <v>100000</v>
      </c>
      <c r="R99">
        <v>1200.5999999999999</v>
      </c>
      <c r="S99">
        <v>-4568.1099999999997</v>
      </c>
      <c r="T99">
        <v>20544.900000000001</v>
      </c>
      <c r="U99">
        <v>-0.42159600000000003</v>
      </c>
      <c r="V99">
        <v>789</v>
      </c>
      <c r="W99">
        <v>235</v>
      </c>
      <c r="X99">
        <f>AVERAGE($S$9:S99)</f>
        <v>-4568.7849450549456</v>
      </c>
      <c r="Y99">
        <f>STDEV(X$9:X99)</f>
        <v>0.23972492478526186</v>
      </c>
      <c r="Z99">
        <f>2*STDEV(X$9:X99)/SQRT(COUNT(X$9:X99))</f>
        <v>5.026000072733848E-2</v>
      </c>
      <c r="AA99">
        <f t="shared" si="13"/>
        <v>-4568.5452201301605</v>
      </c>
      <c r="AB99">
        <f t="shared" si="14"/>
        <v>-4569.0246699797308</v>
      </c>
      <c r="AD99">
        <v>91</v>
      </c>
      <c r="AE99">
        <v>100000</v>
      </c>
      <c r="AF99">
        <v>1201.1099999999999</v>
      </c>
      <c r="AG99">
        <v>-1926.67</v>
      </c>
      <c r="AH99">
        <v>8668.3700000000008</v>
      </c>
      <c r="AI99">
        <v>2.1653600000000002</v>
      </c>
      <c r="AJ99">
        <v>333</v>
      </c>
      <c r="AK99">
        <v>99</v>
      </c>
      <c r="AL99">
        <f>AVERAGE($AG$9:AG99)</f>
        <v>-1927.0031868131884</v>
      </c>
      <c r="AM99">
        <f>STDEV(AL$9:AL99)</f>
        <v>0.12730547601534742</v>
      </c>
      <c r="AN99">
        <f>2*STDEV(AL$9:AL99)/SQRT(COUNT($AL$9:AL99))</f>
        <v>2.6690480027710912E-2</v>
      </c>
      <c r="AO99">
        <f t="shared" si="11"/>
        <v>-1926.875881337173</v>
      </c>
      <c r="AP99">
        <f t="shared" si="12"/>
        <v>-1927.1304922892039</v>
      </c>
    </row>
    <row r="100" spans="2:42" x14ac:dyDescent="0.2">
      <c r="B100">
        <v>92</v>
      </c>
      <c r="C100">
        <v>100000</v>
      </c>
      <c r="D100">
        <v>1199.92</v>
      </c>
      <c r="E100">
        <v>-8924.69</v>
      </c>
      <c r="F100">
        <v>40107.699999999997</v>
      </c>
      <c r="G100">
        <v>0.13019500000000001</v>
      </c>
      <c r="H100">
        <v>1540</v>
      </c>
      <c r="I100">
        <v>460</v>
      </c>
      <c r="J100">
        <f>AVERAGE($E$9:E100)</f>
        <v>-8926.0968478260893</v>
      </c>
      <c r="K100">
        <f>STDEV(J$9:J100)</f>
        <v>0.27243282170737204</v>
      </c>
      <c r="L100">
        <f>2*STDEV(J$9:J100)/SQRT(COUNT($J$9:J100))</f>
        <v>5.6806170188228207E-2</v>
      </c>
      <c r="M100">
        <f t="shared" si="9"/>
        <v>-8925.8244150043811</v>
      </c>
      <c r="N100">
        <f t="shared" si="10"/>
        <v>-8926.3692806477975</v>
      </c>
      <c r="P100">
        <v>92</v>
      </c>
      <c r="Q100">
        <v>100000</v>
      </c>
      <c r="R100">
        <v>1198.93</v>
      </c>
      <c r="S100">
        <v>-4569.7299999999996</v>
      </c>
      <c r="T100">
        <v>20535.3</v>
      </c>
      <c r="U100">
        <v>0.177477</v>
      </c>
      <c r="V100">
        <v>789</v>
      </c>
      <c r="W100">
        <v>235</v>
      </c>
      <c r="X100">
        <f>AVERAGE($S$9:S100)</f>
        <v>-4568.7952173913045</v>
      </c>
      <c r="Y100">
        <f>STDEV(X$9:X100)</f>
        <v>0.23896253162894709</v>
      </c>
      <c r="Z100">
        <f>2*STDEV(X$9:X100)/SQRT(COUNT(X$9:X100))</f>
        <v>4.9827132264205105E-2</v>
      </c>
      <c r="AA100">
        <f t="shared" si="13"/>
        <v>-4568.5562548596754</v>
      </c>
      <c r="AB100">
        <f t="shared" si="14"/>
        <v>-4569.0341799229336</v>
      </c>
      <c r="AD100">
        <v>92</v>
      </c>
      <c r="AE100">
        <v>100000</v>
      </c>
      <c r="AF100">
        <v>1200.75</v>
      </c>
      <c r="AG100">
        <v>-1926.33</v>
      </c>
      <c r="AH100">
        <v>8670.01</v>
      </c>
      <c r="AI100">
        <v>3.0619000000000001</v>
      </c>
      <c r="AJ100">
        <v>333</v>
      </c>
      <c r="AK100">
        <v>99</v>
      </c>
      <c r="AL100">
        <f>AVERAGE($AG$9:AG100)</f>
        <v>-1926.995869565219</v>
      </c>
      <c r="AM100">
        <f>STDEV(AL$9:AL100)</f>
        <v>0.12666727540588713</v>
      </c>
      <c r="AN100">
        <f>2*STDEV(AL$9:AL100)/SQRT(COUNT($AL$9:AL100))</f>
        <v>2.6411952711464674E-2</v>
      </c>
      <c r="AO100">
        <f t="shared" si="11"/>
        <v>-1926.8692022898131</v>
      </c>
      <c r="AP100">
        <f t="shared" si="12"/>
        <v>-1927.1225368406249</v>
      </c>
    </row>
    <row r="101" spans="2:42" x14ac:dyDescent="0.2">
      <c r="B101">
        <v>93</v>
      </c>
      <c r="C101">
        <v>100000</v>
      </c>
      <c r="D101">
        <v>1199.8399999999999</v>
      </c>
      <c r="E101">
        <v>-8924.85</v>
      </c>
      <c r="F101">
        <v>40098.400000000001</v>
      </c>
      <c r="G101">
        <v>0.53713500000000003</v>
      </c>
      <c r="H101">
        <v>1540</v>
      </c>
      <c r="I101">
        <v>460</v>
      </c>
      <c r="J101">
        <f>AVERAGE($E$9:E101)</f>
        <v>-8926.0834408602168</v>
      </c>
      <c r="K101">
        <f>STDEV(J$9:J101)</f>
        <v>0.27102554284704361</v>
      </c>
      <c r="L101">
        <f>2*STDEV(J$9:J101)/SQRT(COUNT($J$9:J101))</f>
        <v>5.6208079194095074E-2</v>
      </c>
      <c r="M101">
        <f t="shared" si="9"/>
        <v>-8925.8124153173703</v>
      </c>
      <c r="N101">
        <f t="shared" si="10"/>
        <v>-8926.3544664030633</v>
      </c>
      <c r="P101">
        <v>93</v>
      </c>
      <c r="Q101">
        <v>100000</v>
      </c>
      <c r="R101">
        <v>1200.1099999999999</v>
      </c>
      <c r="S101">
        <v>-4567.83</v>
      </c>
      <c r="T101">
        <v>20541.7</v>
      </c>
      <c r="U101">
        <v>0.50200400000000001</v>
      </c>
      <c r="V101">
        <v>789</v>
      </c>
      <c r="W101">
        <v>235</v>
      </c>
      <c r="X101">
        <f>AVERAGE($S$9:S101)</f>
        <v>-4568.7848387096783</v>
      </c>
      <c r="Y101">
        <f>STDEV(X$9:X101)</f>
        <v>0.23827743992655334</v>
      </c>
      <c r="Z101">
        <f>2*STDEV(X$9:X101)/SQRT(COUNT(X$9:X101))</f>
        <v>4.9416439029573316E-2</v>
      </c>
      <c r="AA101">
        <f t="shared" si="13"/>
        <v>-4568.5465612697517</v>
      </c>
      <c r="AB101">
        <f t="shared" si="14"/>
        <v>-4569.0231161496049</v>
      </c>
      <c r="AD101">
        <v>93</v>
      </c>
      <c r="AE101">
        <v>100000</v>
      </c>
      <c r="AF101">
        <v>1199.98</v>
      </c>
      <c r="AG101">
        <v>-1927.52</v>
      </c>
      <c r="AH101">
        <v>8669.2000000000007</v>
      </c>
      <c r="AI101">
        <v>0.41959400000000002</v>
      </c>
      <c r="AJ101">
        <v>333</v>
      </c>
      <c r="AK101">
        <v>99</v>
      </c>
      <c r="AL101">
        <f>AVERAGE($AG$9:AG101)</f>
        <v>-1927.0015053763454</v>
      </c>
      <c r="AM101">
        <f>STDEV(AL$9:AL101)</f>
        <v>0.12602157254574886</v>
      </c>
      <c r="AN101">
        <f>2*STDEV(AL$9:AL101)/SQRT(COUNT($AL$9:AL101))</f>
        <v>2.6135656644781503E-2</v>
      </c>
      <c r="AO101">
        <f t="shared" si="11"/>
        <v>-1926.8754838037996</v>
      </c>
      <c r="AP101">
        <f t="shared" si="12"/>
        <v>-1927.1275269488913</v>
      </c>
    </row>
    <row r="102" spans="2:42" x14ac:dyDescent="0.2">
      <c r="B102">
        <v>94</v>
      </c>
      <c r="C102">
        <v>100000</v>
      </c>
      <c r="D102">
        <v>1200.21</v>
      </c>
      <c r="E102">
        <v>-8923.77</v>
      </c>
      <c r="F102">
        <v>40104.699999999997</v>
      </c>
      <c r="G102">
        <v>2.9493499999999999E-2</v>
      </c>
      <c r="H102">
        <v>1540</v>
      </c>
      <c r="I102">
        <v>460</v>
      </c>
      <c r="J102">
        <f>AVERAGE($E$9:E102)</f>
        <v>-8926.0588297872364</v>
      </c>
      <c r="K102">
        <f>STDEV(J$9:J102)</f>
        <v>0.26971170940610778</v>
      </c>
      <c r="L102">
        <f>2*STDEV(J$9:J102)/SQRT(COUNT($J$9:J102))</f>
        <v>5.563727748924744E-2</v>
      </c>
      <c r="M102">
        <f t="shared" si="9"/>
        <v>-8925.7891180778297</v>
      </c>
      <c r="N102">
        <f t="shared" si="10"/>
        <v>-8926.3285414966431</v>
      </c>
      <c r="P102">
        <v>94</v>
      </c>
      <c r="Q102">
        <v>100000</v>
      </c>
      <c r="R102">
        <v>1200.5899999999999</v>
      </c>
      <c r="S102">
        <v>-4568.5</v>
      </c>
      <c r="T102">
        <v>20548.8</v>
      </c>
      <c r="U102">
        <v>-5.1871399999999998E-3</v>
      </c>
      <c r="V102">
        <v>789</v>
      </c>
      <c r="W102">
        <v>235</v>
      </c>
      <c r="X102">
        <f>AVERAGE($S$9:S102)</f>
        <v>-4568.7818085106392</v>
      </c>
      <c r="Y102">
        <f>STDEV(X$9:X102)</f>
        <v>0.23761454726912193</v>
      </c>
      <c r="Z102">
        <f>2*STDEV(X$9:X102)/SQRT(COUNT(X$9:X102))</f>
        <v>4.9016138494707338E-2</v>
      </c>
      <c r="AA102">
        <f t="shared" si="13"/>
        <v>-4568.5441939633702</v>
      </c>
      <c r="AB102">
        <f t="shared" si="14"/>
        <v>-4569.0194230579082</v>
      </c>
      <c r="AD102">
        <v>94</v>
      </c>
      <c r="AE102">
        <v>100000</v>
      </c>
      <c r="AF102">
        <v>1199.68</v>
      </c>
      <c r="AG102">
        <v>-1927.8</v>
      </c>
      <c r="AH102">
        <v>8667.8700000000008</v>
      </c>
      <c r="AI102">
        <v>0.85579000000000005</v>
      </c>
      <c r="AJ102">
        <v>333</v>
      </c>
      <c r="AK102">
        <v>99</v>
      </c>
      <c r="AL102">
        <f>AVERAGE($AG$9:AG102)</f>
        <v>-1927.0100000000014</v>
      </c>
      <c r="AM102">
        <f>STDEV(AL$9:AL102)</f>
        <v>0.1253656063817441</v>
      </c>
      <c r="AN102">
        <f>2*STDEV(AL$9:AL102)/SQRT(COUNT($AL$9:AL102))</f>
        <v>2.5860949994449565E-2</v>
      </c>
      <c r="AO102">
        <f t="shared" si="11"/>
        <v>-1926.8846343936195</v>
      </c>
      <c r="AP102">
        <f t="shared" si="12"/>
        <v>-1927.1353656063832</v>
      </c>
    </row>
    <row r="103" spans="2:42" x14ac:dyDescent="0.2">
      <c r="B103">
        <v>95</v>
      </c>
      <c r="C103">
        <v>100000</v>
      </c>
      <c r="D103">
        <v>1200.32</v>
      </c>
      <c r="E103">
        <v>-8926.73</v>
      </c>
      <c r="F103">
        <v>40114.9</v>
      </c>
      <c r="G103">
        <v>0.241366</v>
      </c>
      <c r="H103">
        <v>1540</v>
      </c>
      <c r="I103">
        <v>460</v>
      </c>
      <c r="J103">
        <f>AVERAGE($E$9:E103)</f>
        <v>-8926.0658947368447</v>
      </c>
      <c r="K103">
        <f>STDEV(J$9:J103)</f>
        <v>0.26839381903223014</v>
      </c>
      <c r="L103">
        <f>2*STDEV(J$9:J103)/SQRT(COUNT($J$9:J103))</f>
        <v>5.5073249632105713E-2</v>
      </c>
      <c r="M103">
        <f t="shared" si="9"/>
        <v>-8925.7975009178117</v>
      </c>
      <c r="N103">
        <f t="shared" si="10"/>
        <v>-8926.3342885558777</v>
      </c>
      <c r="P103">
        <v>95</v>
      </c>
      <c r="Q103">
        <v>100000</v>
      </c>
      <c r="R103">
        <v>1199.55</v>
      </c>
      <c r="S103">
        <v>-4571.75</v>
      </c>
      <c r="T103">
        <v>20553.599999999999</v>
      </c>
      <c r="U103">
        <v>0.12958600000000001</v>
      </c>
      <c r="V103">
        <v>789</v>
      </c>
      <c r="W103">
        <v>235</v>
      </c>
      <c r="X103">
        <f>AVERAGE($S$9:S103)</f>
        <v>-4568.813052631579</v>
      </c>
      <c r="Y103">
        <f>STDEV(X$9:X103)</f>
        <v>0.23674390353740038</v>
      </c>
      <c r="Z103">
        <f>2*STDEV(X$9:X103)/SQRT(COUNT(X$9:X103))</f>
        <v>4.8578824003501747E-2</v>
      </c>
      <c r="AA103">
        <f t="shared" si="13"/>
        <v>-4568.576308728042</v>
      </c>
      <c r="AB103">
        <f t="shared" si="14"/>
        <v>-4569.049796535116</v>
      </c>
      <c r="AD103">
        <v>95</v>
      </c>
      <c r="AE103">
        <v>100000</v>
      </c>
      <c r="AF103">
        <v>1201.26</v>
      </c>
      <c r="AG103">
        <v>-1927.11</v>
      </c>
      <c r="AH103">
        <v>8669.83</v>
      </c>
      <c r="AI103">
        <v>0.57241200000000003</v>
      </c>
      <c r="AJ103">
        <v>333</v>
      </c>
      <c r="AK103">
        <v>99</v>
      </c>
      <c r="AL103">
        <f>AVERAGE($AG$9:AG103)</f>
        <v>-1927.01105263158</v>
      </c>
      <c r="AM103">
        <f>STDEV(AL$9:AL103)</f>
        <v>0.124717749024801</v>
      </c>
      <c r="AN103">
        <f>2*STDEV(AL$9:AL103)/SQRT(COUNT($AL$9:AL103))</f>
        <v>2.5591542124047035E-2</v>
      </c>
      <c r="AO103">
        <f t="shared" si="11"/>
        <v>-1926.8863348825553</v>
      </c>
      <c r="AP103">
        <f t="shared" si="12"/>
        <v>-1927.1357703806048</v>
      </c>
    </row>
    <row r="104" spans="2:42" x14ac:dyDescent="0.2">
      <c r="B104">
        <v>96</v>
      </c>
      <c r="C104">
        <v>100000</v>
      </c>
      <c r="D104">
        <v>1200.3499999999999</v>
      </c>
      <c r="E104">
        <v>-8927.26</v>
      </c>
      <c r="F104">
        <v>40092</v>
      </c>
      <c r="G104">
        <v>0.66750799999999999</v>
      </c>
      <c r="H104">
        <v>1540</v>
      </c>
      <c r="I104">
        <v>460</v>
      </c>
      <c r="J104">
        <f>AVERAGE($E$9:E104)</f>
        <v>-8926.0783333333366</v>
      </c>
      <c r="K104">
        <f>STDEV(J$9:J104)</f>
        <v>0.26706025736410072</v>
      </c>
      <c r="L104">
        <f>2*STDEV(J$9:J104)/SQRT(COUNT($J$9:J104))</f>
        <v>5.4513446759866704E-2</v>
      </c>
      <c r="M104">
        <f t="shared" si="9"/>
        <v>-8925.8112730759731</v>
      </c>
      <c r="N104">
        <f t="shared" si="10"/>
        <v>-8926.3453935907</v>
      </c>
      <c r="P104">
        <v>96</v>
      </c>
      <c r="Q104">
        <v>100000</v>
      </c>
      <c r="R104">
        <v>1199.74</v>
      </c>
      <c r="S104">
        <v>-4570.07</v>
      </c>
      <c r="T104">
        <v>20526.900000000001</v>
      </c>
      <c r="U104">
        <v>0.34991299999999997</v>
      </c>
      <c r="V104">
        <v>789</v>
      </c>
      <c r="W104">
        <v>235</v>
      </c>
      <c r="X104">
        <f>AVERAGE($S$9:S104)</f>
        <v>-4568.8261458333336</v>
      </c>
      <c r="Y104">
        <f>STDEV(X$9:X104)</f>
        <v>0.23580766391976643</v>
      </c>
      <c r="Z104">
        <f>2*STDEV(X$9:X104)/SQRT(COUNT(X$9:X104))</f>
        <v>4.8134037836760901E-2</v>
      </c>
      <c r="AA104">
        <f t="shared" si="13"/>
        <v>-4568.5903381694143</v>
      </c>
      <c r="AB104">
        <f t="shared" si="14"/>
        <v>-4569.0619534972529</v>
      </c>
      <c r="AD104">
        <v>96</v>
      </c>
      <c r="AE104">
        <v>100000</v>
      </c>
      <c r="AF104">
        <v>1199.47</v>
      </c>
      <c r="AG104">
        <v>-1926.74</v>
      </c>
      <c r="AH104">
        <v>8665.8799999999992</v>
      </c>
      <c r="AI104">
        <v>2.99383</v>
      </c>
      <c r="AJ104">
        <v>333</v>
      </c>
      <c r="AK104">
        <v>99</v>
      </c>
      <c r="AL104">
        <f>AVERAGE($AG$9:AG104)</f>
        <v>-1927.0082291666677</v>
      </c>
      <c r="AM104">
        <f>STDEV(AL$9:AL104)</f>
        <v>0.12408536081642987</v>
      </c>
      <c r="AN104">
        <f>2*STDEV(AL$9:AL104)/SQRT(COUNT($AL$9:AL104))</f>
        <v>2.5328818212449557E-2</v>
      </c>
      <c r="AO104">
        <f t="shared" si="11"/>
        <v>-1926.8841438058512</v>
      </c>
      <c r="AP104">
        <f t="shared" si="12"/>
        <v>-1927.1323145274841</v>
      </c>
    </row>
    <row r="105" spans="2:42" x14ac:dyDescent="0.2">
      <c r="B105">
        <v>97</v>
      </c>
      <c r="C105">
        <v>100000</v>
      </c>
      <c r="D105">
        <v>1200.46</v>
      </c>
      <c r="E105">
        <v>-8925.66</v>
      </c>
      <c r="F105">
        <v>40126.1</v>
      </c>
      <c r="G105">
        <v>0.532246</v>
      </c>
      <c r="H105">
        <v>1540</v>
      </c>
      <c r="I105">
        <v>460</v>
      </c>
      <c r="J105">
        <f>AVERAGE($E$9:E105)</f>
        <v>-8926.0740206185601</v>
      </c>
      <c r="K105">
        <f>STDEV(J$9:J105)</f>
        <v>0.26575744286344083</v>
      </c>
      <c r="L105">
        <f>2*STDEV(J$9:J105)/SQRT(COUNT($J$9:J105))</f>
        <v>5.3967160093422312E-2</v>
      </c>
      <c r="M105">
        <f t="shared" si="9"/>
        <v>-8925.808263175697</v>
      </c>
      <c r="N105">
        <f t="shared" si="10"/>
        <v>-8926.3397780614232</v>
      </c>
      <c r="P105">
        <v>97</v>
      </c>
      <c r="Q105">
        <v>100000</v>
      </c>
      <c r="R105">
        <v>1199.5899999999999</v>
      </c>
      <c r="S105">
        <v>-4569.53</v>
      </c>
      <c r="T105">
        <v>20559.3</v>
      </c>
      <c r="U105">
        <v>-0.23156499999999999</v>
      </c>
      <c r="V105">
        <v>789</v>
      </c>
      <c r="W105">
        <v>235</v>
      </c>
      <c r="X105">
        <f>AVERAGE($S$9:S105)</f>
        <v>-4568.8334020618568</v>
      </c>
      <c r="Y105">
        <f>STDEV(X$9:X105)</f>
        <v>0.23484454654653172</v>
      </c>
      <c r="Z105">
        <f>2*STDEV(X$9:X105)/SQRT(COUNT(X$9:X105))</f>
        <v>4.7689701947712944E-2</v>
      </c>
      <c r="AA105">
        <f t="shared" si="13"/>
        <v>-4568.5985575153099</v>
      </c>
      <c r="AB105">
        <f t="shared" si="14"/>
        <v>-4569.0682466084036</v>
      </c>
      <c r="AD105">
        <v>97</v>
      </c>
      <c r="AE105">
        <v>100000</v>
      </c>
      <c r="AF105">
        <v>1198.8699999999999</v>
      </c>
      <c r="AG105">
        <v>-1926.95</v>
      </c>
      <c r="AH105">
        <v>8667.69</v>
      </c>
      <c r="AI105">
        <v>1.96773</v>
      </c>
      <c r="AJ105">
        <v>333</v>
      </c>
      <c r="AK105">
        <v>99</v>
      </c>
      <c r="AL105">
        <f>AVERAGE($AG$9:AG105)</f>
        <v>-1927.0076288659805</v>
      </c>
      <c r="AM105">
        <f>STDEV(AL$9:AL105)</f>
        <v>0.1234637243938861</v>
      </c>
      <c r="AN105">
        <f>2*STDEV(AL$9:AL105)/SQRT(COUNT($AL$9:AL105))</f>
        <v>2.5071683819289262E-2</v>
      </c>
      <c r="AO105">
        <f t="shared" si="11"/>
        <v>-1926.8841651415867</v>
      </c>
      <c r="AP105">
        <f t="shared" si="12"/>
        <v>-1927.1310925903742</v>
      </c>
    </row>
    <row r="106" spans="2:42" x14ac:dyDescent="0.2">
      <c r="B106">
        <v>98</v>
      </c>
      <c r="C106">
        <v>100000</v>
      </c>
      <c r="D106">
        <v>1199.71</v>
      </c>
      <c r="E106">
        <v>-8927.41</v>
      </c>
      <c r="F106">
        <v>40097.300000000003</v>
      </c>
      <c r="G106">
        <v>0.151227</v>
      </c>
      <c r="H106">
        <v>1540</v>
      </c>
      <c r="I106">
        <v>460</v>
      </c>
      <c r="J106">
        <f>AVERAGE($E$9:E106)</f>
        <v>-8926.0876530612277</v>
      </c>
      <c r="K106">
        <f>STDEV(J$9:J106)</f>
        <v>0.26444118876486322</v>
      </c>
      <c r="L106">
        <f>2*STDEV(J$9:J106)/SQRT(COUNT($J$9:J106))</f>
        <v>5.3425187943047611E-2</v>
      </c>
      <c r="M106">
        <f t="shared" si="9"/>
        <v>-8925.8232118724627</v>
      </c>
      <c r="N106">
        <f t="shared" si="10"/>
        <v>-8926.3520942499927</v>
      </c>
      <c r="P106">
        <v>98</v>
      </c>
      <c r="Q106">
        <v>100000</v>
      </c>
      <c r="R106">
        <v>1199.69</v>
      </c>
      <c r="S106">
        <v>-4568.6400000000003</v>
      </c>
      <c r="T106">
        <v>20555.3</v>
      </c>
      <c r="U106">
        <v>-0.30845699999999998</v>
      </c>
      <c r="V106">
        <v>789</v>
      </c>
      <c r="W106">
        <v>235</v>
      </c>
      <c r="X106">
        <f>AVERAGE($S$9:S106)</f>
        <v>-4568.8314285714296</v>
      </c>
      <c r="Y106">
        <f>STDEV(X$9:X106)</f>
        <v>0.23390150844682756</v>
      </c>
      <c r="Z106">
        <f>2*STDEV(X$9:X106)/SQRT(COUNT(X$9:X106))</f>
        <v>4.7255240786432652E-2</v>
      </c>
      <c r="AA106">
        <f t="shared" si="13"/>
        <v>-4568.5975270629824</v>
      </c>
      <c r="AB106">
        <f t="shared" si="14"/>
        <v>-4569.0653300798767</v>
      </c>
      <c r="AD106">
        <v>98</v>
      </c>
      <c r="AE106">
        <v>100000</v>
      </c>
      <c r="AF106">
        <v>1200.49</v>
      </c>
      <c r="AG106">
        <v>-1926.61</v>
      </c>
      <c r="AH106">
        <v>8660.67</v>
      </c>
      <c r="AI106">
        <v>0.293429</v>
      </c>
      <c r="AJ106">
        <v>333</v>
      </c>
      <c r="AK106">
        <v>99</v>
      </c>
      <c r="AL106">
        <f>AVERAGE($AG$9:AG106)</f>
        <v>-1927.0035714285723</v>
      </c>
      <c r="AM106">
        <f>STDEV(AL$9:AL106)</f>
        <v>0.12286038143626833</v>
      </c>
      <c r="AN106">
        <f>2*STDEV(AL$9:AL106)/SQRT(COUNT($AL$9:AL106))</f>
        <v>2.4821545386500332E-2</v>
      </c>
      <c r="AO106">
        <f t="shared" si="11"/>
        <v>-1926.8807110471359</v>
      </c>
      <c r="AP106">
        <f t="shared" si="12"/>
        <v>-1927.1264318100086</v>
      </c>
    </row>
    <row r="107" spans="2:42" x14ac:dyDescent="0.2">
      <c r="B107">
        <v>99</v>
      </c>
      <c r="C107">
        <v>100000</v>
      </c>
      <c r="D107">
        <v>1200.33</v>
      </c>
      <c r="E107">
        <v>-8924.56</v>
      </c>
      <c r="F107">
        <v>40104.400000000001</v>
      </c>
      <c r="G107">
        <v>0.45642199999999999</v>
      </c>
      <c r="H107">
        <v>1540</v>
      </c>
      <c r="I107">
        <v>460</v>
      </c>
      <c r="J107">
        <f>AVERAGE($E$9:E107)</f>
        <v>-8926.0722222222266</v>
      </c>
      <c r="K107">
        <f>STDEV(J$9:J107)</f>
        <v>0.26318074678983899</v>
      </c>
      <c r="L107">
        <f>2*STDEV(J$9:J107)/SQRT(COUNT($J$9:J107))</f>
        <v>5.2901320554389536E-2</v>
      </c>
      <c r="M107">
        <f t="shared" si="9"/>
        <v>-8925.809041475437</v>
      </c>
      <c r="N107">
        <f t="shared" si="10"/>
        <v>-8926.3354029690163</v>
      </c>
      <c r="P107">
        <v>99</v>
      </c>
      <c r="Q107">
        <v>100000</v>
      </c>
      <c r="R107">
        <v>1199.8699999999999</v>
      </c>
      <c r="S107">
        <v>-4569.2299999999996</v>
      </c>
      <c r="T107">
        <v>20545.7</v>
      </c>
      <c r="U107">
        <v>1.0418700000000001</v>
      </c>
      <c r="V107">
        <v>789</v>
      </c>
      <c r="W107">
        <v>235</v>
      </c>
      <c r="X107">
        <f>AVERAGE($S$9:S107)</f>
        <v>-4568.8354545454549</v>
      </c>
      <c r="Y107">
        <f>STDEV(X$9:X107)</f>
        <v>0.23294969576752142</v>
      </c>
      <c r="Z107">
        <f>2*STDEV(X$9:X107)/SQRT(COUNT(X$9:X107))</f>
        <v>4.682465065989757E-2</v>
      </c>
      <c r="AA107">
        <f t="shared" si="13"/>
        <v>-4568.6025048496876</v>
      </c>
      <c r="AB107">
        <f t="shared" si="14"/>
        <v>-4569.0684042412222</v>
      </c>
      <c r="AD107">
        <v>99</v>
      </c>
      <c r="AE107">
        <v>100000</v>
      </c>
      <c r="AF107">
        <v>1199.54</v>
      </c>
      <c r="AG107">
        <v>-1927.91</v>
      </c>
      <c r="AH107">
        <v>8667.75</v>
      </c>
      <c r="AI107">
        <v>0.834843</v>
      </c>
      <c r="AJ107">
        <v>333</v>
      </c>
      <c r="AK107">
        <v>99</v>
      </c>
      <c r="AL107">
        <f>AVERAGE($AG$9:AG107)</f>
        <v>-1927.0127272727282</v>
      </c>
      <c r="AM107">
        <f>STDEV(AL$9:AL107)</f>
        <v>0.12224758288791188</v>
      </c>
      <c r="AN107">
        <f>2*STDEV(AL$9:AL107)/SQRT(COUNT($AL$9:AL107))</f>
        <v>2.4572688725277278E-2</v>
      </c>
      <c r="AO107">
        <f t="shared" si="11"/>
        <v>-1926.8904796898403</v>
      </c>
      <c r="AP107">
        <f t="shared" si="12"/>
        <v>-1927.1349748556161</v>
      </c>
    </row>
    <row r="108" spans="2:42" x14ac:dyDescent="0.2">
      <c r="B108">
        <v>100</v>
      </c>
      <c r="C108">
        <v>100000</v>
      </c>
      <c r="D108">
        <v>1200.3499999999999</v>
      </c>
      <c r="E108">
        <v>-8930.31</v>
      </c>
      <c r="F108">
        <v>40119.4</v>
      </c>
      <c r="G108">
        <v>0.26186599999999999</v>
      </c>
      <c r="H108">
        <v>1540</v>
      </c>
      <c r="I108">
        <v>460</v>
      </c>
      <c r="J108">
        <f>AVERAGE($E$9:E108)</f>
        <v>-8926.1146000000044</v>
      </c>
      <c r="K108">
        <f>STDEV(J$9:J108)</f>
        <v>0.26186131821347397</v>
      </c>
      <c r="L108">
        <f>2*STDEV(J$9:J108)/SQRT(COUNT($J$9:J108))</f>
        <v>5.2372263642694795E-2</v>
      </c>
      <c r="M108">
        <f t="shared" si="9"/>
        <v>-8925.8527386817914</v>
      </c>
      <c r="N108">
        <f t="shared" si="10"/>
        <v>-8926.3764613182175</v>
      </c>
      <c r="P108">
        <v>100</v>
      </c>
      <c r="Q108">
        <v>100000</v>
      </c>
      <c r="R108">
        <v>1200.04</v>
      </c>
      <c r="S108">
        <v>-4566.82</v>
      </c>
      <c r="T108">
        <v>20544.8</v>
      </c>
      <c r="U108">
        <v>0.14483599999999999</v>
      </c>
      <c r="V108">
        <v>789</v>
      </c>
      <c r="W108">
        <v>235</v>
      </c>
      <c r="X108">
        <f>AVERAGE($S$9:S108)</f>
        <v>-4568.8153000000011</v>
      </c>
      <c r="Y108">
        <f>STDEV(X$9:X108)</f>
        <v>0.23210851521497031</v>
      </c>
      <c r="Z108">
        <f>2*STDEV(X$9:X108)/SQRT(COUNT(X$9:X108))</f>
        <v>4.6421703042994061E-2</v>
      </c>
      <c r="AA108">
        <f t="shared" si="13"/>
        <v>-4568.5831914847859</v>
      </c>
      <c r="AB108">
        <f t="shared" si="14"/>
        <v>-4569.0474085152164</v>
      </c>
      <c r="AD108">
        <v>100</v>
      </c>
      <c r="AE108">
        <v>100000</v>
      </c>
      <c r="AF108">
        <v>1200.07</v>
      </c>
      <c r="AG108">
        <v>-1926.83</v>
      </c>
      <c r="AH108">
        <v>8667.5</v>
      </c>
      <c r="AI108">
        <v>0.931288</v>
      </c>
      <c r="AJ108">
        <v>333</v>
      </c>
      <c r="AK108">
        <v>99</v>
      </c>
      <c r="AL108">
        <f>AVERAGE($AG$9:AG108)</f>
        <v>-1927.0109000000009</v>
      </c>
      <c r="AM108">
        <f>STDEV(AL$9:AL108)</f>
        <v>0.12164688968017716</v>
      </c>
      <c r="AN108">
        <f>2*STDEV(AL$9:AL108)/SQRT(COUNT($AL$9:AL108))</f>
        <v>2.4329377936035432E-2</v>
      </c>
      <c r="AO108">
        <f t="shared" si="11"/>
        <v>-1926.8892531103206</v>
      </c>
      <c r="AP108">
        <f t="shared" si="12"/>
        <v>-1927.1325468896812</v>
      </c>
    </row>
    <row r="109" spans="2:42" x14ac:dyDescent="0.2">
      <c r="B109">
        <v>101</v>
      </c>
      <c r="C109">
        <v>100000</v>
      </c>
      <c r="D109">
        <v>1199.8599999999999</v>
      </c>
      <c r="E109">
        <v>-8926.06</v>
      </c>
      <c r="F109">
        <v>40101.5</v>
      </c>
      <c r="G109">
        <v>0.4108</v>
      </c>
      <c r="H109">
        <v>1540</v>
      </c>
      <c r="I109">
        <v>460</v>
      </c>
      <c r="J109">
        <f>AVERAGE($E$9:E109)</f>
        <v>-8926.1140594059452</v>
      </c>
      <c r="K109">
        <f>STDEV(J$9:J109)</f>
        <v>0.26056207624843158</v>
      </c>
      <c r="L109">
        <f>2*STDEV(J$9:J109)/SQRT(COUNT($J$9:J109))</f>
        <v>5.1853791245104065E-2</v>
      </c>
      <c r="M109">
        <f t="shared" si="9"/>
        <v>-8925.8534973296973</v>
      </c>
      <c r="N109">
        <f t="shared" si="10"/>
        <v>-8926.3746214821931</v>
      </c>
      <c r="P109">
        <v>101</v>
      </c>
      <c r="Q109">
        <v>100000</v>
      </c>
      <c r="R109">
        <v>1199.93</v>
      </c>
      <c r="S109">
        <v>-4572.1899999999996</v>
      </c>
      <c r="T109">
        <v>20535.900000000001</v>
      </c>
      <c r="U109">
        <v>0.44706899999999999</v>
      </c>
      <c r="V109">
        <v>789</v>
      </c>
      <c r="W109">
        <v>235</v>
      </c>
      <c r="X109">
        <f>AVERAGE($S$9:S109)</f>
        <v>-4568.8487128712877</v>
      </c>
      <c r="Y109">
        <f>STDEV(X$9:X109)</f>
        <v>0.23112098020470445</v>
      </c>
      <c r="Z109">
        <f>2*STDEV(X$9:X109)/SQRT(COUNT(X$9:X109))</f>
        <v>4.5994794148293529E-2</v>
      </c>
      <c r="AA109">
        <f t="shared" si="13"/>
        <v>-4568.6175918910831</v>
      </c>
      <c r="AB109">
        <f t="shared" si="14"/>
        <v>-4569.0798338514924</v>
      </c>
      <c r="AD109">
        <v>101</v>
      </c>
      <c r="AE109">
        <v>100000</v>
      </c>
      <c r="AF109">
        <v>1199.75</v>
      </c>
      <c r="AG109">
        <v>-1926.29</v>
      </c>
      <c r="AH109">
        <v>8664.35</v>
      </c>
      <c r="AI109">
        <v>0.30437799999999998</v>
      </c>
      <c r="AJ109">
        <v>333</v>
      </c>
      <c r="AK109">
        <v>99</v>
      </c>
      <c r="AL109">
        <f>AVERAGE($AG$9:AG109)</f>
        <v>-1927.0037623762385</v>
      </c>
      <c r="AM109">
        <f>STDEV(AL$9:AL109)</f>
        <v>0.12106923050437066</v>
      </c>
      <c r="AN109">
        <f>2*STDEV(AL$9:AL109)/SQRT(COUNT($AL$9:AL109))</f>
        <v>2.4093677388390897E-2</v>
      </c>
      <c r="AO109">
        <f t="shared" si="11"/>
        <v>-1926.882693145734</v>
      </c>
      <c r="AP109">
        <f t="shared" si="12"/>
        <v>-1927.1248316067429</v>
      </c>
    </row>
    <row r="110" spans="2:42" x14ac:dyDescent="0.2">
      <c r="B110">
        <v>102</v>
      </c>
      <c r="C110">
        <v>100000</v>
      </c>
      <c r="D110">
        <v>1200.3699999999999</v>
      </c>
      <c r="E110">
        <v>-8925.6</v>
      </c>
      <c r="F110">
        <v>40110.199999999997</v>
      </c>
      <c r="G110">
        <v>0.30480200000000002</v>
      </c>
      <c r="H110">
        <v>1540</v>
      </c>
      <c r="I110">
        <v>460</v>
      </c>
      <c r="J110">
        <f>AVERAGE($E$9:E110)</f>
        <v>-8926.1090196078476</v>
      </c>
      <c r="K110">
        <f>STDEV(J$9:J110)</f>
        <v>0.25928746539230529</v>
      </c>
      <c r="L110">
        <f>2*STDEV(J$9:J110)/SQRT(COUNT($J$9:J110))</f>
        <v>5.1346569356568117E-2</v>
      </c>
      <c r="M110">
        <f t="shared" si="9"/>
        <v>-8925.8497321424547</v>
      </c>
      <c r="N110">
        <f t="shared" si="10"/>
        <v>-8926.3683070732404</v>
      </c>
      <c r="P110">
        <v>102</v>
      </c>
      <c r="Q110">
        <v>100000</v>
      </c>
      <c r="R110">
        <v>1200.1300000000001</v>
      </c>
      <c r="S110">
        <v>-4568.92</v>
      </c>
      <c r="T110">
        <v>20542.2</v>
      </c>
      <c r="U110">
        <v>0.28826400000000002</v>
      </c>
      <c r="V110">
        <v>789</v>
      </c>
      <c r="W110">
        <v>235</v>
      </c>
      <c r="X110">
        <f>AVERAGE($S$9:S110)</f>
        <v>-4568.8494117647069</v>
      </c>
      <c r="Y110">
        <f>STDEV(X$9:X110)</f>
        <v>0.23014279903445184</v>
      </c>
      <c r="Z110">
        <f>2*STDEV(X$9:X110)/SQRT(COUNT(X$9:X110))</f>
        <v>4.5575065399547407E-2</v>
      </c>
      <c r="AA110">
        <f t="shared" si="13"/>
        <v>-4568.6192689656727</v>
      </c>
      <c r="AB110">
        <f t="shared" si="14"/>
        <v>-4569.0795545637411</v>
      </c>
      <c r="AD110">
        <v>102</v>
      </c>
      <c r="AE110">
        <v>100000</v>
      </c>
      <c r="AF110">
        <v>1200.4000000000001</v>
      </c>
      <c r="AG110">
        <v>-1926.69</v>
      </c>
      <c r="AH110">
        <v>8663.91</v>
      </c>
      <c r="AI110">
        <v>1.3442499999999999</v>
      </c>
      <c r="AJ110">
        <v>333</v>
      </c>
      <c r="AK110">
        <v>99</v>
      </c>
      <c r="AL110">
        <f>AVERAGE($AG$9:AG110)</f>
        <v>-1927.0006862745108</v>
      </c>
      <c r="AM110">
        <f>STDEV(AL$9:AL110)</f>
        <v>0.12050702403797904</v>
      </c>
      <c r="AN110">
        <f>2*STDEV(AL$9:AL110)/SQRT(COUNT($AL$9:AL110))</f>
        <v>2.3863946752527197E-2</v>
      </c>
      <c r="AO110">
        <f t="shared" si="11"/>
        <v>-1926.8801792504728</v>
      </c>
      <c r="AP110">
        <f t="shared" si="12"/>
        <v>-1927.1211932985489</v>
      </c>
    </row>
    <row r="111" spans="2:42" x14ac:dyDescent="0.2">
      <c r="B111">
        <v>103</v>
      </c>
      <c r="C111">
        <v>100000</v>
      </c>
      <c r="D111">
        <v>1199.57</v>
      </c>
      <c r="E111">
        <v>-8925.75</v>
      </c>
      <c r="F111">
        <v>40104.9</v>
      </c>
      <c r="G111">
        <v>0.36787199999999998</v>
      </c>
      <c r="H111">
        <v>1540</v>
      </c>
      <c r="I111">
        <v>460</v>
      </c>
      <c r="J111">
        <f>AVERAGE($E$9:E111)</f>
        <v>-8926.1055339805862</v>
      </c>
      <c r="K111">
        <f>STDEV(J$9:J111)</f>
        <v>0.25803566898566033</v>
      </c>
      <c r="L111">
        <f>2*STDEV(J$9:J111)/SQRT(COUNT($J$9:J111))</f>
        <v>5.0850019892456237E-2</v>
      </c>
      <c r="M111">
        <f t="shared" si="9"/>
        <v>-8925.8474983116012</v>
      </c>
      <c r="N111">
        <f t="shared" si="10"/>
        <v>-8926.3635696495712</v>
      </c>
      <c r="P111">
        <v>103</v>
      </c>
      <c r="Q111">
        <v>100000</v>
      </c>
      <c r="R111">
        <v>1200.68</v>
      </c>
      <c r="S111">
        <v>-4567.53</v>
      </c>
      <c r="T111">
        <v>20552.900000000001</v>
      </c>
      <c r="U111">
        <v>0.27355299999999999</v>
      </c>
      <c r="V111">
        <v>789</v>
      </c>
      <c r="W111">
        <v>235</v>
      </c>
      <c r="X111">
        <f>AVERAGE($S$9:S111)</f>
        <v>-4568.836601941749</v>
      </c>
      <c r="Y111">
        <f>STDEV(X$9:X111)</f>
        <v>0.22922778779888744</v>
      </c>
      <c r="Z111">
        <f>2*STDEV(X$9:X111)/SQRT(COUNT(X$9:X111))</f>
        <v>4.5172970137415107E-2</v>
      </c>
      <c r="AA111">
        <f t="shared" si="13"/>
        <v>-4568.6073741539503</v>
      </c>
      <c r="AB111">
        <f t="shared" si="14"/>
        <v>-4569.0658297295477</v>
      </c>
      <c r="AD111">
        <v>103</v>
      </c>
      <c r="AE111">
        <v>100000</v>
      </c>
      <c r="AF111">
        <v>1199.19</v>
      </c>
      <c r="AG111">
        <v>-1927.5</v>
      </c>
      <c r="AH111">
        <v>8664.08</v>
      </c>
      <c r="AI111">
        <v>1.0038800000000001</v>
      </c>
      <c r="AJ111">
        <v>333</v>
      </c>
      <c r="AK111">
        <v>99</v>
      </c>
      <c r="AL111">
        <f>AVERAGE($AG$9:AG111)</f>
        <v>-1927.0055339805836</v>
      </c>
      <c r="AM111">
        <f>STDEV(AL$9:AL111)</f>
        <v>0.11994151468630383</v>
      </c>
      <c r="AN111">
        <f>2*STDEV(AL$9:AL111)/SQRT(COUNT($AL$9:AL111))</f>
        <v>2.3636377217557545E-2</v>
      </c>
      <c r="AO111">
        <f t="shared" si="11"/>
        <v>-1926.8855924658972</v>
      </c>
      <c r="AP111">
        <f t="shared" si="12"/>
        <v>-1927.1254754952699</v>
      </c>
    </row>
    <row r="112" spans="2:42" x14ac:dyDescent="0.2">
      <c r="B112">
        <v>104</v>
      </c>
      <c r="C112">
        <v>100000</v>
      </c>
      <c r="D112">
        <v>1200.24</v>
      </c>
      <c r="E112">
        <v>-8927.67</v>
      </c>
      <c r="F112">
        <v>40113.5</v>
      </c>
      <c r="G112">
        <v>0.40233400000000002</v>
      </c>
      <c r="H112">
        <v>1540</v>
      </c>
      <c r="I112">
        <v>460</v>
      </c>
      <c r="J112">
        <f>AVERAGE($E$9:E112)</f>
        <v>-8926.1205769230819</v>
      </c>
      <c r="K112">
        <f>STDEV(J$9:J112)</f>
        <v>0.25678683680639197</v>
      </c>
      <c r="L112">
        <f>2*STDEV(J$9:J112)/SQRT(COUNT($J$9:J112))</f>
        <v>5.0360041988829179E-2</v>
      </c>
      <c r="M112">
        <f t="shared" si="9"/>
        <v>-8925.8637900862759</v>
      </c>
      <c r="N112">
        <f t="shared" si="10"/>
        <v>-8926.3773637598879</v>
      </c>
      <c r="P112">
        <v>104</v>
      </c>
      <c r="Q112">
        <v>100000</v>
      </c>
      <c r="R112">
        <v>1199.6600000000001</v>
      </c>
      <c r="S112">
        <v>-4569.2700000000004</v>
      </c>
      <c r="T112">
        <v>20534</v>
      </c>
      <c r="U112">
        <v>0.42316399999999998</v>
      </c>
      <c r="V112">
        <v>789</v>
      </c>
      <c r="W112">
        <v>235</v>
      </c>
      <c r="X112">
        <f>AVERAGE($S$9:S112)</f>
        <v>-4568.8407692307701</v>
      </c>
      <c r="Y112">
        <f>STDEV(X$9:X112)</f>
        <v>0.22830567717922856</v>
      </c>
      <c r="Z112">
        <f>2*STDEV(X$9:X112)/SQRT(COUNT(X$9:X112))</f>
        <v>4.4774427038496212E-2</v>
      </c>
      <c r="AA112">
        <f t="shared" si="13"/>
        <v>-4568.6124635535907</v>
      </c>
      <c r="AB112">
        <f t="shared" si="14"/>
        <v>-4569.0690749079495</v>
      </c>
      <c r="AD112">
        <v>104</v>
      </c>
      <c r="AE112">
        <v>100000</v>
      </c>
      <c r="AF112">
        <v>1199.48</v>
      </c>
      <c r="AG112">
        <v>-1928.44</v>
      </c>
      <c r="AH112">
        <v>8672.01</v>
      </c>
      <c r="AI112">
        <v>0.45542500000000002</v>
      </c>
      <c r="AJ112">
        <v>333</v>
      </c>
      <c r="AK112">
        <v>99</v>
      </c>
      <c r="AL112">
        <f>AVERAGE($AG$9:AG112)</f>
        <v>-1927.0193269230779</v>
      </c>
      <c r="AM112">
        <f>STDEV(AL$9:AL112)</f>
        <v>0.11936329742713502</v>
      </c>
      <c r="AN112">
        <f>2*STDEV(AL$9:AL112)/SQRT(COUNT($AL$9:AL112))</f>
        <v>2.3409068568759267E-2</v>
      </c>
      <c r="AO112">
        <f t="shared" si="11"/>
        <v>-1926.8999636256508</v>
      </c>
      <c r="AP112">
        <f t="shared" si="12"/>
        <v>-1927.1386902205049</v>
      </c>
    </row>
    <row r="113" spans="2:42" x14ac:dyDescent="0.2">
      <c r="B113">
        <v>105</v>
      </c>
      <c r="C113">
        <v>100000</v>
      </c>
      <c r="D113">
        <v>1199.72</v>
      </c>
      <c r="E113">
        <v>-8924.7999999999993</v>
      </c>
      <c r="F113">
        <v>40117.300000000003</v>
      </c>
      <c r="G113">
        <v>2.0187299999999998E-2</v>
      </c>
      <c r="H113">
        <v>1540</v>
      </c>
      <c r="I113">
        <v>460</v>
      </c>
      <c r="J113">
        <f>AVERAGE($E$9:E113)</f>
        <v>-8926.1080000000056</v>
      </c>
      <c r="K113">
        <f>STDEV(J$9:J113)</f>
        <v>0.25556777239621559</v>
      </c>
      <c r="L113">
        <f>2*STDEV(J$9:J113)/SQRT(COUNT($J$9:J113))</f>
        <v>4.9881721544952184E-2</v>
      </c>
      <c r="M113">
        <f t="shared" si="9"/>
        <v>-8925.8524322276098</v>
      </c>
      <c r="N113">
        <f t="shared" si="10"/>
        <v>-8926.3635677724014</v>
      </c>
      <c r="P113">
        <v>105</v>
      </c>
      <c r="Q113">
        <v>100000</v>
      </c>
      <c r="R113">
        <v>1200.4000000000001</v>
      </c>
      <c r="S113">
        <v>-4568</v>
      </c>
      <c r="T113">
        <v>20542.400000000001</v>
      </c>
      <c r="U113">
        <v>0.548593</v>
      </c>
      <c r="V113">
        <v>789</v>
      </c>
      <c r="W113">
        <v>235</v>
      </c>
      <c r="X113">
        <f>AVERAGE($S$9:S113)</f>
        <v>-4568.8327619047632</v>
      </c>
      <c r="Y113">
        <f>STDEV(X$9:X113)</f>
        <v>0.22742716733495386</v>
      </c>
      <c r="Z113">
        <f>2*STDEV(X$9:X113)/SQRT(COUNT(X$9:X113))</f>
        <v>4.438923783853195E-2</v>
      </c>
      <c r="AA113">
        <f t="shared" si="13"/>
        <v>-4568.6053347374282</v>
      </c>
      <c r="AB113">
        <f t="shared" si="14"/>
        <v>-4569.0601890720982</v>
      </c>
      <c r="AD113">
        <v>105</v>
      </c>
      <c r="AE113">
        <v>100000</v>
      </c>
      <c r="AF113">
        <v>1200.48</v>
      </c>
      <c r="AG113">
        <v>-1927.74</v>
      </c>
      <c r="AH113">
        <v>8668.2900000000009</v>
      </c>
      <c r="AI113">
        <v>0.80905199999999999</v>
      </c>
      <c r="AJ113">
        <v>333</v>
      </c>
      <c r="AK113">
        <v>99</v>
      </c>
      <c r="AL113">
        <f>AVERAGE($AG$9:AG113)</f>
        <v>-1927.0261904761912</v>
      </c>
      <c r="AM113">
        <f>STDEV(AL$9:AL113)</f>
        <v>0.11878891590262622</v>
      </c>
      <c r="AN113">
        <f>2*STDEV(AL$9:AL113)/SQRT(COUNT($AL$9:AL113))</f>
        <v>2.3185222338970021E-2</v>
      </c>
      <c r="AO113">
        <f t="shared" si="11"/>
        <v>-1926.9074015602887</v>
      </c>
      <c r="AP113">
        <f t="shared" si="12"/>
        <v>-1927.1449793920938</v>
      </c>
    </row>
    <row r="114" spans="2:42" x14ac:dyDescent="0.2">
      <c r="B114">
        <v>106</v>
      </c>
      <c r="C114">
        <v>100000</v>
      </c>
      <c r="D114">
        <v>1199.67</v>
      </c>
      <c r="E114">
        <v>-8926.17</v>
      </c>
      <c r="F114">
        <v>40096</v>
      </c>
      <c r="G114">
        <v>-0.35110999999999998</v>
      </c>
      <c r="H114">
        <v>1540</v>
      </c>
      <c r="I114">
        <v>460</v>
      </c>
      <c r="J114">
        <f>AVERAGE($E$9:E114)</f>
        <v>-8926.1085849056653</v>
      </c>
      <c r="K114">
        <f>STDEV(J$9:J114)</f>
        <v>0.25436523484318851</v>
      </c>
      <c r="L114">
        <f>2*STDEV(J$9:J114)/SQRT(COUNT($J$9:J114))</f>
        <v>4.9412271295674874E-2</v>
      </c>
      <c r="M114">
        <f t="shared" si="9"/>
        <v>-8925.8542196708222</v>
      </c>
      <c r="N114">
        <f t="shared" si="10"/>
        <v>-8926.3629501405085</v>
      </c>
      <c r="P114">
        <v>106</v>
      </c>
      <c r="Q114">
        <v>100000</v>
      </c>
      <c r="R114">
        <v>1200.58</v>
      </c>
      <c r="S114">
        <v>-4568.1099999999997</v>
      </c>
      <c r="T114">
        <v>20521.7</v>
      </c>
      <c r="U114">
        <v>1.3069900000000001</v>
      </c>
      <c r="V114">
        <v>789</v>
      </c>
      <c r="W114">
        <v>235</v>
      </c>
      <c r="X114">
        <f>AVERAGE($S$9:S114)</f>
        <v>-4568.8259433962276</v>
      </c>
      <c r="Y114">
        <f>STDEV(X$9:X114)</f>
        <v>0.22658782377979311</v>
      </c>
      <c r="Z114">
        <f>2*STDEV(X$9:X114)/SQRT(COUNT(X$9:X114))</f>
        <v>4.4016309963922431E-2</v>
      </c>
      <c r="AA114">
        <f t="shared" si="13"/>
        <v>-4568.5993555724481</v>
      </c>
      <c r="AB114">
        <f t="shared" si="14"/>
        <v>-4569.052531220007</v>
      </c>
      <c r="AD114">
        <v>106</v>
      </c>
      <c r="AE114">
        <v>100000</v>
      </c>
      <c r="AF114">
        <v>1200.51</v>
      </c>
      <c r="AG114">
        <v>-1926.95</v>
      </c>
      <c r="AH114">
        <v>8661.99</v>
      </c>
      <c r="AI114">
        <v>1.3848199999999999</v>
      </c>
      <c r="AJ114">
        <v>333</v>
      </c>
      <c r="AK114">
        <v>99</v>
      </c>
      <c r="AL114">
        <f>AVERAGE($AG$9:AG114)</f>
        <v>-1927.0254716981142</v>
      </c>
      <c r="AM114">
        <f>STDEV(AL$9:AL114)</f>
        <v>0.11822303210793217</v>
      </c>
      <c r="AN114">
        <f>2*STDEV(AL$9:AL114)/SQRT(COUNT($AL$9:AL114))</f>
        <v>2.2965671938288686E-2</v>
      </c>
      <c r="AO114">
        <f t="shared" si="11"/>
        <v>-1926.9072486660064</v>
      </c>
      <c r="AP114">
        <f t="shared" si="12"/>
        <v>-1927.143694730222</v>
      </c>
    </row>
    <row r="115" spans="2:42" x14ac:dyDescent="0.2">
      <c r="B115">
        <v>107</v>
      </c>
      <c r="C115">
        <v>100000</v>
      </c>
      <c r="D115">
        <v>1200.27</v>
      </c>
      <c r="E115">
        <v>-8924.23</v>
      </c>
      <c r="F115">
        <v>40094.300000000003</v>
      </c>
      <c r="G115">
        <v>0.36695699999999998</v>
      </c>
      <c r="H115">
        <v>1540</v>
      </c>
      <c r="I115">
        <v>460</v>
      </c>
      <c r="J115">
        <f>AVERAGE($E$9:E115)</f>
        <v>-8926.0910280373882</v>
      </c>
      <c r="K115">
        <f>STDEV(J$9:J115)</f>
        <v>0.25320484432319895</v>
      </c>
      <c r="L115">
        <f>2*STDEV(J$9:J115)/SQRT(COUNT($J$9:J115))</f>
        <v>4.8956472442072629E-2</v>
      </c>
      <c r="M115">
        <f t="shared" si="9"/>
        <v>-8925.8378231930656</v>
      </c>
      <c r="N115">
        <f t="shared" si="10"/>
        <v>-8926.3442328817109</v>
      </c>
      <c r="P115">
        <v>107</v>
      </c>
      <c r="Q115">
        <v>100000</v>
      </c>
      <c r="R115">
        <v>1200.0899999999999</v>
      </c>
      <c r="S115">
        <v>-4570.07</v>
      </c>
      <c r="T115">
        <v>20542.400000000001</v>
      </c>
      <c r="U115">
        <v>0.31005899999999997</v>
      </c>
      <c r="V115">
        <v>789</v>
      </c>
      <c r="W115">
        <v>235</v>
      </c>
      <c r="X115">
        <f>AVERAGE($S$9:S115)</f>
        <v>-4568.8375700934594</v>
      </c>
      <c r="Y115">
        <f>STDEV(X$9:X115)</f>
        <v>0.2257076644462255</v>
      </c>
      <c r="Z115">
        <f>2*STDEV(X$9:X115)/SQRT(COUNT(X$9:X115))</f>
        <v>4.3639967015488154E-2</v>
      </c>
      <c r="AA115">
        <f t="shared" si="13"/>
        <v>-4568.6118624290129</v>
      </c>
      <c r="AB115">
        <f t="shared" si="14"/>
        <v>-4569.0632777579058</v>
      </c>
      <c r="AD115">
        <v>107</v>
      </c>
      <c r="AE115">
        <v>100000</v>
      </c>
      <c r="AF115">
        <v>1199.8399999999999</v>
      </c>
      <c r="AG115">
        <v>-1927.1</v>
      </c>
      <c r="AH115">
        <v>8670.5400000000009</v>
      </c>
      <c r="AI115">
        <v>2.0988600000000002</v>
      </c>
      <c r="AJ115">
        <v>333</v>
      </c>
      <c r="AK115">
        <v>99</v>
      </c>
      <c r="AL115">
        <f>AVERAGE($AG$9:AG115)</f>
        <v>-1927.0261682243001</v>
      </c>
      <c r="AM115">
        <f>STDEV(AL$9:AL115)</f>
        <v>0.11766488690768766</v>
      </c>
      <c r="AN115">
        <f>2*STDEV(AL$9:AL115)/SQRT(COUNT($AL$9:AL115))</f>
        <v>2.2750187930618605E-2</v>
      </c>
      <c r="AO115">
        <f t="shared" si="11"/>
        <v>-1926.9085033373924</v>
      </c>
      <c r="AP115">
        <f t="shared" si="12"/>
        <v>-1927.1438331112079</v>
      </c>
    </row>
    <row r="116" spans="2:42" x14ac:dyDescent="0.2">
      <c r="B116">
        <v>108</v>
      </c>
      <c r="C116">
        <v>100000</v>
      </c>
      <c r="D116">
        <v>1201.1500000000001</v>
      </c>
      <c r="E116">
        <v>-8926.7199999999993</v>
      </c>
      <c r="F116">
        <v>40086.400000000001</v>
      </c>
      <c r="G116">
        <v>-0.14787600000000001</v>
      </c>
      <c r="H116">
        <v>1540</v>
      </c>
      <c r="I116">
        <v>460</v>
      </c>
      <c r="J116">
        <f>AVERAGE($E$9:E116)</f>
        <v>-8926.0968518518566</v>
      </c>
      <c r="K116">
        <f>STDEV(J$9:J116)</f>
        <v>0.25205064908060054</v>
      </c>
      <c r="L116">
        <f>2*STDEV(J$9:J116)/SQRT(COUNT($J$9:J116))</f>
        <v>4.850717003203487E-2</v>
      </c>
      <c r="M116">
        <f t="shared" si="9"/>
        <v>-8925.8448012027766</v>
      </c>
      <c r="N116">
        <f t="shared" si="10"/>
        <v>-8926.3489025009367</v>
      </c>
      <c r="P116">
        <v>108</v>
      </c>
      <c r="Q116">
        <v>100000</v>
      </c>
      <c r="R116">
        <v>1200.6500000000001</v>
      </c>
      <c r="S116">
        <v>-4568.13</v>
      </c>
      <c r="T116">
        <v>20543.5</v>
      </c>
      <c r="U116">
        <v>0.47054800000000002</v>
      </c>
      <c r="V116">
        <v>789</v>
      </c>
      <c r="W116">
        <v>235</v>
      </c>
      <c r="X116">
        <f>AVERAGE($S$9:S116)</f>
        <v>-4568.8310185185192</v>
      </c>
      <c r="Y116">
        <f>STDEV(X$9:X116)</f>
        <v>0.22486364978720796</v>
      </c>
      <c r="Z116">
        <f>2*STDEV(X$9:X116)/SQRT(COUNT(X$9:X116))</f>
        <v>4.3275029578535414E-2</v>
      </c>
      <c r="AA116">
        <f t="shared" si="13"/>
        <v>-4568.6061548687321</v>
      </c>
      <c r="AB116">
        <f t="shared" si="14"/>
        <v>-4569.0558821683062</v>
      </c>
      <c r="AD116">
        <v>108</v>
      </c>
      <c r="AE116">
        <v>100000</v>
      </c>
      <c r="AF116">
        <v>1199.24</v>
      </c>
      <c r="AG116">
        <v>-1927.31</v>
      </c>
      <c r="AH116">
        <v>8664.7900000000009</v>
      </c>
      <c r="AI116">
        <v>1.7682599999999999</v>
      </c>
      <c r="AJ116">
        <v>333</v>
      </c>
      <c r="AK116">
        <v>99</v>
      </c>
      <c r="AL116">
        <f>AVERAGE($AG$9:AG116)</f>
        <v>-1927.0287962962973</v>
      </c>
      <c r="AM116">
        <f>STDEV(AL$9:AL116)</f>
        <v>0.11711390396684516</v>
      </c>
      <c r="AN116">
        <f>2*STDEV(AL$9:AL116)/SQRT(COUNT($AL$9:AL116))</f>
        <v>2.2538581327035345E-2</v>
      </c>
      <c r="AO116">
        <f t="shared" si="11"/>
        <v>-1926.9116823923305</v>
      </c>
      <c r="AP116">
        <f t="shared" si="12"/>
        <v>-1927.1459102002641</v>
      </c>
    </row>
    <row r="117" spans="2:42" x14ac:dyDescent="0.2">
      <c r="B117">
        <v>109</v>
      </c>
      <c r="C117">
        <v>100000</v>
      </c>
      <c r="D117">
        <v>1199.7</v>
      </c>
      <c r="E117">
        <v>-8928.82</v>
      </c>
      <c r="F117">
        <v>40107.599999999999</v>
      </c>
      <c r="G117">
        <v>0.34112300000000001</v>
      </c>
      <c r="H117">
        <v>1540</v>
      </c>
      <c r="I117">
        <v>460</v>
      </c>
      <c r="J117">
        <f>AVERAGE($E$9:E117)</f>
        <v>-8926.1218348623897</v>
      </c>
      <c r="K117">
        <f>STDEV(J$9:J117)</f>
        <v>0.25088584910650708</v>
      </c>
      <c r="L117">
        <f>2*STDEV(J$9:J117)/SQRT(COUNT($J$9:J117))</f>
        <v>4.8061012172848E-2</v>
      </c>
      <c r="M117">
        <f t="shared" si="9"/>
        <v>-8925.8709490132824</v>
      </c>
      <c r="N117">
        <f t="shared" si="10"/>
        <v>-8926.3727207114971</v>
      </c>
      <c r="P117">
        <v>109</v>
      </c>
      <c r="Q117">
        <v>100000</v>
      </c>
      <c r="R117">
        <v>1199.44</v>
      </c>
      <c r="S117">
        <v>-4567.3</v>
      </c>
      <c r="T117">
        <v>20527.400000000001</v>
      </c>
      <c r="U117">
        <v>-0.52925999999999995</v>
      </c>
      <c r="V117">
        <v>789</v>
      </c>
      <c r="W117">
        <v>235</v>
      </c>
      <c r="X117">
        <f>AVERAGE($S$9:S117)</f>
        <v>-4568.8169724770651</v>
      </c>
      <c r="Y117">
        <f>STDEV(X$9:X117)</f>
        <v>0.22409029020256069</v>
      </c>
      <c r="Z117">
        <f>2*STDEV(X$9:X117)/SQRT(COUNT(X$9:X117))</f>
        <v>4.2927914043769694E-2</v>
      </c>
      <c r="AA117">
        <f t="shared" si="13"/>
        <v>-4568.5928821868629</v>
      </c>
      <c r="AB117">
        <f t="shared" si="14"/>
        <v>-4569.0410627672672</v>
      </c>
      <c r="AD117">
        <v>109</v>
      </c>
      <c r="AE117">
        <v>100000</v>
      </c>
      <c r="AF117">
        <v>1200.1400000000001</v>
      </c>
      <c r="AG117">
        <v>-1926.87</v>
      </c>
      <c r="AH117">
        <v>8663.5</v>
      </c>
      <c r="AI117">
        <v>1.0108200000000001</v>
      </c>
      <c r="AJ117">
        <v>333</v>
      </c>
      <c r="AK117">
        <v>99</v>
      </c>
      <c r="AL117">
        <f>AVERAGE($AG$9:AG117)</f>
        <v>-1927.0273394495421</v>
      </c>
      <c r="AM117">
        <f>STDEV(AL$9:AL117)</f>
        <v>0.11657088951737797</v>
      </c>
      <c r="AN117">
        <f>2*STDEV(AL$9:AL117)/SQRT(COUNT($AL$9:AL117))</f>
        <v>2.233093241427108E-2</v>
      </c>
      <c r="AO117">
        <f t="shared" si="11"/>
        <v>-1926.9107685600247</v>
      </c>
      <c r="AP117">
        <f t="shared" si="12"/>
        <v>-1927.1439103390594</v>
      </c>
    </row>
    <row r="118" spans="2:42" x14ac:dyDescent="0.2">
      <c r="B118">
        <v>110</v>
      </c>
      <c r="C118">
        <v>100000</v>
      </c>
      <c r="D118">
        <v>1200.05</v>
      </c>
      <c r="E118">
        <v>-8923.57</v>
      </c>
      <c r="F118">
        <v>40119.599999999999</v>
      </c>
      <c r="G118">
        <v>4.2812200000000002E-2</v>
      </c>
      <c r="H118">
        <v>1540</v>
      </c>
      <c r="I118">
        <v>460</v>
      </c>
      <c r="J118">
        <f>AVERAGE($E$9:E118)</f>
        <v>-8926.0986363636403</v>
      </c>
      <c r="K118">
        <f>STDEV(J$9:J118)</f>
        <v>0.24976042264823933</v>
      </c>
      <c r="L118">
        <f>2*STDEV(J$9:J118)/SQRT(COUNT($J$9:J118))</f>
        <v>4.7627443853852751E-2</v>
      </c>
      <c r="M118">
        <f t="shared" si="9"/>
        <v>-8925.848875940992</v>
      </c>
      <c r="N118">
        <f t="shared" si="10"/>
        <v>-8926.3483967862885</v>
      </c>
      <c r="P118">
        <v>110</v>
      </c>
      <c r="Q118">
        <v>100000</v>
      </c>
      <c r="R118">
        <v>1200.69</v>
      </c>
      <c r="S118">
        <v>-4570.21</v>
      </c>
      <c r="T118">
        <v>20552.8</v>
      </c>
      <c r="U118">
        <v>0.40721000000000002</v>
      </c>
      <c r="V118">
        <v>789</v>
      </c>
      <c r="W118">
        <v>235</v>
      </c>
      <c r="X118">
        <f>AVERAGE($S$9:S118)</f>
        <v>-4568.8296363636373</v>
      </c>
      <c r="Y118">
        <f>STDEV(X$9:X118)</f>
        <v>0.22326823868037496</v>
      </c>
      <c r="Z118">
        <f>2*STDEV(X$9:X118)/SQRT(COUNT(X$9:X118))</f>
        <v>4.2575582589698645E-2</v>
      </c>
      <c r="AA118">
        <f t="shared" si="13"/>
        <v>-4568.606368124957</v>
      </c>
      <c r="AB118">
        <f t="shared" si="14"/>
        <v>-4569.0529046023175</v>
      </c>
      <c r="AD118">
        <v>110</v>
      </c>
      <c r="AE118">
        <v>100000</v>
      </c>
      <c r="AF118">
        <v>1202.3599999999999</v>
      </c>
      <c r="AG118">
        <v>-1927.19</v>
      </c>
      <c r="AH118">
        <v>8667.08</v>
      </c>
      <c r="AI118">
        <v>2.2080899999999999</v>
      </c>
      <c r="AJ118">
        <v>333</v>
      </c>
      <c r="AK118">
        <v>99</v>
      </c>
      <c r="AL118">
        <f>AVERAGE($AG$9:AG118)</f>
        <v>-1927.0288181818191</v>
      </c>
      <c r="AM118">
        <f>STDEV(AL$9:AL118)</f>
        <v>0.11603506064894546</v>
      </c>
      <c r="AN118">
        <f>2*STDEV(AL$9:AL118)/SQRT(COUNT($AL$9:AL118))</f>
        <v>2.2127017873922575E-2</v>
      </c>
      <c r="AO118">
        <f t="shared" si="11"/>
        <v>-1926.9127831211702</v>
      </c>
      <c r="AP118">
        <f t="shared" si="12"/>
        <v>-1927.1448532424681</v>
      </c>
    </row>
    <row r="119" spans="2:42" x14ac:dyDescent="0.2">
      <c r="B119">
        <v>111</v>
      </c>
      <c r="C119">
        <v>100000</v>
      </c>
      <c r="D119">
        <v>1199.73</v>
      </c>
      <c r="E119">
        <v>-8925.5499999999993</v>
      </c>
      <c r="F119">
        <v>40106</v>
      </c>
      <c r="G119">
        <v>0.18645600000000001</v>
      </c>
      <c r="H119">
        <v>1540</v>
      </c>
      <c r="I119">
        <v>460</v>
      </c>
      <c r="J119">
        <f>AVERAGE($E$9:E119)</f>
        <v>-8926.0936936936978</v>
      </c>
      <c r="K119">
        <f>STDEV(J$9:J119)</f>
        <v>0.24865741162593455</v>
      </c>
      <c r="L119">
        <f>2*STDEV(J$9:J119)/SQRT(COUNT($J$9:J119))</f>
        <v>4.7203034089575241E-2</v>
      </c>
      <c r="M119">
        <f t="shared" si="9"/>
        <v>-8925.8450362820713</v>
      </c>
      <c r="N119">
        <f t="shared" si="10"/>
        <v>-8926.3423511053243</v>
      </c>
      <c r="P119">
        <v>111</v>
      </c>
      <c r="Q119">
        <v>100000</v>
      </c>
      <c r="R119">
        <v>1200.3499999999999</v>
      </c>
      <c r="S119">
        <v>-4567.67</v>
      </c>
      <c r="T119">
        <v>20554.900000000001</v>
      </c>
      <c r="U119">
        <v>1.0105500000000001</v>
      </c>
      <c r="V119">
        <v>789</v>
      </c>
      <c r="W119">
        <v>235</v>
      </c>
      <c r="X119">
        <f>AVERAGE($S$9:S119)</f>
        <v>-4568.8191891891902</v>
      </c>
      <c r="Y119">
        <f>STDEV(X$9:X119)</f>
        <v>0.22249904621091707</v>
      </c>
      <c r="Z119">
        <f>2*STDEV(X$9:X119)/SQRT(COUNT(X$9:X119))</f>
        <v>4.2237349751679344E-2</v>
      </c>
      <c r="AA119">
        <f t="shared" si="13"/>
        <v>-4568.5966901429792</v>
      </c>
      <c r="AB119">
        <f t="shared" si="14"/>
        <v>-4569.0416882354011</v>
      </c>
      <c r="AD119">
        <v>111</v>
      </c>
      <c r="AE119">
        <v>100000</v>
      </c>
      <c r="AF119">
        <v>1200.24</v>
      </c>
      <c r="AG119">
        <v>-1926.93</v>
      </c>
      <c r="AH119">
        <v>8670.2800000000007</v>
      </c>
      <c r="AI119">
        <v>0.64388900000000004</v>
      </c>
      <c r="AJ119">
        <v>333</v>
      </c>
      <c r="AK119">
        <v>99</v>
      </c>
      <c r="AL119">
        <f>AVERAGE($AG$9:AG119)</f>
        <v>-1927.0279279279287</v>
      </c>
      <c r="AM119">
        <f>STDEV(AL$9:AL119)</f>
        <v>0.11550671072795284</v>
      </c>
      <c r="AN119">
        <f>2*STDEV(AL$9:AL119)/SQRT(COUNT($AL$9:AL119))</f>
        <v>2.1926823610101478E-2</v>
      </c>
      <c r="AO119">
        <f t="shared" si="11"/>
        <v>-1926.9124212172007</v>
      </c>
      <c r="AP119">
        <f t="shared" si="12"/>
        <v>-1927.1434346386566</v>
      </c>
    </row>
    <row r="120" spans="2:42" x14ac:dyDescent="0.2">
      <c r="B120">
        <v>112</v>
      </c>
      <c r="C120">
        <v>100000</v>
      </c>
      <c r="D120">
        <v>1199.98</v>
      </c>
      <c r="E120">
        <v>-8926.59</v>
      </c>
      <c r="F120">
        <v>40114</v>
      </c>
      <c r="G120">
        <v>-5.0267199999999998E-2</v>
      </c>
      <c r="H120">
        <v>1540</v>
      </c>
      <c r="I120">
        <v>460</v>
      </c>
      <c r="J120">
        <f>AVERAGE($E$9:E120)</f>
        <v>-8926.0981250000041</v>
      </c>
      <c r="K120">
        <f>STDEV(J$9:J120)</f>
        <v>0.24756228014561149</v>
      </c>
      <c r="L120">
        <f>2*STDEV(J$9:J120)/SQRT(COUNT($J$9:J120))</f>
        <v>4.6784873376099358E-2</v>
      </c>
      <c r="M120">
        <f t="shared" si="9"/>
        <v>-8925.8505627198592</v>
      </c>
      <c r="N120">
        <f t="shared" si="10"/>
        <v>-8926.3456872801489</v>
      </c>
      <c r="P120">
        <v>112</v>
      </c>
      <c r="Q120">
        <v>100000</v>
      </c>
      <c r="R120">
        <v>1200.1099999999999</v>
      </c>
      <c r="S120">
        <v>-4571.03</v>
      </c>
      <c r="T120">
        <v>20544.599999999999</v>
      </c>
      <c r="U120">
        <v>-0.445322</v>
      </c>
      <c r="V120">
        <v>789</v>
      </c>
      <c r="W120">
        <v>235</v>
      </c>
      <c r="X120">
        <f>AVERAGE($S$9:S120)</f>
        <v>-4568.8389285714302</v>
      </c>
      <c r="Y120">
        <f>STDEV(X$9:X120)</f>
        <v>0.22165739456267741</v>
      </c>
      <c r="Z120">
        <f>2*STDEV(X$9:X120)/SQRT(COUNT(X$9:X120))</f>
        <v>4.1889310162240359E-2</v>
      </c>
      <c r="AA120">
        <f t="shared" si="13"/>
        <v>-4568.6172711768677</v>
      </c>
      <c r="AB120">
        <f t="shared" si="14"/>
        <v>-4569.0605859659927</v>
      </c>
      <c r="AD120">
        <v>112</v>
      </c>
      <c r="AE120">
        <v>100000</v>
      </c>
      <c r="AF120">
        <v>1199.02</v>
      </c>
      <c r="AG120">
        <v>-1927.51</v>
      </c>
      <c r="AH120">
        <v>8664.8799999999992</v>
      </c>
      <c r="AI120">
        <v>1.29671</v>
      </c>
      <c r="AJ120">
        <v>333</v>
      </c>
      <c r="AK120">
        <v>99</v>
      </c>
      <c r="AL120">
        <f>AVERAGE($AG$9:AG120)</f>
        <v>-1927.032232142858</v>
      </c>
      <c r="AM120">
        <f>STDEV(AL$9:AL120)</f>
        <v>0.11498533481696847</v>
      </c>
      <c r="AN120">
        <f>2*STDEV(AL$9:AL120)/SQRT(COUNT($AL$9:AL120))</f>
        <v>2.1730185738942517E-2</v>
      </c>
      <c r="AO120">
        <f t="shared" si="11"/>
        <v>-1926.917246808041</v>
      </c>
      <c r="AP120">
        <f t="shared" si="12"/>
        <v>-1927.147217477675</v>
      </c>
    </row>
    <row r="121" spans="2:42" x14ac:dyDescent="0.2">
      <c r="B121">
        <v>113</v>
      </c>
      <c r="C121">
        <v>100000</v>
      </c>
      <c r="D121">
        <v>1199.28</v>
      </c>
      <c r="E121">
        <v>-8924.32</v>
      </c>
      <c r="F121">
        <v>40116</v>
      </c>
      <c r="G121">
        <v>0.39234200000000002</v>
      </c>
      <c r="H121">
        <v>1540</v>
      </c>
      <c r="I121">
        <v>460</v>
      </c>
      <c r="J121">
        <f>AVERAGE($E$9:E121)</f>
        <v>-8926.0823893805355</v>
      </c>
      <c r="K121">
        <f>STDEV(J$9:J121)</f>
        <v>0.24650778528921882</v>
      </c>
      <c r="L121">
        <f>2*STDEV(J$9:J121)/SQRT(COUNT($J$9:J121))</f>
        <v>4.6379003568118256E-2</v>
      </c>
      <c r="M121">
        <f t="shared" si="9"/>
        <v>-8925.835881595247</v>
      </c>
      <c r="N121">
        <f t="shared" si="10"/>
        <v>-8926.3288971658239</v>
      </c>
      <c r="P121">
        <v>113</v>
      </c>
      <c r="Q121">
        <v>100000</v>
      </c>
      <c r="R121">
        <v>1199.71</v>
      </c>
      <c r="S121">
        <v>-4568.66</v>
      </c>
      <c r="T121">
        <v>20549.400000000001</v>
      </c>
      <c r="U121">
        <v>0.204261</v>
      </c>
      <c r="V121">
        <v>789</v>
      </c>
      <c r="W121">
        <v>235</v>
      </c>
      <c r="X121">
        <f>AVERAGE($S$9:S121)</f>
        <v>-4568.8373451327443</v>
      </c>
      <c r="Y121">
        <f>STDEV(X$9:X121)</f>
        <v>0.22083048795477209</v>
      </c>
      <c r="Z121">
        <f>2*STDEV(X$9:X121)/SQRT(COUNT(X$9:X121))</f>
        <v>4.154796967887734E-2</v>
      </c>
      <c r="AA121">
        <f t="shared" si="13"/>
        <v>-4568.6165146447893</v>
      </c>
      <c r="AB121">
        <f t="shared" si="14"/>
        <v>-4569.0581756206993</v>
      </c>
      <c r="AD121">
        <v>113</v>
      </c>
      <c r="AE121">
        <v>100000</v>
      </c>
      <c r="AF121">
        <v>1200.01</v>
      </c>
      <c r="AG121">
        <v>-1927.77</v>
      </c>
      <c r="AH121">
        <v>8661.68</v>
      </c>
      <c r="AI121">
        <v>0.98991399999999996</v>
      </c>
      <c r="AJ121">
        <v>333</v>
      </c>
      <c r="AK121">
        <v>99</v>
      </c>
      <c r="AL121">
        <f>AVERAGE($AG$9:AG121)</f>
        <v>-1927.0387610619478</v>
      </c>
      <c r="AM121">
        <f>STDEV(AL$9:AL121)</f>
        <v>0.11447341342812345</v>
      </c>
      <c r="AN121">
        <f>2*STDEV(AL$9:AL121)/SQRT(COUNT($AL$9:AL121))</f>
        <v>2.1537505777387767E-2</v>
      </c>
      <c r="AO121">
        <f t="shared" si="11"/>
        <v>-1926.9242876485196</v>
      </c>
      <c r="AP121">
        <f t="shared" si="12"/>
        <v>-1927.1532344753759</v>
      </c>
    </row>
    <row r="122" spans="2:42" x14ac:dyDescent="0.2">
      <c r="B122">
        <v>114</v>
      </c>
      <c r="C122">
        <v>100000</v>
      </c>
      <c r="D122">
        <v>1200.08</v>
      </c>
      <c r="E122">
        <v>-8927.64</v>
      </c>
      <c r="F122">
        <v>40115.4</v>
      </c>
      <c r="G122">
        <v>0.61784899999999998</v>
      </c>
      <c r="H122">
        <v>1540</v>
      </c>
      <c r="I122">
        <v>460</v>
      </c>
      <c r="J122">
        <f>AVERAGE($E$9:E122)</f>
        <v>-8926.096052631583</v>
      </c>
      <c r="K122">
        <f>STDEV(J$9:J122)</f>
        <v>0.24544361180984342</v>
      </c>
      <c r="L122">
        <f>2*STDEV(J$9:J122)/SQRT(COUNT($J$9:J122))</f>
        <v>4.5975800872892887E-2</v>
      </c>
      <c r="M122">
        <f t="shared" si="9"/>
        <v>-8925.8506090197734</v>
      </c>
      <c r="N122">
        <f t="shared" si="10"/>
        <v>-8926.3414962433926</v>
      </c>
      <c r="P122">
        <v>114</v>
      </c>
      <c r="Q122">
        <v>100000</v>
      </c>
      <c r="R122">
        <v>1199.94</v>
      </c>
      <c r="S122">
        <v>-4569.0200000000004</v>
      </c>
      <c r="T122">
        <v>20532.5</v>
      </c>
      <c r="U122">
        <v>0.42976500000000001</v>
      </c>
      <c r="V122">
        <v>789</v>
      </c>
      <c r="W122">
        <v>235</v>
      </c>
      <c r="X122">
        <f>AVERAGE($S$9:S122)</f>
        <v>-4568.8389473684219</v>
      </c>
      <c r="Y122">
        <f>STDEV(X$9:X122)</f>
        <v>0.22000662396245871</v>
      </c>
      <c r="Z122">
        <f>2*STDEV(X$9:X122)/SQRT(COUNT(X$9:X122))</f>
        <v>4.1211016491445589E-2</v>
      </c>
      <c r="AA122">
        <f t="shared" si="13"/>
        <v>-4568.6189407444599</v>
      </c>
      <c r="AB122">
        <f t="shared" si="14"/>
        <v>-4569.058953992384</v>
      </c>
      <c r="AD122">
        <v>114</v>
      </c>
      <c r="AE122">
        <v>100000</v>
      </c>
      <c r="AF122">
        <v>1201.69</v>
      </c>
      <c r="AG122">
        <v>-1926.21</v>
      </c>
      <c r="AH122">
        <v>8671.09</v>
      </c>
      <c r="AI122">
        <v>0.122642</v>
      </c>
      <c r="AJ122">
        <v>333</v>
      </c>
      <c r="AK122">
        <v>99</v>
      </c>
      <c r="AL122">
        <f>AVERAGE($AG$9:AG122)</f>
        <v>-1927.031491228071</v>
      </c>
      <c r="AM122">
        <f>STDEV(AL$9:AL122)</f>
        <v>0.11396579240376171</v>
      </c>
      <c r="AN122">
        <f>2*STDEV(AL$9:AL122)/SQRT(COUNT($AL$9:AL122))</f>
        <v>2.1347748834205604E-2</v>
      </c>
      <c r="AO122">
        <f t="shared" si="11"/>
        <v>-1926.9175254356671</v>
      </c>
      <c r="AP122">
        <f t="shared" si="12"/>
        <v>-1927.1454570204749</v>
      </c>
    </row>
    <row r="123" spans="2:42" x14ac:dyDescent="0.2">
      <c r="B123">
        <v>115</v>
      </c>
      <c r="C123">
        <v>100000</v>
      </c>
      <c r="D123">
        <v>1200.54</v>
      </c>
      <c r="E123">
        <v>-8925.76</v>
      </c>
      <c r="F123">
        <v>40108.1</v>
      </c>
      <c r="G123">
        <v>0.28580299999999997</v>
      </c>
      <c r="H123">
        <v>1540</v>
      </c>
      <c r="I123">
        <v>460</v>
      </c>
      <c r="J123">
        <f>AVERAGE($E$9:E123)</f>
        <v>-8926.0931304347869</v>
      </c>
      <c r="K123">
        <f>STDEV(J$9:J123)</f>
        <v>0.24439739667786539</v>
      </c>
      <c r="L123">
        <f>2*STDEV(J$9:J123)/SQRT(COUNT($J$9:J123))</f>
        <v>4.5580349504704958E-2</v>
      </c>
      <c r="M123">
        <f t="shared" si="9"/>
        <v>-8925.8487330381085</v>
      </c>
      <c r="N123">
        <f t="shared" si="10"/>
        <v>-8926.3375278314652</v>
      </c>
      <c r="P123">
        <v>115</v>
      </c>
      <c r="Q123">
        <v>100000</v>
      </c>
      <c r="R123">
        <v>1200.81</v>
      </c>
      <c r="S123">
        <v>-4569.42</v>
      </c>
      <c r="T123">
        <v>20534.400000000001</v>
      </c>
      <c r="U123">
        <v>0.39749699999999999</v>
      </c>
      <c r="V123">
        <v>789</v>
      </c>
      <c r="W123">
        <v>235</v>
      </c>
      <c r="X123">
        <f>AVERAGE($S$9:S123)</f>
        <v>-4568.8440000000019</v>
      </c>
      <c r="Y123">
        <f>STDEV(X$9:X123)</f>
        <v>0.21917447458541772</v>
      </c>
      <c r="Z123">
        <f>2*STDEV(X$9:X123)/SQRT(COUNT(X$9:X123))</f>
        <v>4.0876250278889296E-2</v>
      </c>
      <c r="AA123">
        <f t="shared" si="13"/>
        <v>-4568.6248255254168</v>
      </c>
      <c r="AB123">
        <f t="shared" si="14"/>
        <v>-4569.063174474587</v>
      </c>
      <c r="AD123">
        <v>115</v>
      </c>
      <c r="AE123">
        <v>100000</v>
      </c>
      <c r="AF123">
        <v>1201</v>
      </c>
      <c r="AG123">
        <v>-1926.56</v>
      </c>
      <c r="AH123">
        <v>8663.9500000000007</v>
      </c>
      <c r="AI123">
        <v>1.7189300000000001</v>
      </c>
      <c r="AJ123">
        <v>333</v>
      </c>
      <c r="AK123">
        <v>99</v>
      </c>
      <c r="AL123">
        <f>AVERAGE($AG$9:AG123)</f>
        <v>-1927.0273913043486</v>
      </c>
      <c r="AM123">
        <f>STDEV(AL$9:AL123)</f>
        <v>0.11346526263065197</v>
      </c>
      <c r="AN123">
        <f>2*STDEV(AL$9:AL123)/SQRT(COUNT($AL$9:AL123))</f>
        <v>2.1161380594266591E-2</v>
      </c>
      <c r="AO123">
        <f t="shared" si="11"/>
        <v>-1926.913926041718</v>
      </c>
      <c r="AP123">
        <f t="shared" si="12"/>
        <v>-1927.1408565669792</v>
      </c>
    </row>
    <row r="124" spans="2:42" x14ac:dyDescent="0.2">
      <c r="B124">
        <v>116</v>
      </c>
      <c r="C124">
        <v>100000</v>
      </c>
      <c r="D124">
        <v>1200.3699999999999</v>
      </c>
      <c r="E124">
        <v>-8925.76</v>
      </c>
      <c r="F124">
        <v>40132.400000000001</v>
      </c>
      <c r="G124">
        <v>0.32922000000000001</v>
      </c>
      <c r="H124">
        <v>1540</v>
      </c>
      <c r="I124">
        <v>460</v>
      </c>
      <c r="J124">
        <f>AVERAGE($E$9:E124)</f>
        <v>-8926.0902586206939</v>
      </c>
      <c r="K124">
        <f>STDEV(J$9:J124)</f>
        <v>0.24336890199328393</v>
      </c>
      <c r="L124">
        <f>2*STDEV(J$9:J124)/SQRT(COUNT($J$9:J124))</f>
        <v>4.519247055742065E-2</v>
      </c>
      <c r="M124">
        <f t="shared" si="9"/>
        <v>-8925.8468897187013</v>
      </c>
      <c r="N124">
        <f t="shared" si="10"/>
        <v>-8926.3336275226866</v>
      </c>
      <c r="P124">
        <v>116</v>
      </c>
      <c r="Q124">
        <v>100000</v>
      </c>
      <c r="R124">
        <v>1199.48</v>
      </c>
      <c r="S124">
        <v>-4570.05</v>
      </c>
      <c r="T124">
        <v>20546.400000000001</v>
      </c>
      <c r="U124">
        <v>1.508</v>
      </c>
      <c r="V124">
        <v>789</v>
      </c>
      <c r="W124">
        <v>235</v>
      </c>
      <c r="X124">
        <f>AVERAGE($S$9:S124)</f>
        <v>-4568.8543965517256</v>
      </c>
      <c r="Y124">
        <f>STDEV(X$9:X124)</f>
        <v>0.21831997462804345</v>
      </c>
      <c r="Z124">
        <f>2*STDEV(X$9:X124)/SQRT(COUNT(X$9:X124))</f>
        <v>4.0541001519359916E-2</v>
      </c>
      <c r="AA124">
        <f t="shared" si="13"/>
        <v>-4568.6360765770978</v>
      </c>
      <c r="AB124">
        <f t="shared" si="14"/>
        <v>-4569.0727165263534</v>
      </c>
      <c r="AD124">
        <v>116</v>
      </c>
      <c r="AE124">
        <v>100000</v>
      </c>
      <c r="AF124">
        <v>1200.46</v>
      </c>
      <c r="AG124">
        <v>-1927.69</v>
      </c>
      <c r="AH124">
        <v>8654.99</v>
      </c>
      <c r="AI124">
        <v>0.274177</v>
      </c>
      <c r="AJ124">
        <v>333</v>
      </c>
      <c r="AK124">
        <v>99</v>
      </c>
      <c r="AL124">
        <f>AVERAGE($AG$9:AG124)</f>
        <v>-1927.0331034482765</v>
      </c>
      <c r="AM124">
        <f>STDEV(AL$9:AL124)</f>
        <v>0.11297108274381068</v>
      </c>
      <c r="AN124">
        <f>2*STDEV(AL$9:AL124)/SQRT(COUNT($AL$9:AL124))</f>
        <v>2.0978203414339633E-2</v>
      </c>
      <c r="AO124">
        <f t="shared" si="11"/>
        <v>-1926.9201323655327</v>
      </c>
      <c r="AP124">
        <f t="shared" si="12"/>
        <v>-1927.1460745310203</v>
      </c>
    </row>
    <row r="125" spans="2:42" x14ac:dyDescent="0.2">
      <c r="B125">
        <v>117</v>
      </c>
      <c r="C125">
        <v>100000</v>
      </c>
      <c r="D125">
        <v>1199.8900000000001</v>
      </c>
      <c r="E125">
        <v>-8927.4599999999991</v>
      </c>
      <c r="F125">
        <v>40123.599999999999</v>
      </c>
      <c r="G125">
        <v>2.1559999999999999E-2</v>
      </c>
      <c r="H125">
        <v>1540</v>
      </c>
      <c r="I125">
        <v>460</v>
      </c>
      <c r="J125">
        <f>AVERAGE($E$9:E125)</f>
        <v>-8926.1019658119694</v>
      </c>
      <c r="K125">
        <f>STDEV(J$9:J125)</f>
        <v>0.24233712288391979</v>
      </c>
      <c r="L125">
        <f>2*STDEV(J$9:J125)/SQRT(COUNT($J$9:J125))</f>
        <v>4.4808149872122588E-2</v>
      </c>
      <c r="M125">
        <f t="shared" si="9"/>
        <v>-8925.8596286890861</v>
      </c>
      <c r="N125">
        <f t="shared" si="10"/>
        <v>-8926.3443029348527</v>
      </c>
      <c r="P125">
        <v>117</v>
      </c>
      <c r="Q125">
        <v>100000</v>
      </c>
      <c r="R125">
        <v>1199.24</v>
      </c>
      <c r="S125">
        <v>-4570.63</v>
      </c>
      <c r="T125">
        <v>20549.5</v>
      </c>
      <c r="U125">
        <v>0.206458</v>
      </c>
      <c r="V125">
        <v>789</v>
      </c>
      <c r="W125">
        <v>235</v>
      </c>
      <c r="X125">
        <f>AVERAGE($S$9:S125)</f>
        <v>-4568.8695726495744</v>
      </c>
      <c r="Y125">
        <f>STDEV(X$9:X125)</f>
        <v>0.21743756442037221</v>
      </c>
      <c r="Z125">
        <f>2*STDEV(X$9:X125)/SQRT(COUNT(X$9:X125))</f>
        <v>4.0204219883572118E-2</v>
      </c>
      <c r="AA125">
        <f t="shared" si="13"/>
        <v>-4568.6521350851544</v>
      </c>
      <c r="AB125">
        <f t="shared" si="14"/>
        <v>-4569.0870102139943</v>
      </c>
      <c r="AD125">
        <v>117</v>
      </c>
      <c r="AE125">
        <v>100000</v>
      </c>
      <c r="AF125">
        <v>1199.83</v>
      </c>
      <c r="AG125">
        <v>-1927.62</v>
      </c>
      <c r="AH125">
        <v>8659.5300000000007</v>
      </c>
      <c r="AI125">
        <v>1.1218699999999999</v>
      </c>
      <c r="AJ125">
        <v>333</v>
      </c>
      <c r="AK125">
        <v>99</v>
      </c>
      <c r="AL125">
        <f>AVERAGE($AG$9:AG125)</f>
        <v>-1927.0381196581204</v>
      </c>
      <c r="AM125">
        <f>STDEV(AL$9:AL125)</f>
        <v>0.1124851766313819</v>
      </c>
      <c r="AN125">
        <f>2*STDEV(AL$9:AL125)/SQRT(COUNT($AL$9:AL125))</f>
        <v>2.0798516516619032E-2</v>
      </c>
      <c r="AO125">
        <f t="shared" si="11"/>
        <v>-1926.9256344814889</v>
      </c>
      <c r="AP125">
        <f t="shared" si="12"/>
        <v>-1927.1506048347519</v>
      </c>
    </row>
    <row r="126" spans="2:42" x14ac:dyDescent="0.2">
      <c r="B126">
        <v>118</v>
      </c>
      <c r="C126">
        <v>100000</v>
      </c>
      <c r="D126">
        <v>1201.1400000000001</v>
      </c>
      <c r="E126">
        <v>-8925.0300000000007</v>
      </c>
      <c r="F126">
        <v>40110.1</v>
      </c>
      <c r="G126">
        <v>-0.238786</v>
      </c>
      <c r="H126">
        <v>1540</v>
      </c>
      <c r="I126">
        <v>460</v>
      </c>
      <c r="J126">
        <f>AVERAGE($E$9:E126)</f>
        <v>-8926.0928813559367</v>
      </c>
      <c r="K126">
        <f>STDEV(J$9:J126)</f>
        <v>0.24133031844428224</v>
      </c>
      <c r="L126">
        <f>2*STDEV(J$9:J126)/SQRT(COUNT($J$9:J126))</f>
        <v>4.4432513137825168E-2</v>
      </c>
      <c r="M126">
        <f t="shared" si="9"/>
        <v>-8925.8515510374928</v>
      </c>
      <c r="N126">
        <f t="shared" si="10"/>
        <v>-8926.3342116743806</v>
      </c>
      <c r="P126">
        <v>118</v>
      </c>
      <c r="Q126">
        <v>100000</v>
      </c>
      <c r="R126">
        <v>1199.96</v>
      </c>
      <c r="S126">
        <v>-4568.62</v>
      </c>
      <c r="T126">
        <v>20542.400000000001</v>
      </c>
      <c r="U126">
        <v>1.0136700000000001</v>
      </c>
      <c r="V126">
        <v>789</v>
      </c>
      <c r="W126">
        <v>235</v>
      </c>
      <c r="X126">
        <f>AVERAGE($S$9:S126)</f>
        <v>-4568.8674576271205</v>
      </c>
      <c r="Y126">
        <f>STDEV(X$9:X126)</f>
        <v>0.21657035700383126</v>
      </c>
      <c r="Z126">
        <f>2*STDEV(X$9:X126)/SQRT(COUNT(X$9:X126))</f>
        <v>3.9873834729381087E-2</v>
      </c>
      <c r="AA126">
        <f t="shared" si="13"/>
        <v>-4568.650887270117</v>
      </c>
      <c r="AB126">
        <f t="shared" si="14"/>
        <v>-4569.0840279841241</v>
      </c>
      <c r="AD126">
        <v>118</v>
      </c>
      <c r="AE126">
        <v>100000</v>
      </c>
      <c r="AF126">
        <v>1199.6500000000001</v>
      </c>
      <c r="AG126">
        <v>-1926.72</v>
      </c>
      <c r="AH126">
        <v>8665.0300000000007</v>
      </c>
      <c r="AI126">
        <v>0.33765299999999998</v>
      </c>
      <c r="AJ126">
        <v>333</v>
      </c>
      <c r="AK126">
        <v>99</v>
      </c>
      <c r="AL126">
        <f>AVERAGE($AG$9:AG126)</f>
        <v>-1927.0354237288143</v>
      </c>
      <c r="AM126">
        <f>STDEV(AL$9:AL126)</f>
        <v>0.11200426126265035</v>
      </c>
      <c r="AN126">
        <f>2*STDEV(AL$9:AL126)/SQRT(COUNT($AL$9:AL126))</f>
        <v>2.0621656002969668E-2</v>
      </c>
      <c r="AO126">
        <f t="shared" si="11"/>
        <v>-1926.9234194675516</v>
      </c>
      <c r="AP126">
        <f t="shared" si="12"/>
        <v>-1927.1474279900769</v>
      </c>
    </row>
    <row r="127" spans="2:42" x14ac:dyDescent="0.2">
      <c r="B127">
        <v>119</v>
      </c>
      <c r="C127">
        <v>100000</v>
      </c>
      <c r="D127">
        <v>1199.93</v>
      </c>
      <c r="E127">
        <v>-8926.92</v>
      </c>
      <c r="F127">
        <v>40091.699999999997</v>
      </c>
      <c r="G127">
        <v>-6.6818100000000005E-2</v>
      </c>
      <c r="H127">
        <v>1540</v>
      </c>
      <c r="I127">
        <v>460</v>
      </c>
      <c r="J127">
        <f>AVERAGE($E$9:E127)</f>
        <v>-8926.0998319327755</v>
      </c>
      <c r="K127">
        <f>STDEV(J$9:J127)</f>
        <v>0.24032665997491681</v>
      </c>
      <c r="L127">
        <f>2*STDEV(J$9:J127)/SQRT(COUNT($J$9:J127))</f>
        <v>4.4061417598963246E-2</v>
      </c>
      <c r="M127">
        <f t="shared" si="9"/>
        <v>-8925.8595052728015</v>
      </c>
      <c r="N127">
        <f t="shared" si="10"/>
        <v>-8926.3401585927495</v>
      </c>
      <c r="P127">
        <v>119</v>
      </c>
      <c r="Q127">
        <v>100000</v>
      </c>
      <c r="R127">
        <v>1199.98</v>
      </c>
      <c r="S127">
        <v>-4568.42</v>
      </c>
      <c r="T127">
        <v>20544.900000000001</v>
      </c>
      <c r="U127">
        <v>0.24640899999999999</v>
      </c>
      <c r="V127">
        <v>789</v>
      </c>
      <c r="W127">
        <v>235</v>
      </c>
      <c r="X127">
        <f>AVERAGE($S$9:S127)</f>
        <v>-4568.8636974789933</v>
      </c>
      <c r="Y127">
        <f>STDEV(X$9:X127)</f>
        <v>0.21572196095265725</v>
      </c>
      <c r="Z127">
        <f>2*STDEV(X$9:X127)/SQRT(COUNT(X$9:X127))</f>
        <v>3.9550399476255882E-2</v>
      </c>
      <c r="AA127">
        <f t="shared" si="13"/>
        <v>-4568.6479755180408</v>
      </c>
      <c r="AB127">
        <f t="shared" si="14"/>
        <v>-4569.0794194399459</v>
      </c>
      <c r="AD127">
        <v>119</v>
      </c>
      <c r="AE127">
        <v>100000</v>
      </c>
      <c r="AF127">
        <v>1196.4000000000001</v>
      </c>
      <c r="AG127">
        <v>-1927.66</v>
      </c>
      <c r="AH127">
        <v>8667.2900000000009</v>
      </c>
      <c r="AI127">
        <v>0.54819600000000002</v>
      </c>
      <c r="AJ127">
        <v>333</v>
      </c>
      <c r="AK127">
        <v>99</v>
      </c>
      <c r="AL127">
        <f>AVERAGE($AG$9:AG127)</f>
        <v>-1927.0406722689083</v>
      </c>
      <c r="AM127">
        <f>STDEV(AL$9:AL127)</f>
        <v>0.11153232755782062</v>
      </c>
      <c r="AN127">
        <f>2*STDEV(AL$9:AL127)/SQRT(COUNT($AL$9:AL127))</f>
        <v>2.0448303408462466E-2</v>
      </c>
      <c r="AO127">
        <f t="shared" si="11"/>
        <v>-1926.9291399413505</v>
      </c>
      <c r="AP127">
        <f t="shared" si="12"/>
        <v>-1927.1522045964662</v>
      </c>
    </row>
    <row r="128" spans="2:42" x14ac:dyDescent="0.2">
      <c r="B128">
        <v>120</v>
      </c>
      <c r="C128">
        <v>100000</v>
      </c>
      <c r="D128">
        <v>1200.01</v>
      </c>
      <c r="E128">
        <v>-8925.92</v>
      </c>
      <c r="F128">
        <v>40111.300000000003</v>
      </c>
      <c r="G128">
        <v>0.15148900000000001</v>
      </c>
      <c r="H128">
        <v>1540</v>
      </c>
      <c r="I128">
        <v>460</v>
      </c>
      <c r="J128">
        <f>AVERAGE($E$9:E128)</f>
        <v>-8926.0983333333352</v>
      </c>
      <c r="K128">
        <f>STDEV(J$9:J128)</f>
        <v>0.23933725287752095</v>
      </c>
      <c r="L128">
        <f>2*STDEV(J$9:J128)/SQRT(COUNT($J$9:J128))</f>
        <v>4.3696804084112147E-2</v>
      </c>
      <c r="M128">
        <f t="shared" si="9"/>
        <v>-8925.8589960804584</v>
      </c>
      <c r="N128">
        <f t="shared" si="10"/>
        <v>-8926.337670586212</v>
      </c>
      <c r="P128">
        <v>120</v>
      </c>
      <c r="Q128">
        <v>100000</v>
      </c>
      <c r="R128">
        <v>1198.95</v>
      </c>
      <c r="S128">
        <v>-4569.58</v>
      </c>
      <c r="T128">
        <v>20532.5</v>
      </c>
      <c r="U128">
        <v>0.73676699999999995</v>
      </c>
      <c r="V128">
        <v>789</v>
      </c>
      <c r="W128">
        <v>235</v>
      </c>
      <c r="X128">
        <f>AVERAGE($S$9:S128)</f>
        <v>-4568.8696666666683</v>
      </c>
      <c r="Y128">
        <f>STDEV(X$9:X128)</f>
        <v>0.21487018700555749</v>
      </c>
      <c r="Z128">
        <f>2*STDEV(X$9:X128)/SQRT(COUNT(X$9:X128))</f>
        <v>3.922974945276575E-2</v>
      </c>
      <c r="AA128">
        <f t="shared" si="13"/>
        <v>-4568.6547964796628</v>
      </c>
      <c r="AB128">
        <f t="shared" si="14"/>
        <v>-4569.0845368536739</v>
      </c>
      <c r="AD128">
        <v>120</v>
      </c>
      <c r="AE128">
        <v>100000</v>
      </c>
      <c r="AF128">
        <v>1199.29</v>
      </c>
      <c r="AG128">
        <v>-1927.52</v>
      </c>
      <c r="AH128">
        <v>8670.48</v>
      </c>
      <c r="AI128">
        <v>1.1752</v>
      </c>
      <c r="AJ128">
        <v>333</v>
      </c>
      <c r="AK128">
        <v>99</v>
      </c>
      <c r="AL128">
        <f>AVERAGE($AG$9:AG128)</f>
        <v>-1927.0446666666674</v>
      </c>
      <c r="AM128">
        <f>STDEV(AL$9:AL128)</f>
        <v>0.11106984144908701</v>
      </c>
      <c r="AN128">
        <f>2*STDEV(AL$9:AL128)/SQRT(COUNT($AL$9:AL128))</f>
        <v>2.0278485873395747E-2</v>
      </c>
      <c r="AO128">
        <f t="shared" si="11"/>
        <v>-1926.9335968252183</v>
      </c>
      <c r="AP128">
        <f t="shared" si="12"/>
        <v>-1927.1557365081164</v>
      </c>
    </row>
    <row r="129" spans="2:42" x14ac:dyDescent="0.2">
      <c r="B129">
        <v>121</v>
      </c>
      <c r="C129">
        <v>100000</v>
      </c>
      <c r="D129">
        <v>1199.55</v>
      </c>
      <c r="E129">
        <v>-8925.14</v>
      </c>
      <c r="F129">
        <v>40099.699999999997</v>
      </c>
      <c r="G129">
        <v>-6.4221799999999996E-2</v>
      </c>
      <c r="H129">
        <v>1540</v>
      </c>
      <c r="I129">
        <v>460</v>
      </c>
      <c r="J129">
        <f>AVERAGE($E$9:E129)</f>
        <v>-8926.0904132231426</v>
      </c>
      <c r="K129">
        <f>STDEV(J$9:J129)</f>
        <v>0.23837083757285704</v>
      </c>
      <c r="L129">
        <f>2*STDEV(J$9:J129)/SQRT(COUNT($J$9:J129))</f>
        <v>4.3340152285974008E-2</v>
      </c>
      <c r="M129">
        <f t="shared" si="9"/>
        <v>-8925.8520423855698</v>
      </c>
      <c r="N129">
        <f t="shared" si="10"/>
        <v>-8926.3287840607154</v>
      </c>
      <c r="P129">
        <v>121</v>
      </c>
      <c r="Q129">
        <v>100000</v>
      </c>
      <c r="R129">
        <v>1198.83</v>
      </c>
      <c r="S129">
        <v>-4568.9799999999996</v>
      </c>
      <c r="T129">
        <v>20536.3</v>
      </c>
      <c r="U129">
        <v>1.13873</v>
      </c>
      <c r="V129">
        <v>789</v>
      </c>
      <c r="W129">
        <v>235</v>
      </c>
      <c r="X129">
        <f>AVERAGE($S$9:S129)</f>
        <v>-4568.8705785123984</v>
      </c>
      <c r="Y129">
        <f>STDEV(X$9:X129)</f>
        <v>0.21402650450650734</v>
      </c>
      <c r="Z129">
        <f>2*STDEV(X$9:X129)/SQRT(COUNT(X$9:X129))</f>
        <v>3.8913909910274061E-2</v>
      </c>
      <c r="AA129">
        <f t="shared" si="13"/>
        <v>-4568.6565520078921</v>
      </c>
      <c r="AB129">
        <f t="shared" si="14"/>
        <v>-4569.0846050169048</v>
      </c>
      <c r="AD129">
        <v>121</v>
      </c>
      <c r="AE129">
        <v>100000</v>
      </c>
      <c r="AF129">
        <v>1201.6099999999999</v>
      </c>
      <c r="AG129">
        <v>-1928.13</v>
      </c>
      <c r="AH129">
        <v>8662.02</v>
      </c>
      <c r="AI129">
        <v>-0.34180199999999999</v>
      </c>
      <c r="AJ129">
        <v>333</v>
      </c>
      <c r="AK129">
        <v>99</v>
      </c>
      <c r="AL129">
        <f>AVERAGE($AG$9:AG129)</f>
        <v>-1927.053636363637</v>
      </c>
      <c r="AM129">
        <f>STDEV(AL$9:AL129)</f>
        <v>0.11062522484461805</v>
      </c>
      <c r="AN129">
        <f>2*STDEV(AL$9:AL129)/SQRT(COUNT($AL$9:AL129))</f>
        <v>2.0113677244476009E-2</v>
      </c>
      <c r="AO129">
        <f t="shared" si="11"/>
        <v>-1926.9430111387924</v>
      </c>
      <c r="AP129">
        <f t="shared" si="12"/>
        <v>-1927.1642615884816</v>
      </c>
    </row>
    <row r="130" spans="2:42" x14ac:dyDescent="0.2">
      <c r="B130">
        <v>122</v>
      </c>
      <c r="C130">
        <v>100000</v>
      </c>
      <c r="D130">
        <v>1200.07</v>
      </c>
      <c r="E130">
        <v>-8925.16</v>
      </c>
      <c r="F130">
        <v>40115.599999999999</v>
      </c>
      <c r="G130">
        <v>-2.90815E-2</v>
      </c>
      <c r="H130">
        <v>1540</v>
      </c>
      <c r="I130">
        <v>460</v>
      </c>
      <c r="J130">
        <f>AVERAGE($E$9:E130)</f>
        <v>-8926.0827868852466</v>
      </c>
      <c r="K130">
        <f>STDEV(J$9:J130)</f>
        <v>0.23742840263401258</v>
      </c>
      <c r="L130">
        <f>2*STDEV(J$9:J130)/SQRT(COUNT($J$9:J130))</f>
        <v>4.2991515128307602E-2</v>
      </c>
      <c r="M130">
        <f t="shared" si="9"/>
        <v>-8925.8453584826129</v>
      </c>
      <c r="N130">
        <f t="shared" si="10"/>
        <v>-8926.3202152878803</v>
      </c>
      <c r="P130">
        <v>122</v>
      </c>
      <c r="Q130">
        <v>100000</v>
      </c>
      <c r="R130">
        <v>1200.32</v>
      </c>
      <c r="S130">
        <v>-4568.6400000000003</v>
      </c>
      <c r="T130">
        <v>20542.3</v>
      </c>
      <c r="U130">
        <v>0.57673600000000003</v>
      </c>
      <c r="V130">
        <v>789</v>
      </c>
      <c r="W130">
        <v>235</v>
      </c>
      <c r="X130">
        <f>AVERAGE($S$9:S130)</f>
        <v>-4568.8686885245916</v>
      </c>
      <c r="Y130">
        <f>STDEV(X$9:X130)</f>
        <v>0.21319649925669015</v>
      </c>
      <c r="Z130">
        <f>2*STDEV(X$9:X130)/SQRT(COUNT(X$9:X130))</f>
        <v>3.8603808227715378E-2</v>
      </c>
      <c r="AA130">
        <f t="shared" si="13"/>
        <v>-4568.6554920253348</v>
      </c>
      <c r="AB130">
        <f t="shared" si="14"/>
        <v>-4569.0818850238484</v>
      </c>
      <c r="AD130">
        <v>122</v>
      </c>
      <c r="AE130">
        <v>100000</v>
      </c>
      <c r="AF130">
        <v>1198.96</v>
      </c>
      <c r="AG130">
        <v>-1928.76</v>
      </c>
      <c r="AH130">
        <v>8670.5</v>
      </c>
      <c r="AI130">
        <v>0.430232</v>
      </c>
      <c r="AJ130">
        <v>333</v>
      </c>
      <c r="AK130">
        <v>99</v>
      </c>
      <c r="AL130">
        <f>AVERAGE($AG$9:AG130)</f>
        <v>-1927.0676229508204</v>
      </c>
      <c r="AM130">
        <f>STDEV(AL$9:AL130)</f>
        <v>0.1102165251283001</v>
      </c>
      <c r="AN130">
        <f>2*STDEV(AL$9:AL130)/SQRT(COUNT($AL$9:AL130))</f>
        <v>1.995707065740928E-2</v>
      </c>
      <c r="AO130">
        <f t="shared" si="11"/>
        <v>-1926.9574064256919</v>
      </c>
      <c r="AP130">
        <f t="shared" si="12"/>
        <v>-1927.1778394759488</v>
      </c>
    </row>
    <row r="131" spans="2:42" x14ac:dyDescent="0.2">
      <c r="B131">
        <v>123</v>
      </c>
      <c r="C131">
        <v>100000</v>
      </c>
      <c r="D131">
        <v>1199.51</v>
      </c>
      <c r="E131">
        <v>-8926.42</v>
      </c>
      <c r="F131">
        <v>40112.9</v>
      </c>
      <c r="G131">
        <v>0.436141</v>
      </c>
      <c r="H131">
        <v>1540</v>
      </c>
      <c r="I131">
        <v>460</v>
      </c>
      <c r="J131">
        <f>AVERAGE($E$9:E131)</f>
        <v>-8926.0855284552854</v>
      </c>
      <c r="K131">
        <f>STDEV(J$9:J131)</f>
        <v>0.2364924088476861</v>
      </c>
      <c r="L131">
        <f>2*STDEV(J$9:J131)/SQRT(COUNT($J$9:J131))</f>
        <v>4.2647604777462829E-2</v>
      </c>
      <c r="M131">
        <f t="shared" si="9"/>
        <v>-8925.8490360464384</v>
      </c>
      <c r="N131">
        <f t="shared" si="10"/>
        <v>-8926.3220208641324</v>
      </c>
      <c r="P131">
        <v>123</v>
      </c>
      <c r="Q131">
        <v>100000</v>
      </c>
      <c r="R131">
        <v>1200.3800000000001</v>
      </c>
      <c r="S131">
        <v>-4567.83</v>
      </c>
      <c r="T131">
        <v>20548.400000000001</v>
      </c>
      <c r="U131">
        <v>0.84583600000000003</v>
      </c>
      <c r="V131">
        <v>789</v>
      </c>
      <c r="W131">
        <v>235</v>
      </c>
      <c r="X131">
        <f>AVERAGE($S$9:S131)</f>
        <v>-4568.8602439024407</v>
      </c>
      <c r="Y131">
        <f>STDEV(X$9:X131)</f>
        <v>0.21239473052003249</v>
      </c>
      <c r="Z131">
        <f>2*STDEV(X$9:X131)/SQRT(COUNT(X$9:X131))</f>
        <v>3.8301975814657087E-2</v>
      </c>
      <c r="AA131">
        <f t="shared" si="13"/>
        <v>-4568.6478491719208</v>
      </c>
      <c r="AB131">
        <f t="shared" si="14"/>
        <v>-4569.0726386329607</v>
      </c>
      <c r="AD131">
        <v>123</v>
      </c>
      <c r="AE131">
        <v>100000</v>
      </c>
      <c r="AF131">
        <v>1198.28</v>
      </c>
      <c r="AG131">
        <v>-1927.32</v>
      </c>
      <c r="AH131">
        <v>8661.06</v>
      </c>
      <c r="AI131">
        <v>2.0150299999999999</v>
      </c>
      <c r="AJ131">
        <v>333</v>
      </c>
      <c r="AK131">
        <v>99</v>
      </c>
      <c r="AL131">
        <f>AVERAGE($AG$9:AG131)</f>
        <v>-1927.0696747967488</v>
      </c>
      <c r="AM131">
        <f>STDEV(AL$9:AL131)</f>
        <v>0.1098178878844539</v>
      </c>
      <c r="AN131">
        <f>2*STDEV(AL$9:AL131)/SQRT(COUNT($AL$9:AL131))</f>
        <v>1.9803890969744917E-2</v>
      </c>
      <c r="AO131">
        <f t="shared" si="11"/>
        <v>-1926.9598569088644</v>
      </c>
      <c r="AP131">
        <f t="shared" si="12"/>
        <v>-1927.1794926846333</v>
      </c>
    </row>
    <row r="132" spans="2:42" x14ac:dyDescent="0.2">
      <c r="B132">
        <v>124</v>
      </c>
      <c r="C132">
        <v>100000</v>
      </c>
      <c r="D132">
        <v>1200.1600000000001</v>
      </c>
      <c r="E132">
        <v>-8927.49</v>
      </c>
      <c r="F132">
        <v>40105.300000000003</v>
      </c>
      <c r="G132">
        <v>0.158584</v>
      </c>
      <c r="H132">
        <v>1540</v>
      </c>
      <c r="I132">
        <v>460</v>
      </c>
      <c r="J132">
        <f>AVERAGE($E$9:E132)</f>
        <v>-8926.09685483871</v>
      </c>
      <c r="K132">
        <f>STDEV(J$9:J132)</f>
        <v>0.23555123685179039</v>
      </c>
      <c r="L132">
        <f>2*STDEV(J$9:J132)/SQRT(COUNT($J$9:J132))</f>
        <v>4.2306251037546205E-2</v>
      </c>
      <c r="M132">
        <f t="shared" si="9"/>
        <v>-8925.8613036018578</v>
      </c>
      <c r="N132">
        <f t="shared" si="10"/>
        <v>-8926.3324060755622</v>
      </c>
      <c r="P132">
        <v>124</v>
      </c>
      <c r="Q132">
        <v>100000</v>
      </c>
      <c r="R132">
        <v>1201.01</v>
      </c>
      <c r="S132">
        <v>-4568.96</v>
      </c>
      <c r="T132">
        <v>20535</v>
      </c>
      <c r="U132">
        <v>0.45080399999999998</v>
      </c>
      <c r="V132">
        <v>789</v>
      </c>
      <c r="W132">
        <v>235</v>
      </c>
      <c r="X132">
        <f>AVERAGE($S$9:S132)</f>
        <v>-4568.861048387098</v>
      </c>
      <c r="Y132">
        <f>STDEV(X$9:X132)</f>
        <v>0.21159997410022807</v>
      </c>
      <c r="Z132">
        <f>2*STDEV(X$9:X132)/SQRT(COUNT(X$9:X132))</f>
        <v>3.8004477257129216E-2</v>
      </c>
      <c r="AA132">
        <f t="shared" si="13"/>
        <v>-4568.649448412998</v>
      </c>
      <c r="AB132">
        <f t="shared" si="14"/>
        <v>-4569.0726483611979</v>
      </c>
      <c r="AD132">
        <v>124</v>
      </c>
      <c r="AE132">
        <v>100000</v>
      </c>
      <c r="AF132">
        <v>1199.8399999999999</v>
      </c>
      <c r="AG132">
        <v>-1927.14</v>
      </c>
      <c r="AH132">
        <v>8664.61</v>
      </c>
      <c r="AI132">
        <v>0.98434100000000002</v>
      </c>
      <c r="AJ132">
        <v>333</v>
      </c>
      <c r="AK132">
        <v>99</v>
      </c>
      <c r="AL132">
        <f>AVERAGE($AG$9:AG132)</f>
        <v>-1927.0702419354848</v>
      </c>
      <c r="AM132">
        <f>STDEV(AL$9:AL132)</f>
        <v>0.10942504387772092</v>
      </c>
      <c r="AN132">
        <f>2*STDEV(AL$9:AL132)/SQRT(COUNT($AL$9:AL132))</f>
        <v>1.9653318054951165E-2</v>
      </c>
      <c r="AO132">
        <f t="shared" si="11"/>
        <v>-1926.960816891607</v>
      </c>
      <c r="AP132">
        <f t="shared" si="12"/>
        <v>-1927.1796669793625</v>
      </c>
    </row>
    <row r="133" spans="2:42" x14ac:dyDescent="0.2">
      <c r="B133">
        <v>125</v>
      </c>
      <c r="C133">
        <v>100000</v>
      </c>
      <c r="D133">
        <v>1199.9100000000001</v>
      </c>
      <c r="E133">
        <v>-8926.93</v>
      </c>
      <c r="F133">
        <v>40102.300000000003</v>
      </c>
      <c r="G133">
        <v>0.21277499999999999</v>
      </c>
      <c r="H133">
        <v>1540</v>
      </c>
      <c r="I133">
        <v>460</v>
      </c>
      <c r="J133">
        <f>AVERAGE($E$9:E133)</f>
        <v>-8926.1035199999988</v>
      </c>
      <c r="K133">
        <f>STDEV(J$9:J133)</f>
        <v>0.23461385766220477</v>
      </c>
      <c r="L133">
        <f>2*STDEV(J$9:J133)/SQRT(COUNT($J$9:J133))</f>
        <v>4.1969002735691978E-2</v>
      </c>
      <c r="M133">
        <f t="shared" si="9"/>
        <v>-8925.8689061423374</v>
      </c>
      <c r="N133">
        <f t="shared" si="10"/>
        <v>-8926.3381338576601</v>
      </c>
      <c r="P133">
        <v>125</v>
      </c>
      <c r="Q133">
        <v>100000</v>
      </c>
      <c r="R133">
        <v>1200.4100000000001</v>
      </c>
      <c r="S133">
        <v>-4570.95</v>
      </c>
      <c r="T133">
        <v>20539</v>
      </c>
      <c r="U133">
        <v>0.45214399999999999</v>
      </c>
      <c r="V133">
        <v>789</v>
      </c>
      <c r="W133">
        <v>235</v>
      </c>
      <c r="X133">
        <f>AVERAGE($S$9:S133)</f>
        <v>-4568.8777600000003</v>
      </c>
      <c r="Y133">
        <f>STDEV(X$9:X133)</f>
        <v>0.21078105586661225</v>
      </c>
      <c r="Z133">
        <f>2*STDEV(X$9:X133)/SQRT(COUNT(X$9:X133))</f>
        <v>3.7705661542954065E-2</v>
      </c>
      <c r="AA133">
        <f t="shared" si="13"/>
        <v>-4568.6669789441339</v>
      </c>
      <c r="AB133">
        <f t="shared" si="14"/>
        <v>-4569.0885410558667</v>
      </c>
      <c r="AD133">
        <v>125</v>
      </c>
      <c r="AE133">
        <v>100000</v>
      </c>
      <c r="AF133">
        <v>1202.19</v>
      </c>
      <c r="AG133">
        <v>-1927.96</v>
      </c>
      <c r="AH133">
        <v>8664.52</v>
      </c>
      <c r="AI133">
        <v>0.72012500000000002</v>
      </c>
      <c r="AJ133">
        <v>333</v>
      </c>
      <c r="AK133">
        <v>99</v>
      </c>
      <c r="AL133">
        <f>AVERAGE($AG$9:AG133)</f>
        <v>-1927.0773600000009</v>
      </c>
      <c r="AM133">
        <f>STDEV(AL$9:AL133)</f>
        <v>0.10905806050485391</v>
      </c>
      <c r="AN133">
        <f>2*STDEV(AL$9:AL133)/SQRT(COUNT($AL$9:AL133))</f>
        <v>1.9508898942651069E-2</v>
      </c>
      <c r="AO133">
        <f t="shared" si="11"/>
        <v>-1926.9683019394961</v>
      </c>
      <c r="AP133">
        <f t="shared" si="12"/>
        <v>-1927.1864180605057</v>
      </c>
    </row>
    <row r="134" spans="2:42" x14ac:dyDescent="0.2">
      <c r="B134">
        <v>126</v>
      </c>
      <c r="C134">
        <v>100000</v>
      </c>
      <c r="D134">
        <v>1200.05</v>
      </c>
      <c r="E134">
        <v>-8922.83</v>
      </c>
      <c r="F134">
        <v>40101</v>
      </c>
      <c r="G134">
        <v>-0.158832</v>
      </c>
      <c r="H134">
        <v>1540</v>
      </c>
      <c r="I134">
        <v>460</v>
      </c>
      <c r="J134">
        <f>AVERAGE($E$9:E134)</f>
        <v>-8926.0775396825393</v>
      </c>
      <c r="K134">
        <f>STDEV(J$9:J134)</f>
        <v>0.23372442872176144</v>
      </c>
      <c r="L134">
        <f>2*STDEV(J$9:J134)/SQRT(COUNT($J$9:J134))</f>
        <v>4.1643654056966579E-2</v>
      </c>
      <c r="M134">
        <f t="shared" si="9"/>
        <v>-8925.8438152538183</v>
      </c>
      <c r="N134">
        <f t="shared" si="10"/>
        <v>-8926.3112641112602</v>
      </c>
      <c r="P134">
        <v>126</v>
      </c>
      <c r="Q134">
        <v>100000</v>
      </c>
      <c r="R134">
        <v>1201.0999999999999</v>
      </c>
      <c r="S134">
        <v>-4569.84</v>
      </c>
      <c r="T134">
        <v>20552.5</v>
      </c>
      <c r="U134">
        <v>-8.7937000000000001E-2</v>
      </c>
      <c r="V134">
        <v>789</v>
      </c>
      <c r="W134">
        <v>235</v>
      </c>
      <c r="X134">
        <f>AVERAGE($S$9:S134)</f>
        <v>-4568.885396825397</v>
      </c>
      <c r="Y134">
        <f>STDEV(X$9:X134)</f>
        <v>0.20996017775909084</v>
      </c>
      <c r="Z134">
        <f>2*STDEV(X$9:X134)/SQRT(COUNT(X$9:X134))</f>
        <v>3.7409478573365337E-2</v>
      </c>
      <c r="AA134">
        <f t="shared" si="13"/>
        <v>-4568.675436647638</v>
      </c>
      <c r="AB134">
        <f t="shared" si="14"/>
        <v>-4569.0953570031561</v>
      </c>
      <c r="AD134">
        <v>126</v>
      </c>
      <c r="AE134">
        <v>100000</v>
      </c>
      <c r="AF134">
        <v>1201.03</v>
      </c>
      <c r="AG134">
        <v>-1927.2</v>
      </c>
      <c r="AH134">
        <v>8664.7900000000009</v>
      </c>
      <c r="AI134">
        <v>-0.65948700000000005</v>
      </c>
      <c r="AJ134">
        <v>333</v>
      </c>
      <c r="AK134">
        <v>99</v>
      </c>
      <c r="AL134">
        <f>AVERAGE($AG$9:AG134)</f>
        <v>-1927.0783333333343</v>
      </c>
      <c r="AM134">
        <f>STDEV(AL$9:AL134)</f>
        <v>0.10869777773489171</v>
      </c>
      <c r="AN134">
        <f>2*STDEV(AL$9:AL134)/SQRT(COUNT($AL$9:AL134))</f>
        <v>1.9367135380365219E-2</v>
      </c>
      <c r="AO134">
        <f t="shared" si="11"/>
        <v>-1926.9696355555993</v>
      </c>
      <c r="AP134">
        <f t="shared" si="12"/>
        <v>-1927.1870311110692</v>
      </c>
    </row>
    <row r="135" spans="2:42" x14ac:dyDescent="0.2">
      <c r="B135">
        <v>127</v>
      </c>
      <c r="C135">
        <v>100000</v>
      </c>
      <c r="D135">
        <v>1199.81</v>
      </c>
      <c r="E135">
        <v>-8929.7199999999993</v>
      </c>
      <c r="F135">
        <v>40095.5</v>
      </c>
      <c r="G135">
        <v>0.36261300000000002</v>
      </c>
      <c r="H135">
        <v>1540</v>
      </c>
      <c r="I135">
        <v>460</v>
      </c>
      <c r="J135">
        <f>AVERAGE($E$9:E135)</f>
        <v>-8926.1062204724403</v>
      </c>
      <c r="K135">
        <f>STDEV(J$9:J135)</f>
        <v>0.23280622186785391</v>
      </c>
      <c r="L135">
        <f>2*STDEV(J$9:J135)/SQRT(COUNT($J$9:J135))</f>
        <v>4.1316423281402441E-2</v>
      </c>
      <c r="M135">
        <f t="shared" si="9"/>
        <v>-8925.8734142505728</v>
      </c>
      <c r="N135">
        <f t="shared" si="10"/>
        <v>-8926.3390266943079</v>
      </c>
      <c r="P135">
        <v>127</v>
      </c>
      <c r="Q135">
        <v>100000</v>
      </c>
      <c r="R135">
        <v>1199.75</v>
      </c>
      <c r="S135">
        <v>-4568.3100000000004</v>
      </c>
      <c r="T135">
        <v>20537.3</v>
      </c>
      <c r="U135">
        <v>1.02355</v>
      </c>
      <c r="V135">
        <v>789</v>
      </c>
      <c r="W135">
        <v>235</v>
      </c>
      <c r="X135">
        <f>AVERAGE($S$9:S135)</f>
        <v>-4568.8808661417333</v>
      </c>
      <c r="Y135">
        <f>STDEV(X$9:X135)</f>
        <v>0.20915521703685241</v>
      </c>
      <c r="Z135">
        <f>2*STDEV(X$9:X135)/SQRT(COUNT(X$9:X135))</f>
        <v>3.7119048663198213E-2</v>
      </c>
      <c r="AA135">
        <f t="shared" si="13"/>
        <v>-4568.6717109246965</v>
      </c>
      <c r="AB135">
        <f t="shared" si="14"/>
        <v>-4569.0900213587702</v>
      </c>
      <c r="AD135">
        <v>127</v>
      </c>
      <c r="AE135">
        <v>100000</v>
      </c>
      <c r="AF135">
        <v>1200.0899999999999</v>
      </c>
      <c r="AG135">
        <v>-1927.62</v>
      </c>
      <c r="AH135">
        <v>8664.27</v>
      </c>
      <c r="AI135">
        <v>1.1327199999999999</v>
      </c>
      <c r="AJ135">
        <v>333</v>
      </c>
      <c r="AK135">
        <v>99</v>
      </c>
      <c r="AL135">
        <f>AVERAGE($AG$9:AG135)</f>
        <v>-1927.0825984251976</v>
      </c>
      <c r="AM135">
        <f>STDEV(AL$9:AL135)</f>
        <v>0.10835560481865703</v>
      </c>
      <c r="AN135">
        <f>2*STDEV(AL$9:AL135)/SQRT(COUNT($AL$9:AL135))</f>
        <v>1.9230010253511069E-2</v>
      </c>
      <c r="AO135">
        <f t="shared" si="11"/>
        <v>-1926.974242820379</v>
      </c>
      <c r="AP135">
        <f t="shared" si="12"/>
        <v>-1927.1909540300162</v>
      </c>
    </row>
    <row r="136" spans="2:42" x14ac:dyDescent="0.2">
      <c r="B136">
        <v>128</v>
      </c>
      <c r="C136">
        <v>100000</v>
      </c>
      <c r="D136">
        <v>1199.93</v>
      </c>
      <c r="E136">
        <v>-8925.73</v>
      </c>
      <c r="F136">
        <v>40107.599999999999</v>
      </c>
      <c r="G136">
        <v>-2.9338599999999999E-2</v>
      </c>
      <c r="H136">
        <v>1540</v>
      </c>
      <c r="I136">
        <v>460</v>
      </c>
      <c r="J136">
        <f>AVERAGE($E$9:E136)</f>
        <v>-8926.1032812499998</v>
      </c>
      <c r="K136">
        <f>STDEV(J$9:J136)</f>
        <v>0.23190141622783675</v>
      </c>
      <c r="L136">
        <f>2*STDEV(J$9:J136)/SQRT(COUNT($J$9:J136))</f>
        <v>4.0994765995366861E-2</v>
      </c>
      <c r="M136">
        <f t="shared" si="9"/>
        <v>-8925.8713798337722</v>
      </c>
      <c r="N136">
        <f t="shared" si="10"/>
        <v>-8926.3351826662274</v>
      </c>
      <c r="P136">
        <v>128</v>
      </c>
      <c r="Q136">
        <v>100000</v>
      </c>
      <c r="R136">
        <v>1199.6099999999999</v>
      </c>
      <c r="S136">
        <v>-4569.24</v>
      </c>
      <c r="T136">
        <v>20534.900000000001</v>
      </c>
      <c r="U136">
        <v>1.2739400000000001</v>
      </c>
      <c r="V136">
        <v>789</v>
      </c>
      <c r="W136">
        <v>235</v>
      </c>
      <c r="X136">
        <f>AVERAGE($S$9:S136)</f>
        <v>-4568.8836718750008</v>
      </c>
      <c r="Y136">
        <f>STDEV(X$9:X136)</f>
        <v>0.20835542093215098</v>
      </c>
      <c r="Z136">
        <f>2*STDEV(X$9:X136)/SQRT(COUNT(X$9:X136))</f>
        <v>3.683238275952537E-2</v>
      </c>
      <c r="AA136">
        <f t="shared" si="13"/>
        <v>-4568.6753164540687</v>
      </c>
      <c r="AB136">
        <f t="shared" si="14"/>
        <v>-4569.0920272959329</v>
      </c>
      <c r="AD136">
        <v>128</v>
      </c>
      <c r="AE136">
        <v>100000</v>
      </c>
      <c r="AF136">
        <v>1200.5</v>
      </c>
      <c r="AG136">
        <v>-1927.1</v>
      </c>
      <c r="AH136">
        <v>8670.7999999999993</v>
      </c>
      <c r="AI136">
        <v>0.52497700000000003</v>
      </c>
      <c r="AJ136">
        <v>333</v>
      </c>
      <c r="AK136">
        <v>99</v>
      </c>
      <c r="AL136">
        <f>AVERAGE($AG$9:AG136)</f>
        <v>-1927.0827343750009</v>
      </c>
      <c r="AM136">
        <f>STDEV(AL$9:AL136)</f>
        <v>0.10801684878782609</v>
      </c>
      <c r="AN136">
        <f>2*STDEV(AL$9:AL136)/SQRT(COUNT($AL$9:AL136))</f>
        <v>1.9094861565068434E-2</v>
      </c>
      <c r="AO136">
        <f t="shared" si="11"/>
        <v>-1926.974717526213</v>
      </c>
      <c r="AP136">
        <f t="shared" si="12"/>
        <v>-1927.1907512237888</v>
      </c>
    </row>
    <row r="137" spans="2:42" x14ac:dyDescent="0.2">
      <c r="B137">
        <v>129</v>
      </c>
      <c r="C137">
        <v>100000</v>
      </c>
      <c r="D137">
        <v>1199.8699999999999</v>
      </c>
      <c r="E137">
        <v>-8922.8799999999992</v>
      </c>
      <c r="F137">
        <v>40095.599999999999</v>
      </c>
      <c r="G137">
        <v>0.149478</v>
      </c>
      <c r="H137">
        <v>1540</v>
      </c>
      <c r="I137">
        <v>460</v>
      </c>
      <c r="J137">
        <f>AVERAGE($E$9:E137)</f>
        <v>-8926.0782945736428</v>
      </c>
      <c r="K137">
        <f>STDEV(J$9:J137)</f>
        <v>0.23104115911093051</v>
      </c>
      <c r="L137">
        <f>2*STDEV(J$9:J137)/SQRT(COUNT($J$9:J137))</f>
        <v>4.0684079587548286E-2</v>
      </c>
      <c r="M137">
        <f t="shared" si="9"/>
        <v>-8925.8472534145312</v>
      </c>
      <c r="N137">
        <f t="shared" si="10"/>
        <v>-8926.3093357327543</v>
      </c>
      <c r="P137">
        <v>129</v>
      </c>
      <c r="Q137">
        <v>100000</v>
      </c>
      <c r="R137">
        <v>1200.57</v>
      </c>
      <c r="S137">
        <v>-4570.09</v>
      </c>
      <c r="T137">
        <v>20540.2</v>
      </c>
      <c r="U137">
        <v>0.192245</v>
      </c>
      <c r="V137">
        <v>789</v>
      </c>
      <c r="W137">
        <v>235</v>
      </c>
      <c r="X137">
        <f>AVERAGE($S$9:S137)</f>
        <v>-4568.8930232558141</v>
      </c>
      <c r="Y137">
        <f>STDEV(X$9:X137)</f>
        <v>0.2075536308504291</v>
      </c>
      <c r="Z137">
        <f>2*STDEV(X$9:X137)/SQRT(COUNT(X$9:X137))</f>
        <v>3.6548156478686852E-2</v>
      </c>
      <c r="AA137">
        <f t="shared" si="13"/>
        <v>-4568.6854696249638</v>
      </c>
      <c r="AB137">
        <f t="shared" si="14"/>
        <v>-4569.1005768866644</v>
      </c>
      <c r="AD137">
        <v>129</v>
      </c>
      <c r="AE137">
        <v>100000</v>
      </c>
      <c r="AF137">
        <v>1199.03</v>
      </c>
      <c r="AG137">
        <v>-1927.7</v>
      </c>
      <c r="AH137">
        <v>8670.86</v>
      </c>
      <c r="AI137">
        <v>1.62991</v>
      </c>
      <c r="AJ137">
        <v>333</v>
      </c>
      <c r="AK137">
        <v>99</v>
      </c>
      <c r="AL137">
        <f>AVERAGE($AG$9:AG137)</f>
        <v>-1927.0875193798458</v>
      </c>
      <c r="AM137">
        <f>STDEV(AL$9:AL137)</f>
        <v>0.10769872158110219</v>
      </c>
      <c r="AN137">
        <f>2*STDEV(AL$9:AL137)/SQRT(COUNT($AL$9:AL137))</f>
        <v>1.896468740523849E-2</v>
      </c>
      <c r="AO137">
        <f t="shared" si="11"/>
        <v>-1926.9798206582648</v>
      </c>
      <c r="AP137">
        <f t="shared" si="12"/>
        <v>-1927.1952181014269</v>
      </c>
    </row>
    <row r="138" spans="2:42" x14ac:dyDescent="0.2">
      <c r="B138">
        <v>130</v>
      </c>
      <c r="C138">
        <v>100000</v>
      </c>
      <c r="D138">
        <v>1199.81</v>
      </c>
      <c r="E138">
        <v>-8925.1200000000008</v>
      </c>
      <c r="F138">
        <v>40106.6</v>
      </c>
      <c r="G138">
        <v>0.22991900000000001</v>
      </c>
      <c r="H138">
        <v>1540</v>
      </c>
      <c r="I138">
        <v>460</v>
      </c>
      <c r="J138">
        <f>AVERAGE($E$9:E138)</f>
        <v>-8926.0709230769226</v>
      </c>
      <c r="K138">
        <f>STDEV(J$9:J138)</f>
        <v>0.23020426991939971</v>
      </c>
      <c r="L138">
        <f>2*STDEV(J$9:J138)/SQRT(COUNT($J$9:J138))</f>
        <v>4.0380500202305887E-2</v>
      </c>
      <c r="M138">
        <f t="shared" ref="M138:M201" si="15">J138+K138</f>
        <v>-8925.8407188070032</v>
      </c>
      <c r="N138">
        <f t="shared" ref="N138:N201" si="16">J138-1*K138</f>
        <v>-8926.3011273468419</v>
      </c>
      <c r="P138">
        <v>130</v>
      </c>
      <c r="Q138">
        <v>100000</v>
      </c>
      <c r="R138">
        <v>1199.5999999999999</v>
      </c>
      <c r="S138">
        <v>-4570.67</v>
      </c>
      <c r="T138">
        <v>20535.099999999999</v>
      </c>
      <c r="U138">
        <v>0.74679399999999996</v>
      </c>
      <c r="V138">
        <v>789</v>
      </c>
      <c r="W138">
        <v>235</v>
      </c>
      <c r="X138">
        <f>AVERAGE($S$9:S138)</f>
        <v>-4568.9066923076934</v>
      </c>
      <c r="Y138">
        <f>STDEV(X$9:X138)</f>
        <v>0.20675083577202813</v>
      </c>
      <c r="Z138">
        <f>2*STDEV(X$9:X138)/SQRT(COUNT(X$9:X138))</f>
        <v>3.6266495702457574E-2</v>
      </c>
      <c r="AA138">
        <f t="shared" si="13"/>
        <v>-4568.6999414719212</v>
      </c>
      <c r="AB138">
        <f t="shared" si="14"/>
        <v>-4569.1134431434657</v>
      </c>
      <c r="AD138">
        <v>130</v>
      </c>
      <c r="AE138">
        <v>100000</v>
      </c>
      <c r="AF138">
        <v>1201.54</v>
      </c>
      <c r="AG138">
        <v>-1927.01</v>
      </c>
      <c r="AH138">
        <v>8676</v>
      </c>
      <c r="AI138">
        <v>-0.51908900000000002</v>
      </c>
      <c r="AJ138">
        <v>333</v>
      </c>
      <c r="AK138">
        <v>99</v>
      </c>
      <c r="AL138">
        <f>AVERAGE($AG$9:AG138)</f>
        <v>-1927.086923076924</v>
      </c>
      <c r="AM138">
        <f>STDEV(AL$9:AL138)</f>
        <v>0.10738073245077645</v>
      </c>
      <c r="AN138">
        <f>2*STDEV(AL$9:AL138)/SQRT(COUNT($AL$9:AL138))</f>
        <v>1.8835826503003208E-2</v>
      </c>
      <c r="AO138">
        <f t="shared" ref="AO138:AO201" si="17">AL138+AM138</f>
        <v>-1926.9795423444732</v>
      </c>
      <c r="AP138">
        <f t="shared" ref="AP138:AP201" si="18">AL138-1*AM138</f>
        <v>-1927.1943038093748</v>
      </c>
    </row>
    <row r="139" spans="2:42" x14ac:dyDescent="0.2">
      <c r="B139">
        <v>131</v>
      </c>
      <c r="C139">
        <v>100000</v>
      </c>
      <c r="D139">
        <v>1199.6300000000001</v>
      </c>
      <c r="E139">
        <v>-8926.2900000000009</v>
      </c>
      <c r="F139">
        <v>40113.800000000003</v>
      </c>
      <c r="G139">
        <v>0.27069300000000002</v>
      </c>
      <c r="H139">
        <v>1540</v>
      </c>
      <c r="I139">
        <v>460</v>
      </c>
      <c r="J139">
        <f>AVERAGE($E$9:E139)</f>
        <v>-8926.0725954198479</v>
      </c>
      <c r="K139">
        <f>STDEV(J$9:J139)</f>
        <v>0.22937308223172681</v>
      </c>
      <c r="L139">
        <f>2*STDEV(J$9:J139)/SQRT(COUNT($J$9:J139))</f>
        <v>4.0080838486941106E-2</v>
      </c>
      <c r="M139">
        <f t="shared" si="15"/>
        <v>-8925.8432223376167</v>
      </c>
      <c r="N139">
        <f t="shared" si="16"/>
        <v>-8926.301968502079</v>
      </c>
      <c r="P139">
        <v>131</v>
      </c>
      <c r="Q139">
        <v>100000</v>
      </c>
      <c r="R139">
        <v>1200.22</v>
      </c>
      <c r="S139">
        <v>-4568.87</v>
      </c>
      <c r="T139">
        <v>20543.900000000001</v>
      </c>
      <c r="U139">
        <v>-3.13219E-2</v>
      </c>
      <c r="V139">
        <v>789</v>
      </c>
      <c r="W139">
        <v>235</v>
      </c>
      <c r="X139">
        <f>AVERAGE($S$9:S139)</f>
        <v>-4568.9064122137415</v>
      </c>
      <c r="Y139">
        <f>STDEV(X$9:X139)</f>
        <v>0.20595742219976393</v>
      </c>
      <c r="Z139">
        <f>2*STDEV(X$9:X139)/SQRT(COUNT(X$9:X139))</f>
        <v>3.5989167055076772E-2</v>
      </c>
      <c r="AA139">
        <f t="shared" ref="AA139:AA147" si="19">X139+Y139</f>
        <v>-4568.7004547915421</v>
      </c>
      <c r="AB139">
        <f t="shared" ref="AB139:AB147" si="20">X139-1*Y139</f>
        <v>-4569.1123696359409</v>
      </c>
      <c r="AD139">
        <v>131</v>
      </c>
      <c r="AE139">
        <v>100000</v>
      </c>
      <c r="AF139">
        <v>1200.02</v>
      </c>
      <c r="AG139">
        <v>-1928</v>
      </c>
      <c r="AH139">
        <v>8663.34</v>
      </c>
      <c r="AI139">
        <v>0.73805399999999999</v>
      </c>
      <c r="AJ139">
        <v>333</v>
      </c>
      <c r="AK139">
        <v>99</v>
      </c>
      <c r="AL139">
        <f>AVERAGE($AG$9:AG139)</f>
        <v>-1927.0938931297719</v>
      </c>
      <c r="AM139">
        <f>STDEV(AL$9:AL139)</f>
        <v>0.1070930023839646</v>
      </c>
      <c r="AN139">
        <f>2*STDEV(AL$9:AL139)/SQRT(COUNT($AL$9:AL139))</f>
        <v>1.8713518124576015E-2</v>
      </c>
      <c r="AO139">
        <f t="shared" si="17"/>
        <v>-1926.9868001273881</v>
      </c>
      <c r="AP139">
        <f t="shared" si="18"/>
        <v>-1927.2009861321558</v>
      </c>
    </row>
    <row r="140" spans="2:42" x14ac:dyDescent="0.2">
      <c r="B140">
        <v>132</v>
      </c>
      <c r="C140">
        <v>100000</v>
      </c>
      <c r="D140">
        <v>1200.1300000000001</v>
      </c>
      <c r="E140">
        <v>-8923.44</v>
      </c>
      <c r="F140">
        <v>40120.300000000003</v>
      </c>
      <c r="G140">
        <v>0.20286899999999999</v>
      </c>
      <c r="H140">
        <v>1540</v>
      </c>
      <c r="I140">
        <v>460</v>
      </c>
      <c r="J140">
        <f>AVERAGE($E$9:E140)</f>
        <v>-8926.0526515151505</v>
      </c>
      <c r="K140">
        <f>STDEV(J$9:J140)</f>
        <v>0.22859540361202341</v>
      </c>
      <c r="L140">
        <f>2*STDEV(J$9:J140)/SQRT(COUNT($J$9:J140))</f>
        <v>3.9793352023027695E-2</v>
      </c>
      <c r="M140">
        <f t="shared" si="15"/>
        <v>-8925.8240561115381</v>
      </c>
      <c r="N140">
        <f t="shared" si="16"/>
        <v>-8926.2812469187629</v>
      </c>
      <c r="P140">
        <v>132</v>
      </c>
      <c r="Q140">
        <v>100000</v>
      </c>
      <c r="R140">
        <v>1201.21</v>
      </c>
      <c r="S140">
        <v>-4569.25</v>
      </c>
      <c r="T140">
        <v>20555.099999999999</v>
      </c>
      <c r="U140">
        <v>0.47373100000000001</v>
      </c>
      <c r="V140">
        <v>789</v>
      </c>
      <c r="W140">
        <v>235</v>
      </c>
      <c r="X140">
        <f>AVERAGE($S$9:S140)</f>
        <v>-4568.9090151515156</v>
      </c>
      <c r="Y140">
        <f>STDEV(X$9:X140)</f>
        <v>0.20517192257036168</v>
      </c>
      <c r="Z140">
        <f>2*STDEV(X$9:X140)/SQRT(COUNT(X$9:X140))</f>
        <v>3.5715847348972499E-2</v>
      </c>
      <c r="AA140">
        <f t="shared" si="19"/>
        <v>-4568.7038432289455</v>
      </c>
      <c r="AB140">
        <f t="shared" si="20"/>
        <v>-4569.1141870740857</v>
      </c>
      <c r="AD140">
        <v>132</v>
      </c>
      <c r="AE140">
        <v>100000</v>
      </c>
      <c r="AF140">
        <v>1200.31</v>
      </c>
      <c r="AG140">
        <v>-1928.02</v>
      </c>
      <c r="AH140">
        <v>8674.2999999999993</v>
      </c>
      <c r="AI140">
        <v>8.02924E-2</v>
      </c>
      <c r="AJ140">
        <v>333</v>
      </c>
      <c r="AK140">
        <v>99</v>
      </c>
      <c r="AL140">
        <f>AVERAGE($AG$9:AG140)</f>
        <v>-1927.1009090909101</v>
      </c>
      <c r="AM140">
        <f>STDEV(AL$9:AL140)</f>
        <v>0.10683811198438048</v>
      </c>
      <c r="AN140">
        <f>2*STDEV(AL$9:AL140)/SQRT(COUNT($AL$9:AL140))</f>
        <v>1.8598128100973305E-2</v>
      </c>
      <c r="AO140">
        <f t="shared" si="17"/>
        <v>-1926.9940709789257</v>
      </c>
      <c r="AP140">
        <f t="shared" si="18"/>
        <v>-1927.2077472028946</v>
      </c>
    </row>
    <row r="141" spans="2:42" x14ac:dyDescent="0.2">
      <c r="B141">
        <v>133</v>
      </c>
      <c r="C141">
        <v>100000</v>
      </c>
      <c r="D141">
        <v>1200.1199999999999</v>
      </c>
      <c r="E141">
        <v>-8921.9</v>
      </c>
      <c r="F141">
        <v>40109.9</v>
      </c>
      <c r="G141">
        <v>-2.18975E-2</v>
      </c>
      <c r="H141">
        <v>1540</v>
      </c>
      <c r="I141">
        <v>460</v>
      </c>
      <c r="J141">
        <f>AVERAGE($E$9:E141)</f>
        <v>-8926.0214285714283</v>
      </c>
      <c r="K141">
        <f>STDEV(J$9:J141)</f>
        <v>0.22792071344381132</v>
      </c>
      <c r="L141">
        <f>2*STDEV(J$9:J141)/SQRT(COUNT($J$9:J141))</f>
        <v>3.9526464577635784E-2</v>
      </c>
      <c r="M141">
        <f t="shared" si="15"/>
        <v>-8925.7935078579849</v>
      </c>
      <c r="N141">
        <f t="shared" si="16"/>
        <v>-8926.2493492848716</v>
      </c>
      <c r="P141">
        <v>133</v>
      </c>
      <c r="Q141">
        <v>100000</v>
      </c>
      <c r="R141">
        <v>1200.48</v>
      </c>
      <c r="S141">
        <v>-4568.3</v>
      </c>
      <c r="T141">
        <v>20547.7</v>
      </c>
      <c r="U141">
        <v>0.73775800000000002</v>
      </c>
      <c r="V141">
        <v>789</v>
      </c>
      <c r="W141">
        <v>235</v>
      </c>
      <c r="X141">
        <f>AVERAGE($S$9:S141)</f>
        <v>-4568.9044360902271</v>
      </c>
      <c r="Y141">
        <f>STDEV(X$9:X141)</f>
        <v>0.20439751245303678</v>
      </c>
      <c r="Z141">
        <f>2*STDEV(X$9:X141)/SQRT(COUNT(X$9:X141))</f>
        <v>3.544702415879173E-2</v>
      </c>
      <c r="AA141">
        <f t="shared" si="19"/>
        <v>-4568.7000385777737</v>
      </c>
      <c r="AB141">
        <f t="shared" si="20"/>
        <v>-4569.1088336026805</v>
      </c>
      <c r="AD141">
        <v>133</v>
      </c>
      <c r="AE141">
        <v>100000</v>
      </c>
      <c r="AF141">
        <v>1199.43</v>
      </c>
      <c r="AG141">
        <v>-1926.86</v>
      </c>
      <c r="AH141">
        <v>8666.1299999999992</v>
      </c>
      <c r="AI141">
        <v>0.50831800000000005</v>
      </c>
      <c r="AJ141">
        <v>333</v>
      </c>
      <c r="AK141">
        <v>99</v>
      </c>
      <c r="AL141">
        <f>AVERAGE($AG$9:AG141)</f>
        <v>-1927.0990977443616</v>
      </c>
      <c r="AM141">
        <f>STDEV(AL$9:AL141)</f>
        <v>0.10657591953354149</v>
      </c>
      <c r="AN141">
        <f>2*STDEV(AL$9:AL141)/SQRT(COUNT($AL$9:AL141))</f>
        <v>1.8482608467746846E-2</v>
      </c>
      <c r="AO141">
        <f t="shared" si="17"/>
        <v>-1926.9925218248281</v>
      </c>
      <c r="AP141">
        <f t="shared" si="18"/>
        <v>-1927.2056736638951</v>
      </c>
    </row>
    <row r="142" spans="2:42" x14ac:dyDescent="0.2">
      <c r="B142">
        <v>134</v>
      </c>
      <c r="C142">
        <v>100000</v>
      </c>
      <c r="D142">
        <v>1199.73</v>
      </c>
      <c r="E142">
        <v>-8925.1200000000008</v>
      </c>
      <c r="F142">
        <v>40096.5</v>
      </c>
      <c r="G142">
        <v>-4.4538099999999997E-2</v>
      </c>
      <c r="H142">
        <v>1540</v>
      </c>
      <c r="I142">
        <v>460</v>
      </c>
      <c r="J142">
        <f>AVERAGE($E$9:E142)</f>
        <v>-8926.0147014925369</v>
      </c>
      <c r="K142">
        <f>STDEV(J$9:J142)</f>
        <v>0.22727579077499085</v>
      </c>
      <c r="L142">
        <f>2*STDEV(J$9:J142)/SQRT(COUNT($J$9:J142))</f>
        <v>3.9267275909909992E-2</v>
      </c>
      <c r="M142">
        <f t="shared" si="15"/>
        <v>-8925.7874257017611</v>
      </c>
      <c r="N142">
        <f t="shared" si="16"/>
        <v>-8926.2419772833127</v>
      </c>
      <c r="P142">
        <v>134</v>
      </c>
      <c r="Q142">
        <v>100000</v>
      </c>
      <c r="R142">
        <v>1199.33</v>
      </c>
      <c r="S142">
        <v>-4571.68</v>
      </c>
      <c r="T142">
        <v>20555.3</v>
      </c>
      <c r="U142">
        <v>0.103711</v>
      </c>
      <c r="V142">
        <v>789</v>
      </c>
      <c r="W142">
        <v>235</v>
      </c>
      <c r="X142">
        <f>AVERAGE($S$9:S142)</f>
        <v>-4568.9251492537333</v>
      </c>
      <c r="Y142">
        <f>STDEV(X$9:X142)</f>
        <v>0.20362823697938842</v>
      </c>
      <c r="Z142">
        <f>2*STDEV(X$9:X142)/SQRT(COUNT(X$9:X142))</f>
        <v>3.518160089665847E-2</v>
      </c>
      <c r="AA142">
        <f t="shared" si="19"/>
        <v>-4568.7215210167542</v>
      </c>
      <c r="AB142">
        <f t="shared" si="20"/>
        <v>-4569.1287774907123</v>
      </c>
      <c r="AD142">
        <v>134</v>
      </c>
      <c r="AE142">
        <v>100000</v>
      </c>
      <c r="AF142">
        <v>1199.08</v>
      </c>
      <c r="AG142">
        <v>-1927.46</v>
      </c>
      <c r="AH142">
        <v>8679.9500000000007</v>
      </c>
      <c r="AI142">
        <v>1.4810300000000001</v>
      </c>
      <c r="AJ142">
        <v>333</v>
      </c>
      <c r="AK142">
        <v>99</v>
      </c>
      <c r="AL142">
        <f>AVERAGE($AG$9:AG142)</f>
        <v>-1927.101791044777</v>
      </c>
      <c r="AM142">
        <f>STDEV(AL$9:AL142)</f>
        <v>0.10632711941239444</v>
      </c>
      <c r="AN142">
        <f>2*STDEV(AL$9:AL142)/SQRT(COUNT($AL$9:AL142))</f>
        <v>1.8370528248677291E-2</v>
      </c>
      <c r="AO142">
        <f t="shared" si="17"/>
        <v>-1926.9954639253647</v>
      </c>
      <c r="AP142">
        <f t="shared" si="18"/>
        <v>-1927.2081181641893</v>
      </c>
    </row>
    <row r="143" spans="2:42" x14ac:dyDescent="0.2">
      <c r="B143">
        <v>135</v>
      </c>
      <c r="C143">
        <v>100000</v>
      </c>
      <c r="D143">
        <v>1201.02</v>
      </c>
      <c r="E143">
        <v>-8923.0300000000007</v>
      </c>
      <c r="F143">
        <v>40115.699999999997</v>
      </c>
      <c r="G143">
        <v>5.5809499999999998E-2</v>
      </c>
      <c r="H143">
        <v>1540</v>
      </c>
      <c r="I143">
        <v>460</v>
      </c>
      <c r="J143">
        <f>AVERAGE($E$9:E143)</f>
        <v>-8925.9925925925927</v>
      </c>
      <c r="K143">
        <f>STDEV(J$9:J143)</f>
        <v>0.22672529978414202</v>
      </c>
      <c r="L143">
        <f>2*STDEV(J$9:J143)/SQRT(COUNT($J$9:J143))</f>
        <v>3.9026813787905158E-2</v>
      </c>
      <c r="M143">
        <f t="shared" si="15"/>
        <v>-8925.7658672928083</v>
      </c>
      <c r="N143">
        <f t="shared" si="16"/>
        <v>-8926.2193178923771</v>
      </c>
      <c r="P143">
        <v>135</v>
      </c>
      <c r="Q143">
        <v>100000</v>
      </c>
      <c r="R143">
        <v>1200.67</v>
      </c>
      <c r="S143">
        <v>-4571.6400000000003</v>
      </c>
      <c r="T143">
        <v>20533.2</v>
      </c>
      <c r="U143">
        <v>-0.38743499999999997</v>
      </c>
      <c r="V143">
        <v>789</v>
      </c>
      <c r="W143">
        <v>235</v>
      </c>
      <c r="X143">
        <f>AVERAGE($S$9:S143)</f>
        <v>-4568.9452592592606</v>
      </c>
      <c r="Y143">
        <f>STDEV(X$9:X143)</f>
        <v>0.20287908707198649</v>
      </c>
      <c r="Z143">
        <f>2*STDEV(X$9:X143)/SQRT(COUNT(X$9:X143))</f>
        <v>3.4922103356603028E-2</v>
      </c>
      <c r="AA143">
        <f t="shared" si="19"/>
        <v>-4568.7423801721889</v>
      </c>
      <c r="AB143">
        <f t="shared" si="20"/>
        <v>-4569.1481383463324</v>
      </c>
      <c r="AD143">
        <v>135</v>
      </c>
      <c r="AE143">
        <v>100000</v>
      </c>
      <c r="AF143">
        <v>1200.01</v>
      </c>
      <c r="AG143">
        <v>-1927.3</v>
      </c>
      <c r="AH143">
        <v>8672.83</v>
      </c>
      <c r="AI143">
        <v>0.67640999999999996</v>
      </c>
      <c r="AJ143">
        <v>333</v>
      </c>
      <c r="AK143">
        <v>99</v>
      </c>
      <c r="AL143">
        <f>AVERAGE($AG$9:AG143)</f>
        <v>-1927.1032592592599</v>
      </c>
      <c r="AM143">
        <f>STDEV(AL$9:AL143)</f>
        <v>0.10608599774029043</v>
      </c>
      <c r="AN143">
        <f>2*STDEV(AL$9:AL143)/SQRT(COUNT($AL$9:AL143))</f>
        <v>1.8260857889508555E-2</v>
      </c>
      <c r="AO143">
        <f t="shared" si="17"/>
        <v>-1926.9971732615195</v>
      </c>
      <c r="AP143">
        <f t="shared" si="18"/>
        <v>-1927.2093452570002</v>
      </c>
    </row>
    <row r="144" spans="2:42" x14ac:dyDescent="0.2">
      <c r="B144">
        <v>136</v>
      </c>
      <c r="C144">
        <v>100000</v>
      </c>
      <c r="D144">
        <v>1200.43</v>
      </c>
      <c r="E144">
        <v>-8925.2800000000007</v>
      </c>
      <c r="F144">
        <v>40104.800000000003</v>
      </c>
      <c r="G144">
        <v>0.46986099999999997</v>
      </c>
      <c r="H144">
        <v>1540</v>
      </c>
      <c r="I144">
        <v>460</v>
      </c>
      <c r="J144">
        <f>AVERAGE($E$9:E144)</f>
        <v>-8925.9873529411761</v>
      </c>
      <c r="K144">
        <f>STDEV(J$9:J144)</f>
        <v>0.22620059731774705</v>
      </c>
      <c r="L144">
        <f>2*STDEV(J$9:J144)/SQRT(COUNT($J$9:J144))</f>
        <v>3.8793082398383999E-2</v>
      </c>
      <c r="M144">
        <f t="shared" si="15"/>
        <v>-8925.7611523438591</v>
      </c>
      <c r="N144">
        <f t="shared" si="16"/>
        <v>-8926.2135535384932</v>
      </c>
      <c r="P144">
        <v>136</v>
      </c>
      <c r="Q144">
        <v>100000</v>
      </c>
      <c r="R144">
        <v>1199.22</v>
      </c>
      <c r="S144">
        <v>-4568.5</v>
      </c>
      <c r="T144">
        <v>20534.599999999999</v>
      </c>
      <c r="U144">
        <v>0.20195399999999999</v>
      </c>
      <c r="V144">
        <v>789</v>
      </c>
      <c r="W144">
        <v>235</v>
      </c>
      <c r="X144">
        <f>AVERAGE($S$9:S144)</f>
        <v>-4568.9419852941191</v>
      </c>
      <c r="Y144">
        <f>STDEV(X$9:X144)</f>
        <v>0.20213529785553763</v>
      </c>
      <c r="Z144">
        <f>2*STDEV(X$9:X144)/SQRT(COUNT(X$9:X144))</f>
        <v>3.4665917589584302E-2</v>
      </c>
      <c r="AA144">
        <f t="shared" si="19"/>
        <v>-4568.7398499962637</v>
      </c>
      <c r="AB144">
        <f t="shared" si="20"/>
        <v>-4569.1441205919746</v>
      </c>
      <c r="AD144">
        <v>136</v>
      </c>
      <c r="AE144">
        <v>100000</v>
      </c>
      <c r="AF144">
        <v>1199.3800000000001</v>
      </c>
      <c r="AG144">
        <v>-1927.76</v>
      </c>
      <c r="AH144">
        <v>8667.69</v>
      </c>
      <c r="AI144">
        <v>1.54443</v>
      </c>
      <c r="AJ144">
        <v>333</v>
      </c>
      <c r="AK144">
        <v>99</v>
      </c>
      <c r="AL144">
        <f>AVERAGE($AG$9:AG144)</f>
        <v>-1927.1080882352949</v>
      </c>
      <c r="AM144">
        <f>STDEV(AL$9:AL144)</f>
        <v>0.10586870847827061</v>
      </c>
      <c r="AN144">
        <f>2*STDEV(AL$9:AL144)/SQRT(COUNT($AL$9:AL144))</f>
        <v>1.8156333714888138E-2</v>
      </c>
      <c r="AO144">
        <f t="shared" si="17"/>
        <v>-1927.0022195268166</v>
      </c>
      <c r="AP144">
        <f t="shared" si="18"/>
        <v>-1927.2139569437732</v>
      </c>
    </row>
    <row r="145" spans="2:42" x14ac:dyDescent="0.2">
      <c r="B145">
        <v>137</v>
      </c>
      <c r="C145">
        <v>100000</v>
      </c>
      <c r="D145">
        <v>1199.92</v>
      </c>
      <c r="E145">
        <v>-8926.43</v>
      </c>
      <c r="F145">
        <v>40138.199999999997</v>
      </c>
      <c r="G145">
        <v>4.9847599999999999E-2</v>
      </c>
      <c r="H145">
        <v>1540</v>
      </c>
      <c r="I145">
        <v>460</v>
      </c>
      <c r="J145">
        <f>AVERAGE($E$9:E145)</f>
        <v>-8925.990583941606</v>
      </c>
      <c r="K145">
        <f>STDEV(J$9:J145)</f>
        <v>0.22566351875733934</v>
      </c>
      <c r="L145">
        <f>2*STDEV(J$9:J145)/SQRT(COUNT($J$9:J145))</f>
        <v>3.8559471063528555E-2</v>
      </c>
      <c r="M145">
        <f t="shared" si="15"/>
        <v>-8925.7649204228492</v>
      </c>
      <c r="N145">
        <f t="shared" si="16"/>
        <v>-8926.2162474603629</v>
      </c>
      <c r="P145">
        <v>137</v>
      </c>
      <c r="Q145">
        <v>100000</v>
      </c>
      <c r="R145">
        <v>1199.6400000000001</v>
      </c>
      <c r="S145">
        <v>-4568.67</v>
      </c>
      <c r="T145">
        <v>20540.599999999999</v>
      </c>
      <c r="U145">
        <v>0.28074700000000002</v>
      </c>
      <c r="V145">
        <v>789</v>
      </c>
      <c r="W145">
        <v>235</v>
      </c>
      <c r="X145">
        <f>AVERAGE($S$9:S145)</f>
        <v>-4568.9400000000023</v>
      </c>
      <c r="Y145">
        <f>STDEV(X$9:X145)</f>
        <v>0.20139811071150573</v>
      </c>
      <c r="Z145">
        <f>2*STDEV(X$9:X145)/SQRT(COUNT(X$9:X145))</f>
        <v>3.4413203627212591E-2</v>
      </c>
      <c r="AA145">
        <f t="shared" si="19"/>
        <v>-4568.7386018892912</v>
      </c>
      <c r="AB145">
        <f t="shared" si="20"/>
        <v>-4569.1413981107135</v>
      </c>
      <c r="AD145">
        <v>137</v>
      </c>
      <c r="AE145">
        <v>100000</v>
      </c>
      <c r="AF145">
        <v>1199.6199999999999</v>
      </c>
      <c r="AG145">
        <v>-1926.72</v>
      </c>
      <c r="AH145">
        <v>8666.52</v>
      </c>
      <c r="AI145">
        <v>-0.75361199999999995</v>
      </c>
      <c r="AJ145">
        <v>333</v>
      </c>
      <c r="AK145">
        <v>99</v>
      </c>
      <c r="AL145">
        <f>AVERAGE($AG$9:AG145)</f>
        <v>-1927.1052554744533</v>
      </c>
      <c r="AM145">
        <f>STDEV(AL$9:AL145)</f>
        <v>0.10563805686962975</v>
      </c>
      <c r="AN145">
        <f>2*STDEV(AL$9:AL145)/SQRT(COUNT($AL$9:AL145))</f>
        <v>1.8050536566577371E-2</v>
      </c>
      <c r="AO145">
        <f t="shared" si="17"/>
        <v>-1926.9996174175837</v>
      </c>
      <c r="AP145">
        <f t="shared" si="18"/>
        <v>-1927.2108935313229</v>
      </c>
    </row>
    <row r="146" spans="2:42" x14ac:dyDescent="0.2">
      <c r="B146">
        <v>138</v>
      </c>
      <c r="C146">
        <v>100000</v>
      </c>
      <c r="D146">
        <v>1200.07</v>
      </c>
      <c r="E146">
        <v>-8924.18</v>
      </c>
      <c r="F146">
        <v>40111.199999999997</v>
      </c>
      <c r="G146">
        <v>0.38690799999999997</v>
      </c>
      <c r="H146">
        <v>1540</v>
      </c>
      <c r="I146">
        <v>460</v>
      </c>
      <c r="J146">
        <f>AVERAGE($E$9:E146)</f>
        <v>-8925.9774637681148</v>
      </c>
      <c r="K146">
        <f>STDEV(J$9:J146)</f>
        <v>0.22518822690736479</v>
      </c>
      <c r="L146">
        <f>2*STDEV(J$9:J146)/SQRT(COUNT($J$9:J146))</f>
        <v>3.8338589760975449E-2</v>
      </c>
      <c r="M146">
        <f t="shared" si="15"/>
        <v>-8925.7522755412083</v>
      </c>
      <c r="N146">
        <f t="shared" si="16"/>
        <v>-8926.2026519950214</v>
      </c>
      <c r="P146">
        <v>138</v>
      </c>
      <c r="Q146">
        <v>100000</v>
      </c>
      <c r="R146">
        <v>1198.71</v>
      </c>
      <c r="S146">
        <v>-4568.62</v>
      </c>
      <c r="T146">
        <v>20530.5</v>
      </c>
      <c r="U146">
        <v>-0.13139100000000001</v>
      </c>
      <c r="V146">
        <v>789</v>
      </c>
      <c r="W146">
        <v>235</v>
      </c>
      <c r="X146">
        <f>AVERAGE($S$9:S146)</f>
        <v>-4568.937681159422</v>
      </c>
      <c r="Y146">
        <f>STDEV(X$9:X146)</f>
        <v>0.20066735594287285</v>
      </c>
      <c r="Z146">
        <f>2*STDEV(X$9:X146)/SQRT(COUNT(X$9:X146))</f>
        <v>3.4163879451292178E-2</v>
      </c>
      <c r="AA146">
        <f t="shared" si="19"/>
        <v>-4568.7370138034794</v>
      </c>
      <c r="AB146">
        <f t="shared" si="20"/>
        <v>-4569.1383485153647</v>
      </c>
      <c r="AD146">
        <v>138</v>
      </c>
      <c r="AE146">
        <v>100000</v>
      </c>
      <c r="AF146">
        <v>1199.54</v>
      </c>
      <c r="AG146">
        <v>-1926.2</v>
      </c>
      <c r="AH146">
        <v>8664.4599999999991</v>
      </c>
      <c r="AI146">
        <v>0.345113</v>
      </c>
      <c r="AJ146">
        <v>333</v>
      </c>
      <c r="AK146">
        <v>99</v>
      </c>
      <c r="AL146">
        <f>AVERAGE($AG$9:AG146)</f>
        <v>-1927.0986956521747</v>
      </c>
      <c r="AM146">
        <f>STDEV(AL$9:AL146)</f>
        <v>0.10537907295839129</v>
      </c>
      <c r="AN146">
        <f>2*STDEV(AL$9:AL146)/SQRT(COUNT($AL$9:AL146))</f>
        <v>1.7940924812226648E-2</v>
      </c>
      <c r="AO146">
        <f t="shared" si="17"/>
        <v>-1926.9933165792163</v>
      </c>
      <c r="AP146">
        <f t="shared" si="18"/>
        <v>-1927.2040747251331</v>
      </c>
    </row>
    <row r="147" spans="2:42" x14ac:dyDescent="0.2">
      <c r="B147">
        <v>139</v>
      </c>
      <c r="C147">
        <v>100000</v>
      </c>
      <c r="D147">
        <v>1201.1099999999999</v>
      </c>
      <c r="E147">
        <v>-8925.17</v>
      </c>
      <c r="F147">
        <v>40098.1</v>
      </c>
      <c r="G147">
        <v>0.23039299999999999</v>
      </c>
      <c r="H147">
        <v>1540</v>
      </c>
      <c r="I147">
        <v>460</v>
      </c>
      <c r="J147">
        <f>AVERAGE($E$9:E147)</f>
        <v>-8925.9716546762575</v>
      </c>
      <c r="K147">
        <f>STDEV(J$9:J147)</f>
        <v>0.22474158805020564</v>
      </c>
      <c r="L147">
        <f>2*STDEV(J$9:J147)/SQRT(COUNT($J$9:J147))</f>
        <v>3.8124665404576173E-2</v>
      </c>
      <c r="M147">
        <f t="shared" si="15"/>
        <v>-8925.7469130882073</v>
      </c>
      <c r="N147">
        <f t="shared" si="16"/>
        <v>-8926.1963962643076</v>
      </c>
      <c r="P147">
        <v>139</v>
      </c>
      <c r="Q147">
        <v>100000</v>
      </c>
      <c r="R147">
        <v>1200.67</v>
      </c>
      <c r="S147">
        <v>-4571.6400000000003</v>
      </c>
      <c r="T147">
        <v>20533.2</v>
      </c>
      <c r="U147">
        <v>-0.38743499999999997</v>
      </c>
      <c r="V147">
        <v>789</v>
      </c>
      <c r="W147">
        <v>235</v>
      </c>
      <c r="X147">
        <f>AVERAGE($S$9:S147)</f>
        <v>-4568.9571223021603</v>
      </c>
      <c r="Y147">
        <f>STDEV(X$9:X147)</f>
        <v>0.1999635499292064</v>
      </c>
      <c r="Z147">
        <f>2*STDEV(X$9:X147)/SQRT(COUNT(X$9:X147))</f>
        <v>3.3921373877892201E-2</v>
      </c>
      <c r="AA147">
        <f t="shared" si="19"/>
        <v>-4568.7571587522307</v>
      </c>
      <c r="AB147">
        <f t="shared" si="20"/>
        <v>-4569.1570858520899</v>
      </c>
      <c r="AD147">
        <v>139</v>
      </c>
      <c r="AE147">
        <v>100000</v>
      </c>
      <c r="AF147">
        <v>1200.3800000000001</v>
      </c>
      <c r="AG147">
        <v>-1926.29</v>
      </c>
      <c r="AH147">
        <v>8667.1200000000008</v>
      </c>
      <c r="AI147">
        <v>0.21146799999999999</v>
      </c>
      <c r="AJ147">
        <v>333</v>
      </c>
      <c r="AK147">
        <v>99</v>
      </c>
      <c r="AL147">
        <f>AVERAGE($AG$9:AG147)</f>
        <v>-1927.0928776978424</v>
      </c>
      <c r="AM147">
        <f>STDEV(AL$9:AL147)</f>
        <v>0.10509851154774875</v>
      </c>
      <c r="AN147">
        <f>2*STDEV(AL$9:AL147)/SQRT(COUNT($AL$9:AL147))</f>
        <v>1.7828678804128618E-2</v>
      </c>
      <c r="AO147">
        <f t="shared" si="17"/>
        <v>-1926.9877791862946</v>
      </c>
      <c r="AP147">
        <f t="shared" si="18"/>
        <v>-1927.1979762093902</v>
      </c>
    </row>
    <row r="148" spans="2:42" x14ac:dyDescent="0.2">
      <c r="B148">
        <v>140</v>
      </c>
      <c r="C148">
        <v>100000</v>
      </c>
      <c r="D148">
        <v>1200.06</v>
      </c>
      <c r="E148">
        <v>-8928.65</v>
      </c>
      <c r="F148">
        <v>40107</v>
      </c>
      <c r="G148">
        <v>-8.9716500000000001E-4</v>
      </c>
      <c r="H148">
        <v>1540</v>
      </c>
      <c r="I148">
        <v>460</v>
      </c>
      <c r="J148">
        <f>AVERAGE($E$9:E148)</f>
        <v>-8925.9907857142844</v>
      </c>
      <c r="K148">
        <f>STDEV(J$9:J148)</f>
        <v>0.22420903341522189</v>
      </c>
      <c r="L148">
        <f>2*STDEV(J$9:J148)/SQRT(COUNT($J$9:J148))</f>
        <v>3.7898243707888586E-2</v>
      </c>
      <c r="M148">
        <f t="shared" si="15"/>
        <v>-8925.7665766808695</v>
      </c>
      <c r="N148">
        <f t="shared" si="16"/>
        <v>-8926.2149947476992</v>
      </c>
      <c r="P148">
        <v>140</v>
      </c>
      <c r="Q148">
        <v>100000</v>
      </c>
      <c r="R148">
        <v>1200.33</v>
      </c>
      <c r="S148">
        <v>-4567.97</v>
      </c>
      <c r="T148">
        <v>20537.7</v>
      </c>
      <c r="U148">
        <v>0.87402599999999997</v>
      </c>
      <c r="V148">
        <v>789</v>
      </c>
      <c r="W148">
        <v>235</v>
      </c>
      <c r="X148">
        <f>AVERAGE($S$9:S148)</f>
        <v>-4568.9500714285732</v>
      </c>
      <c r="Y148">
        <f>STDEV(X$9:X148)</f>
        <v>0.19925870585596331</v>
      </c>
      <c r="Z148">
        <f>2*STDEV(X$9:X148)/SQRT(COUNT(X$9:X148))</f>
        <v>3.3680868609173076E-2</v>
      </c>
      <c r="AA148">
        <f t="shared" ref="AA148:AA195" si="21">X148+Y148</f>
        <v>-4568.7508127227175</v>
      </c>
      <c r="AB148">
        <f t="shared" ref="AB148:AB195" si="22">X148-1*Y148</f>
        <v>-4569.149330134429</v>
      </c>
      <c r="AD148">
        <v>140</v>
      </c>
      <c r="AE148">
        <v>100000</v>
      </c>
      <c r="AF148">
        <v>1199.82</v>
      </c>
      <c r="AG148">
        <v>-1926.22</v>
      </c>
      <c r="AH148">
        <v>8666.6299999999992</v>
      </c>
      <c r="AI148">
        <v>1.2473000000000001</v>
      </c>
      <c r="AJ148">
        <v>333</v>
      </c>
      <c r="AK148">
        <v>99</v>
      </c>
      <c r="AL148">
        <f>AVERAGE($AG$9:AG148)</f>
        <v>-1927.0866428571433</v>
      </c>
      <c r="AM148">
        <f>STDEV(AL$9:AL148)</f>
        <v>0.10479811062668913</v>
      </c>
      <c r="AN148">
        <f>2*STDEV(AL$9:AL148)/SQRT(COUNT($AL$9:AL148))</f>
        <v>1.7714113816731217E-2</v>
      </c>
      <c r="AO148">
        <f t="shared" si="17"/>
        <v>-1926.9818447465166</v>
      </c>
      <c r="AP148">
        <f t="shared" si="18"/>
        <v>-1927.1914409677699</v>
      </c>
    </row>
    <row r="149" spans="2:42" x14ac:dyDescent="0.2">
      <c r="B149">
        <v>141</v>
      </c>
      <c r="C149">
        <v>100000</v>
      </c>
      <c r="D149">
        <v>1199.8</v>
      </c>
      <c r="E149">
        <v>-8929.33</v>
      </c>
      <c r="F149">
        <v>40129.5</v>
      </c>
      <c r="G149">
        <v>-7.7931600000000004E-2</v>
      </c>
      <c r="H149">
        <v>1540</v>
      </c>
      <c r="I149">
        <v>460</v>
      </c>
      <c r="J149">
        <f>AVERAGE($E$9:E149)</f>
        <v>-8926.0144680851045</v>
      </c>
      <c r="K149">
        <f>STDEV(J$9:J149)</f>
        <v>0.2235894658158421</v>
      </c>
      <c r="L149">
        <f>2*STDEV(J$9:J149)/SQRT(COUNT($J$9:J149))</f>
        <v>3.7659259633409638E-2</v>
      </c>
      <c r="M149">
        <f t="shared" si="15"/>
        <v>-8925.7908786192893</v>
      </c>
      <c r="N149">
        <f t="shared" si="16"/>
        <v>-8926.2380575509196</v>
      </c>
      <c r="P149">
        <v>141</v>
      </c>
      <c r="Q149">
        <v>100000</v>
      </c>
      <c r="R149">
        <v>1200.3399999999999</v>
      </c>
      <c r="S149">
        <v>-4570.6000000000004</v>
      </c>
      <c r="T149">
        <v>20538.3</v>
      </c>
      <c r="U149">
        <v>0.572357</v>
      </c>
      <c r="V149">
        <v>789</v>
      </c>
      <c r="W149">
        <v>235</v>
      </c>
      <c r="X149">
        <f>AVERAGE($S$9:S149)</f>
        <v>-4568.9617730496466</v>
      </c>
      <c r="Y149">
        <f>STDEV(X$9:X149)</f>
        <v>0.19857600466002157</v>
      </c>
      <c r="Z149">
        <f>2*STDEV(X$9:X149)/SQRT(COUNT(X$9:X149))</f>
        <v>3.3446232760430239E-2</v>
      </c>
      <c r="AA149">
        <f t="shared" si="21"/>
        <v>-4568.7631970449866</v>
      </c>
      <c r="AB149">
        <f t="shared" si="22"/>
        <v>-4569.1603490543066</v>
      </c>
      <c r="AD149">
        <v>141</v>
      </c>
      <c r="AE149">
        <v>100000</v>
      </c>
      <c r="AF149">
        <v>1201.29</v>
      </c>
      <c r="AG149">
        <v>-1926.78</v>
      </c>
      <c r="AH149">
        <v>8662.9500000000007</v>
      </c>
      <c r="AI149">
        <v>0.33462900000000001</v>
      </c>
      <c r="AJ149">
        <v>333</v>
      </c>
      <c r="AK149">
        <v>99</v>
      </c>
      <c r="AL149">
        <f>AVERAGE($AG$9:AG149)</f>
        <v>-1927.0844680851071</v>
      </c>
      <c r="AM149">
        <f>STDEV(AL$9:AL149)</f>
        <v>0.10449318591905143</v>
      </c>
      <c r="AN149">
        <f>2*STDEV(AL$9:AL149)/SQRT(COUNT($AL$9:AL149))</f>
        <v>1.7599827452018019E-2</v>
      </c>
      <c r="AO149">
        <f t="shared" si="17"/>
        <v>-1926.9799748991882</v>
      </c>
      <c r="AP149">
        <f t="shared" si="18"/>
        <v>-1927.1889612710261</v>
      </c>
    </row>
    <row r="150" spans="2:42" x14ac:dyDescent="0.2">
      <c r="B150">
        <v>142</v>
      </c>
      <c r="C150">
        <v>100000</v>
      </c>
      <c r="D150">
        <v>1199.95</v>
      </c>
      <c r="E150">
        <v>-8928.67</v>
      </c>
      <c r="F150">
        <v>40099.199999999997</v>
      </c>
      <c r="G150">
        <v>0.34753000000000001</v>
      </c>
      <c r="H150">
        <v>1540</v>
      </c>
      <c r="I150">
        <v>460</v>
      </c>
      <c r="J150">
        <f>AVERAGE($E$9:E150)</f>
        <v>-8926.0331690140829</v>
      </c>
      <c r="K150">
        <f>STDEV(J$9:J150)</f>
        <v>0.22291704145366012</v>
      </c>
      <c r="L150">
        <f>2*STDEV(J$9:J150)/SQRT(COUNT($J$9:J150))</f>
        <v>3.7413565126912372E-2</v>
      </c>
      <c r="M150">
        <f t="shared" si="15"/>
        <v>-8925.810251972629</v>
      </c>
      <c r="N150">
        <f t="shared" si="16"/>
        <v>-8926.2560860555368</v>
      </c>
      <c r="P150">
        <v>142</v>
      </c>
      <c r="Q150">
        <v>100000</v>
      </c>
      <c r="R150">
        <v>1199.22</v>
      </c>
      <c r="S150">
        <v>-4568.5</v>
      </c>
      <c r="T150">
        <v>20534.599999999999</v>
      </c>
      <c r="U150">
        <v>0.20195399999999999</v>
      </c>
      <c r="V150">
        <v>789</v>
      </c>
      <c r="W150">
        <v>235</v>
      </c>
      <c r="X150">
        <f>AVERAGE($S$9:S150)</f>
        <v>-4568.9585211267622</v>
      </c>
      <c r="Y150">
        <f>STDEV(X$9:X150)</f>
        <v>0.19789572028079677</v>
      </c>
      <c r="Z150">
        <f>2*STDEV(X$9:X150)/SQRT(COUNT(X$9:X150))</f>
        <v>3.3214079869268137E-2</v>
      </c>
      <c r="AA150">
        <f t="shared" si="21"/>
        <v>-4568.7606254064813</v>
      </c>
      <c r="AB150">
        <f t="shared" si="22"/>
        <v>-4569.1564168470431</v>
      </c>
      <c r="AD150">
        <v>142</v>
      </c>
      <c r="AE150">
        <v>100000</v>
      </c>
      <c r="AF150">
        <v>1199.56</v>
      </c>
      <c r="AG150">
        <v>-1927.31</v>
      </c>
      <c r="AH150">
        <v>8665.09</v>
      </c>
      <c r="AI150">
        <v>1.9289000000000001</v>
      </c>
      <c r="AJ150">
        <v>333</v>
      </c>
      <c r="AK150">
        <v>99</v>
      </c>
      <c r="AL150">
        <f>AVERAGE($AG$9:AG150)</f>
        <v>-1927.0860563380288</v>
      </c>
      <c r="AM150">
        <f>STDEV(AL$9:AL150)</f>
        <v>0.10419565723443631</v>
      </c>
      <c r="AN150">
        <f>2*STDEV(AL$9:AL150)/SQRT(COUNT($AL$9:AL150))</f>
        <v>1.7487810633322103E-2</v>
      </c>
      <c r="AO150">
        <f t="shared" si="17"/>
        <v>-1926.9818606807944</v>
      </c>
      <c r="AP150">
        <f t="shared" si="18"/>
        <v>-1927.1902519952632</v>
      </c>
    </row>
    <row r="151" spans="2:42" x14ac:dyDescent="0.2">
      <c r="B151">
        <v>143</v>
      </c>
      <c r="C151">
        <v>100000</v>
      </c>
      <c r="D151">
        <v>1200.1300000000001</v>
      </c>
      <c r="E151">
        <v>-8923.5400000000009</v>
      </c>
      <c r="F151">
        <v>40094.400000000001</v>
      </c>
      <c r="G151">
        <v>0.60222200000000004</v>
      </c>
      <c r="H151">
        <v>1540</v>
      </c>
      <c r="I151">
        <v>460</v>
      </c>
      <c r="J151">
        <f>AVERAGE($E$9:E151)</f>
        <v>-8926.015734265733</v>
      </c>
      <c r="K151">
        <f>STDEV(J$9:J151)</f>
        <v>0.22230301229153193</v>
      </c>
      <c r="L151">
        <f>2*STDEV(J$9:J151)/SQRT(COUNT($J$9:J151))</f>
        <v>3.7179823565860332E-2</v>
      </c>
      <c r="M151">
        <f t="shared" si="15"/>
        <v>-8925.7934312534417</v>
      </c>
      <c r="N151">
        <f t="shared" si="16"/>
        <v>-8926.2380372780244</v>
      </c>
      <c r="P151">
        <v>143</v>
      </c>
      <c r="Q151">
        <v>100000</v>
      </c>
      <c r="R151">
        <v>1200.83</v>
      </c>
      <c r="S151">
        <v>-4567.6899999999996</v>
      </c>
      <c r="T151">
        <v>20543.099999999999</v>
      </c>
      <c r="U151">
        <v>0.112974</v>
      </c>
      <c r="V151">
        <v>789</v>
      </c>
      <c r="W151">
        <v>235</v>
      </c>
      <c r="X151">
        <f>AVERAGE($S$9:S151)</f>
        <v>-4568.9496503496512</v>
      </c>
      <c r="Y151">
        <f>STDEV(X$9:X151)</f>
        <v>0.1972120255971801</v>
      </c>
      <c r="Z151">
        <f>2*STDEV(X$9:X151)/SQRT(COUNT(X$9:X151))</f>
        <v>3.2983396136591146E-2</v>
      </c>
      <c r="AA151">
        <f t="shared" si="21"/>
        <v>-4568.7524383240543</v>
      </c>
      <c r="AB151">
        <f t="shared" si="22"/>
        <v>-4569.146862375248</v>
      </c>
      <c r="AD151">
        <v>143</v>
      </c>
      <c r="AE151">
        <v>100000</v>
      </c>
      <c r="AF151">
        <v>1199.26</v>
      </c>
      <c r="AG151">
        <v>-1926.13</v>
      </c>
      <c r="AH151">
        <v>8663.6200000000008</v>
      </c>
      <c r="AI151">
        <v>-0.64518399999999998</v>
      </c>
      <c r="AJ151">
        <v>333</v>
      </c>
      <c r="AK151">
        <v>99</v>
      </c>
      <c r="AL151">
        <f>AVERAGE($AG$9:AG151)</f>
        <v>-1927.0793706293712</v>
      </c>
      <c r="AM151">
        <f>STDEV(AL$9:AL151)</f>
        <v>0.10388110298500665</v>
      </c>
      <c r="AN151">
        <f>2*STDEV(AL$9:AL151)/SQRT(COUNT($AL$9:AL151))</f>
        <v>1.7373948472387112E-2</v>
      </c>
      <c r="AO151">
        <f t="shared" si="17"/>
        <v>-1926.9754895263861</v>
      </c>
      <c r="AP151">
        <f t="shared" si="18"/>
        <v>-1927.1832517323562</v>
      </c>
    </row>
    <row r="152" spans="2:42" x14ac:dyDescent="0.2">
      <c r="B152">
        <v>144</v>
      </c>
      <c r="C152">
        <v>100000</v>
      </c>
      <c r="D152">
        <v>1200.05</v>
      </c>
      <c r="E152">
        <v>-8922.9699999999993</v>
      </c>
      <c r="F152">
        <v>40123.4</v>
      </c>
      <c r="G152">
        <v>7.7574500000000005E-2</v>
      </c>
      <c r="H152">
        <v>1540</v>
      </c>
      <c r="I152">
        <v>460</v>
      </c>
      <c r="J152">
        <f>AVERAGE($E$9:E152)</f>
        <v>-8925.9945833333313</v>
      </c>
      <c r="K152">
        <f>STDEV(J$9:J152)</f>
        <v>0.22176935957455679</v>
      </c>
      <c r="L152">
        <f>2*STDEV(J$9:J152)/SQRT(COUNT($J$9:J152))</f>
        <v>3.6961559929092801E-2</v>
      </c>
      <c r="M152">
        <f t="shared" si="15"/>
        <v>-8925.7728139737574</v>
      </c>
      <c r="N152">
        <f t="shared" si="16"/>
        <v>-8926.2163526929053</v>
      </c>
      <c r="P152">
        <v>144</v>
      </c>
      <c r="Q152">
        <v>100000</v>
      </c>
      <c r="R152">
        <v>1199.6400000000001</v>
      </c>
      <c r="S152">
        <v>-4568.67</v>
      </c>
      <c r="T152">
        <v>20540.599999999999</v>
      </c>
      <c r="U152">
        <v>0.28074700000000002</v>
      </c>
      <c r="V152">
        <v>789</v>
      </c>
      <c r="W152">
        <v>235</v>
      </c>
      <c r="X152">
        <f>AVERAGE($S$9:S152)</f>
        <v>-4568.947708333335</v>
      </c>
      <c r="Y152">
        <f>STDEV(X$9:X152)</f>
        <v>0.1965334936894314</v>
      </c>
      <c r="Z152">
        <f>2*STDEV(X$9:X152)/SQRT(COUNT(X$9:X152))</f>
        <v>3.2755582281571903E-2</v>
      </c>
      <c r="AA152">
        <f t="shared" si="21"/>
        <v>-4568.7511748396455</v>
      </c>
      <c r="AB152">
        <f t="shared" si="22"/>
        <v>-4569.1442418270244</v>
      </c>
      <c r="AD152">
        <v>144</v>
      </c>
      <c r="AE152">
        <v>100000</v>
      </c>
      <c r="AF152">
        <v>1199.8399999999999</v>
      </c>
      <c r="AG152">
        <v>-1927.88</v>
      </c>
      <c r="AH152">
        <v>8661</v>
      </c>
      <c r="AI152">
        <v>0.30069600000000002</v>
      </c>
      <c r="AJ152">
        <v>333</v>
      </c>
      <c r="AK152">
        <v>99</v>
      </c>
      <c r="AL152">
        <f>AVERAGE($AG$9:AG152)</f>
        <v>-1927.0849305555562</v>
      </c>
      <c r="AM152">
        <f>STDEV(AL$9:AL152)</f>
        <v>0.10358500039541288</v>
      </c>
      <c r="AN152">
        <f>2*STDEV(AL$9:AL152)/SQRT(COUNT($AL$9:AL152))</f>
        <v>1.7264166732568812E-2</v>
      </c>
      <c r="AO152">
        <f t="shared" si="17"/>
        <v>-1926.9813455551607</v>
      </c>
      <c r="AP152">
        <f t="shared" si="18"/>
        <v>-1927.1885155559517</v>
      </c>
    </row>
    <row r="153" spans="2:42" x14ac:dyDescent="0.2">
      <c r="B153">
        <v>145</v>
      </c>
      <c r="C153">
        <v>100000</v>
      </c>
      <c r="D153">
        <v>1200.08</v>
      </c>
      <c r="E153">
        <v>-8926.2000000000007</v>
      </c>
      <c r="F153">
        <v>40108.9</v>
      </c>
      <c r="G153">
        <v>8.0087400000000003E-3</v>
      </c>
      <c r="H153">
        <v>1540</v>
      </c>
      <c r="I153">
        <v>460</v>
      </c>
      <c r="J153">
        <f>AVERAGE($E$9:E153)</f>
        <v>-8925.9959999999974</v>
      </c>
      <c r="K153">
        <f>STDEV(J$9:J153)</f>
        <v>0.22123304321370246</v>
      </c>
      <c r="L153">
        <f>2*STDEV(J$9:J153)/SQRT(COUNT($J$9:J153))</f>
        <v>3.6744808466370224E-2</v>
      </c>
      <c r="M153">
        <f t="shared" si="15"/>
        <v>-8925.7747669567834</v>
      </c>
      <c r="N153">
        <f t="shared" si="16"/>
        <v>-8926.2172330432113</v>
      </c>
      <c r="P153">
        <v>145</v>
      </c>
      <c r="Q153">
        <v>100000</v>
      </c>
      <c r="R153">
        <v>1199.24</v>
      </c>
      <c r="S153">
        <v>-4567.8900000000003</v>
      </c>
      <c r="T153">
        <v>20545.400000000001</v>
      </c>
      <c r="U153">
        <v>0.81756499999999999</v>
      </c>
      <c r="V153">
        <v>789</v>
      </c>
      <c r="W153">
        <v>235</v>
      </c>
      <c r="X153">
        <f>AVERAGE($S$9:S153)</f>
        <v>-4568.9404137931051</v>
      </c>
      <c r="Y153">
        <f>STDEV(X$9:X153)</f>
        <v>0.19585614165205731</v>
      </c>
      <c r="Z153">
        <f>2*STDEV(X$9:X153)/SQRT(COUNT(X$9:X153))</f>
        <v>3.2529934531594334E-2</v>
      </c>
      <c r="AA153">
        <f t="shared" si="21"/>
        <v>-4568.7445576514529</v>
      </c>
      <c r="AB153">
        <f t="shared" si="22"/>
        <v>-4569.1362699347574</v>
      </c>
      <c r="AD153">
        <v>145</v>
      </c>
      <c r="AE153">
        <v>100000</v>
      </c>
      <c r="AF153">
        <v>1201.21</v>
      </c>
      <c r="AG153">
        <v>-1925.99</v>
      </c>
      <c r="AH153">
        <v>8662.81</v>
      </c>
      <c r="AI153">
        <v>-1.0651299999999999</v>
      </c>
      <c r="AJ153">
        <v>333</v>
      </c>
      <c r="AK153">
        <v>99</v>
      </c>
      <c r="AL153">
        <f>AVERAGE($AG$9:AG153)</f>
        <v>-1927.0773793103453</v>
      </c>
      <c r="AM153">
        <f>STDEV(AL$9:AL153)</f>
        <v>0.10327064388381034</v>
      </c>
      <c r="AN153">
        <f>2*STDEV(AL$9:AL153)/SQRT(COUNT($AL$9:AL153))</f>
        <v>1.7152320352271454E-2</v>
      </c>
      <c r="AO153">
        <f t="shared" si="17"/>
        <v>-1926.9741086664615</v>
      </c>
      <c r="AP153">
        <f t="shared" si="18"/>
        <v>-1927.1806499542292</v>
      </c>
    </row>
    <row r="154" spans="2:42" x14ac:dyDescent="0.2">
      <c r="B154">
        <v>146</v>
      </c>
      <c r="C154">
        <v>100000</v>
      </c>
      <c r="D154">
        <v>1199.32</v>
      </c>
      <c r="E154">
        <v>-8926.7999999999993</v>
      </c>
      <c r="F154">
        <v>40108.5</v>
      </c>
      <c r="G154">
        <v>-0.237453</v>
      </c>
      <c r="H154">
        <v>1540</v>
      </c>
      <c r="I154">
        <v>460</v>
      </c>
      <c r="J154">
        <f>AVERAGE($E$9:E154)</f>
        <v>-8926.001506849314</v>
      </c>
      <c r="K154">
        <f>STDEV(J$9:J154)</f>
        <v>0.22067927657546926</v>
      </c>
      <c r="L154">
        <f>2*STDEV(J$9:J154)/SQRT(COUNT($J$9:J154))</f>
        <v>3.6527093757273789E-2</v>
      </c>
      <c r="M154">
        <f t="shared" si="15"/>
        <v>-8925.7808275727384</v>
      </c>
      <c r="N154">
        <f t="shared" si="16"/>
        <v>-8926.2221861258895</v>
      </c>
      <c r="P154">
        <v>146</v>
      </c>
      <c r="Q154">
        <v>100000</v>
      </c>
      <c r="R154">
        <v>1200.5999999999999</v>
      </c>
      <c r="S154">
        <v>-4569.3</v>
      </c>
      <c r="T154">
        <v>20539.3</v>
      </c>
      <c r="U154">
        <v>1.16858</v>
      </c>
      <c r="V154">
        <v>789</v>
      </c>
      <c r="W154">
        <v>235</v>
      </c>
      <c r="X154">
        <f>AVERAGE($S$9:S154)</f>
        <v>-4568.9428767123309</v>
      </c>
      <c r="Y154">
        <f>STDEV(X$9:X154)</f>
        <v>0.19518746785999552</v>
      </c>
      <c r="Z154">
        <f>2*STDEV(X$9:X154)/SQRT(COUNT(X$9:X154))</f>
        <v>3.2307659556463544E-2</v>
      </c>
      <c r="AA154">
        <f t="shared" si="21"/>
        <v>-4568.7476892444711</v>
      </c>
      <c r="AB154">
        <f t="shared" si="22"/>
        <v>-4569.1380641801907</v>
      </c>
      <c r="AD154">
        <v>146</v>
      </c>
      <c r="AE154">
        <v>100000</v>
      </c>
      <c r="AF154">
        <v>1199.76</v>
      </c>
      <c r="AG154">
        <v>-1926.91</v>
      </c>
      <c r="AH154">
        <v>8667.73</v>
      </c>
      <c r="AI154">
        <v>0.87373900000000004</v>
      </c>
      <c r="AJ154">
        <v>333</v>
      </c>
      <c r="AK154">
        <v>99</v>
      </c>
      <c r="AL154">
        <f>AVERAGE($AG$9:AG154)</f>
        <v>-1927.0762328767128</v>
      </c>
      <c r="AM154">
        <f>STDEV(AL$9:AL154)</f>
        <v>0.10295629118858823</v>
      </c>
      <c r="AN154">
        <f>2*STDEV(AL$9:AL154)/SQRT(COUNT($AL$9:AL154))</f>
        <v>1.7041446571267143E-2</v>
      </c>
      <c r="AO154">
        <f t="shared" si="17"/>
        <v>-1926.9732765855242</v>
      </c>
      <c r="AP154">
        <f t="shared" si="18"/>
        <v>-1927.1791891679013</v>
      </c>
    </row>
    <row r="155" spans="2:42" x14ac:dyDescent="0.2">
      <c r="B155">
        <v>147</v>
      </c>
      <c r="C155">
        <v>100000</v>
      </c>
      <c r="D155">
        <v>1199.2</v>
      </c>
      <c r="E155">
        <v>-8924.99</v>
      </c>
      <c r="F155">
        <v>40120.6</v>
      </c>
      <c r="G155">
        <v>0.231984</v>
      </c>
      <c r="H155">
        <v>1540</v>
      </c>
      <c r="I155">
        <v>460</v>
      </c>
      <c r="J155">
        <f>AVERAGE($E$9:E155)</f>
        <v>-8925.9946258503387</v>
      </c>
      <c r="K155">
        <f>STDEV(J$9:J155)</f>
        <v>0.22015419845280113</v>
      </c>
      <c r="L155">
        <f>2*STDEV(J$9:J155)/SQRT(COUNT($J$9:J155))</f>
        <v>3.6316024497128861E-2</v>
      </c>
      <c r="M155">
        <f t="shared" si="15"/>
        <v>-8925.7744716518864</v>
      </c>
      <c r="N155">
        <f t="shared" si="16"/>
        <v>-8926.214780048791</v>
      </c>
      <c r="P155">
        <v>147</v>
      </c>
      <c r="Q155">
        <v>100000</v>
      </c>
      <c r="R155">
        <v>1198.71</v>
      </c>
      <c r="S155">
        <v>-4568.62</v>
      </c>
      <c r="T155">
        <v>20530.5</v>
      </c>
      <c r="U155">
        <v>-0.13139100000000001</v>
      </c>
      <c r="V155">
        <v>789</v>
      </c>
      <c r="W155">
        <v>235</v>
      </c>
      <c r="X155">
        <f>AVERAGE($S$9:S155)</f>
        <v>-4568.9406802721105</v>
      </c>
      <c r="Y155">
        <f>STDEV(X$9:X155)</f>
        <v>0.19452406557995136</v>
      </c>
      <c r="Z155">
        <f>2*STDEV(X$9:X155)/SQRT(COUNT(X$9:X155))</f>
        <v>3.2088149036127236E-2</v>
      </c>
      <c r="AA155">
        <f t="shared" si="21"/>
        <v>-4568.7461562065309</v>
      </c>
      <c r="AB155">
        <f t="shared" si="22"/>
        <v>-4569.1352043376901</v>
      </c>
      <c r="AD155">
        <v>147</v>
      </c>
      <c r="AE155">
        <v>100000</v>
      </c>
      <c r="AF155">
        <v>1201.6300000000001</v>
      </c>
      <c r="AG155">
        <v>-1926.74</v>
      </c>
      <c r="AH155">
        <v>8662.73</v>
      </c>
      <c r="AI155">
        <v>1.1990499999999999</v>
      </c>
      <c r="AJ155">
        <v>333</v>
      </c>
      <c r="AK155">
        <v>99</v>
      </c>
      <c r="AL155">
        <f>AVERAGE($AG$9:AG155)</f>
        <v>-1927.0739455782316</v>
      </c>
      <c r="AM155">
        <f>STDEV(AL$9:AL155)</f>
        <v>0.10263952822945692</v>
      </c>
      <c r="AN155">
        <f>2*STDEV(AL$9:AL155)/SQRT(COUNT($AL$9:AL155))</f>
        <v>1.6931131215078041E-2</v>
      </c>
      <c r="AO155">
        <f t="shared" si="17"/>
        <v>-1926.9713060500021</v>
      </c>
      <c r="AP155">
        <f t="shared" si="18"/>
        <v>-1927.1765851064611</v>
      </c>
    </row>
    <row r="156" spans="2:42" x14ac:dyDescent="0.2">
      <c r="B156">
        <v>148</v>
      </c>
      <c r="C156">
        <v>100000</v>
      </c>
      <c r="D156">
        <v>1199.6199999999999</v>
      </c>
      <c r="E156">
        <v>-8927.7000000000007</v>
      </c>
      <c r="F156">
        <v>40113.1</v>
      </c>
      <c r="G156">
        <v>-0.15925400000000001</v>
      </c>
      <c r="H156">
        <v>1540</v>
      </c>
      <c r="I156">
        <v>460</v>
      </c>
      <c r="J156">
        <f>AVERAGE($E$9:E156)</f>
        <v>-8926.0061486486466</v>
      </c>
      <c r="K156">
        <f>STDEV(J$9:J156)</f>
        <v>0.2195908241187586</v>
      </c>
      <c r="L156">
        <f>2*STDEV(J$9:J156)/SQRT(COUNT($J$9:J156))</f>
        <v>3.6100509106672743E-2</v>
      </c>
      <c r="M156">
        <f t="shared" si="15"/>
        <v>-8925.7865578245273</v>
      </c>
      <c r="N156">
        <f t="shared" si="16"/>
        <v>-8926.2257394727658</v>
      </c>
      <c r="P156">
        <v>148</v>
      </c>
      <c r="Q156">
        <v>100000</v>
      </c>
      <c r="R156">
        <v>1199.71</v>
      </c>
      <c r="S156">
        <v>-4569.76</v>
      </c>
      <c r="T156">
        <v>20546</v>
      </c>
      <c r="U156">
        <v>0.32492100000000002</v>
      </c>
      <c r="V156">
        <v>789</v>
      </c>
      <c r="W156">
        <v>235</v>
      </c>
      <c r="X156">
        <f>AVERAGE($S$9:S156)</f>
        <v>-4568.9462162162181</v>
      </c>
      <c r="Y156">
        <f>STDEV(X$9:X156)</f>
        <v>0.19387152312694747</v>
      </c>
      <c r="Z156">
        <f>2*STDEV(X$9:X156)/SQRT(COUNT(X$9:X156))</f>
        <v>3.1872282069417321E-2</v>
      </c>
      <c r="AA156">
        <f t="shared" si="21"/>
        <v>-4568.7523446930909</v>
      </c>
      <c r="AB156">
        <f t="shared" si="22"/>
        <v>-4569.1400877393453</v>
      </c>
      <c r="AD156">
        <v>148</v>
      </c>
      <c r="AE156">
        <v>100000</v>
      </c>
      <c r="AF156">
        <v>1199.9100000000001</v>
      </c>
      <c r="AG156">
        <v>-1927.41</v>
      </c>
      <c r="AH156">
        <v>8665.4699999999993</v>
      </c>
      <c r="AI156">
        <v>-9.5718200000000003E-2</v>
      </c>
      <c r="AJ156">
        <v>333</v>
      </c>
      <c r="AK156">
        <v>99</v>
      </c>
      <c r="AL156">
        <f>AVERAGE($AG$9:AG156)</f>
        <v>-1927.0762162162164</v>
      </c>
      <c r="AM156">
        <f>STDEV(AL$9:AL156)</f>
        <v>0.10233073116836909</v>
      </c>
      <c r="AN156">
        <f>2*STDEV(AL$9:AL156)/SQRT(COUNT($AL$9:AL156))</f>
        <v>1.6823068574296642E-2</v>
      </c>
      <c r="AO156">
        <f t="shared" si="17"/>
        <v>-1926.973885485048</v>
      </c>
      <c r="AP156">
        <f t="shared" si="18"/>
        <v>-1927.1785469473848</v>
      </c>
    </row>
    <row r="157" spans="2:42" x14ac:dyDescent="0.2">
      <c r="B157">
        <v>149</v>
      </c>
      <c r="C157">
        <v>100000</v>
      </c>
      <c r="D157">
        <v>1200.3900000000001</v>
      </c>
      <c r="E157">
        <v>-8929.94</v>
      </c>
      <c r="F157">
        <v>40105.599999999999</v>
      </c>
      <c r="G157">
        <v>-0.17993899999999999</v>
      </c>
      <c r="H157">
        <v>1540</v>
      </c>
      <c r="I157">
        <v>460</v>
      </c>
      <c r="J157">
        <f>AVERAGE($E$9:E157)</f>
        <v>-8926.0325503355671</v>
      </c>
      <c r="K157">
        <f>STDEV(J$9:J157)</f>
        <v>0.21895331047188754</v>
      </c>
      <c r="L157">
        <f>2*STDEV(J$9:J157)/SQRT(COUNT($J$9:J157))</f>
        <v>3.5874708208377237E-2</v>
      </c>
      <c r="M157">
        <f t="shared" si="15"/>
        <v>-8925.8135970250951</v>
      </c>
      <c r="N157">
        <f t="shared" si="16"/>
        <v>-8926.2515036460391</v>
      </c>
      <c r="P157">
        <v>149</v>
      </c>
      <c r="Q157">
        <v>100000</v>
      </c>
      <c r="R157">
        <v>1199.74</v>
      </c>
      <c r="S157">
        <v>-4570.28</v>
      </c>
      <c r="T157">
        <v>20538.599999999999</v>
      </c>
      <c r="U157">
        <v>0.67965399999999998</v>
      </c>
      <c r="V157">
        <v>789</v>
      </c>
      <c r="W157">
        <v>235</v>
      </c>
      <c r="X157">
        <f>AVERAGE($S$9:S157)</f>
        <v>-4568.9551677852369</v>
      </c>
      <c r="Y157">
        <f>STDEV(X$9:X157)</f>
        <v>0.19323437762750492</v>
      </c>
      <c r="Z157">
        <f>2*STDEV(X$9:X157)/SQRT(COUNT(X$9:X157))</f>
        <v>3.1660754058816472E-2</v>
      </c>
      <c r="AA157">
        <f t="shared" si="21"/>
        <v>-4568.7619334076089</v>
      </c>
      <c r="AB157">
        <f t="shared" si="22"/>
        <v>-4569.1484021628648</v>
      </c>
      <c r="AD157">
        <v>149</v>
      </c>
      <c r="AE157">
        <v>100000</v>
      </c>
      <c r="AF157">
        <v>1199.78</v>
      </c>
      <c r="AG157">
        <v>-1926.11</v>
      </c>
      <c r="AH157">
        <v>8661.7099999999991</v>
      </c>
      <c r="AI157">
        <v>3.94767</v>
      </c>
      <c r="AJ157">
        <v>333</v>
      </c>
      <c r="AK157">
        <v>99</v>
      </c>
      <c r="AL157">
        <f>AVERAGE($AG$9:AG157)</f>
        <v>-1927.0697315436244</v>
      </c>
      <c r="AM157">
        <f>STDEV(AL$9:AL157)</f>
        <v>0.10201111274572543</v>
      </c>
      <c r="AN157">
        <f>2*STDEV(AL$9:AL157)/SQRT(COUNT($AL$9:AL157))</f>
        <v>1.6714151961793003E-2</v>
      </c>
      <c r="AO157">
        <f t="shared" si="17"/>
        <v>-1926.9677204308787</v>
      </c>
      <c r="AP157">
        <f t="shared" si="18"/>
        <v>-1927.17174265637</v>
      </c>
    </row>
    <row r="158" spans="2:42" x14ac:dyDescent="0.2">
      <c r="B158">
        <v>150</v>
      </c>
      <c r="C158">
        <v>100000</v>
      </c>
      <c r="D158">
        <v>1200.27</v>
      </c>
      <c r="E158">
        <v>-8924.5499999999993</v>
      </c>
      <c r="F158">
        <v>40121.300000000003</v>
      </c>
      <c r="G158">
        <v>0.31490699999999999</v>
      </c>
      <c r="H158">
        <v>1540</v>
      </c>
      <c r="I158">
        <v>460</v>
      </c>
      <c r="J158">
        <f>AVERAGE($E$9:E158)</f>
        <v>-8926.022666666664</v>
      </c>
      <c r="K158">
        <f>STDEV(J$9:J158)</f>
        <v>0.21834749905280509</v>
      </c>
      <c r="L158">
        <f>2*STDEV(J$9:J158)/SQRT(COUNT($J$9:J158))</f>
        <v>3.5655997286147052E-2</v>
      </c>
      <c r="M158">
        <f t="shared" si="15"/>
        <v>-8925.8043191676115</v>
      </c>
      <c r="N158">
        <f t="shared" si="16"/>
        <v>-8926.2410141657165</v>
      </c>
      <c r="P158">
        <v>150</v>
      </c>
      <c r="Q158">
        <v>100000</v>
      </c>
      <c r="R158">
        <v>1199.6500000000001</v>
      </c>
      <c r="S158">
        <v>-4571.95</v>
      </c>
      <c r="T158">
        <v>20533</v>
      </c>
      <c r="U158">
        <v>0.72094100000000005</v>
      </c>
      <c r="V158">
        <v>789</v>
      </c>
      <c r="W158">
        <v>235</v>
      </c>
      <c r="X158">
        <f>AVERAGE($S$9:S158)</f>
        <v>-4568.9751333333352</v>
      </c>
      <c r="Y158">
        <f>STDEV(X$9:X158)</f>
        <v>0.19263303047718069</v>
      </c>
      <c r="Z158">
        <f>2*STDEV(X$9:X158)/SQRT(COUNT(X$9:X158))</f>
        <v>3.1456842151672895E-2</v>
      </c>
      <c r="AA158">
        <f t="shared" si="21"/>
        <v>-4568.7825003028584</v>
      </c>
      <c r="AB158">
        <f t="shared" si="22"/>
        <v>-4569.167766363812</v>
      </c>
      <c r="AD158">
        <v>150</v>
      </c>
      <c r="AE158">
        <v>100000</v>
      </c>
      <c r="AF158">
        <v>1200.01</v>
      </c>
      <c r="AG158">
        <v>-1928.67</v>
      </c>
      <c r="AH158">
        <v>8658.02</v>
      </c>
      <c r="AI158">
        <v>0.48833399999999999</v>
      </c>
      <c r="AJ158">
        <v>333</v>
      </c>
      <c r="AK158">
        <v>99</v>
      </c>
      <c r="AL158">
        <f>AVERAGE($AG$9:AG158)</f>
        <v>-1927.0804000000001</v>
      </c>
      <c r="AM158">
        <f>STDEV(AL$9:AL158)</f>
        <v>0.1017179561216405</v>
      </c>
      <c r="AN158">
        <f>2*STDEV(AL$9:AL158)/SQRT(COUNT($AL$9:AL158))</f>
        <v>1.6610472678455186E-2</v>
      </c>
      <c r="AO158">
        <f t="shared" si="17"/>
        <v>-1926.9786820438785</v>
      </c>
      <c r="AP158">
        <f t="shared" si="18"/>
        <v>-1927.1821179561216</v>
      </c>
    </row>
    <row r="159" spans="2:42" x14ac:dyDescent="0.2">
      <c r="B159">
        <v>151</v>
      </c>
      <c r="C159">
        <v>100000</v>
      </c>
      <c r="D159">
        <v>1200.58</v>
      </c>
      <c r="E159">
        <v>-8927.7000000000007</v>
      </c>
      <c r="F159">
        <v>40090.5</v>
      </c>
      <c r="G159">
        <v>0.129687</v>
      </c>
      <c r="H159">
        <v>1540</v>
      </c>
      <c r="I159">
        <v>460</v>
      </c>
      <c r="J159">
        <f>AVERAGE($E$9:E159)</f>
        <v>-8926.0337748344355</v>
      </c>
      <c r="K159">
        <f>STDEV(J$9:J159)</f>
        <v>0.21771728727717229</v>
      </c>
      <c r="L159">
        <f>2*STDEV(J$9:J159)/SQRT(COUNT($J$9:J159))</f>
        <v>3.5435163132225563E-2</v>
      </c>
      <c r="M159">
        <f t="shared" si="15"/>
        <v>-8925.8160575471575</v>
      </c>
      <c r="N159">
        <f t="shared" si="16"/>
        <v>-8926.2514921217135</v>
      </c>
      <c r="P159">
        <v>151</v>
      </c>
      <c r="Q159">
        <v>100000</v>
      </c>
      <c r="R159">
        <v>1199.99</v>
      </c>
      <c r="S159">
        <v>-4567.8599999999997</v>
      </c>
      <c r="T159">
        <v>20543.099999999999</v>
      </c>
      <c r="U159">
        <v>0.75221899999999997</v>
      </c>
      <c r="V159">
        <v>789</v>
      </c>
      <c r="W159">
        <v>235</v>
      </c>
      <c r="X159">
        <f>AVERAGE($S$9:S159)</f>
        <v>-4568.967748344372</v>
      </c>
      <c r="Y159">
        <f>STDEV(X$9:X159)</f>
        <v>0.19202481168387972</v>
      </c>
      <c r="Z159">
        <f>2*STDEV(X$9:X159)/SQRT(COUNT(X$9:X159))</f>
        <v>3.1253515109209318E-2</v>
      </c>
      <c r="AA159">
        <f t="shared" si="21"/>
        <v>-4568.7757235326881</v>
      </c>
      <c r="AB159">
        <f t="shared" si="22"/>
        <v>-4569.159773156056</v>
      </c>
      <c r="AD159">
        <v>151</v>
      </c>
      <c r="AE159">
        <v>100000</v>
      </c>
      <c r="AF159">
        <v>1200.7</v>
      </c>
      <c r="AG159">
        <v>-1927.12</v>
      </c>
      <c r="AH159">
        <v>8671.01</v>
      </c>
      <c r="AI159">
        <v>0.54257599999999995</v>
      </c>
      <c r="AJ159">
        <v>333</v>
      </c>
      <c r="AK159">
        <v>99</v>
      </c>
      <c r="AL159">
        <f>AVERAGE($AG$9:AG159)</f>
        <v>-1927.0806622516557</v>
      </c>
      <c r="AM159">
        <f>STDEV(AL$9:AL159)</f>
        <v>0.10142788652291966</v>
      </c>
      <c r="AN159">
        <f>2*STDEV(AL$9:AL159)/SQRT(COUNT($AL$9:AL159))</f>
        <v>1.6508168689980569E-2</v>
      </c>
      <c r="AO159">
        <f t="shared" si="17"/>
        <v>-1926.9792343651327</v>
      </c>
      <c r="AP159">
        <f t="shared" si="18"/>
        <v>-1927.1820901381786</v>
      </c>
    </row>
    <row r="160" spans="2:42" x14ac:dyDescent="0.2">
      <c r="B160">
        <v>152</v>
      </c>
      <c r="C160">
        <v>100000</v>
      </c>
      <c r="D160">
        <v>1200.31</v>
      </c>
      <c r="E160">
        <v>-8925.1299999999992</v>
      </c>
      <c r="F160">
        <v>40105.1</v>
      </c>
      <c r="G160">
        <v>0.247252</v>
      </c>
      <c r="H160">
        <v>1540</v>
      </c>
      <c r="I160">
        <v>460</v>
      </c>
      <c r="J160">
        <f>AVERAGE($E$9:E160)</f>
        <v>-8926.0278289473645</v>
      </c>
      <c r="K160">
        <f>STDEV(J$9:J160)</f>
        <v>0.21710729678601379</v>
      </c>
      <c r="L160">
        <f>2*STDEV(J$9:J160)/SQRT(COUNT($J$9:J160))</f>
        <v>3.5219454222485395E-2</v>
      </c>
      <c r="M160">
        <f t="shared" si="15"/>
        <v>-8925.8107216505778</v>
      </c>
      <c r="N160">
        <f t="shared" si="16"/>
        <v>-8926.2449362441512</v>
      </c>
      <c r="P160">
        <v>152</v>
      </c>
      <c r="Q160">
        <v>100000</v>
      </c>
      <c r="R160">
        <v>1200.52</v>
      </c>
      <c r="S160">
        <v>-4569.51</v>
      </c>
      <c r="T160">
        <v>20544.599999999999</v>
      </c>
      <c r="U160">
        <v>0.70276400000000006</v>
      </c>
      <c r="V160">
        <v>789</v>
      </c>
      <c r="W160">
        <v>235</v>
      </c>
      <c r="X160">
        <f>AVERAGE($S$9:S160)</f>
        <v>-4568.9713157894757</v>
      </c>
      <c r="Y160">
        <f>STDEV(X$9:X160)</f>
        <v>0.19142799889540144</v>
      </c>
      <c r="Z160">
        <f>2*STDEV(X$9:X160)/SQRT(COUNT(X$9:X160))</f>
        <v>3.1053722025030064E-2</v>
      </c>
      <c r="AA160">
        <f t="shared" si="21"/>
        <v>-4568.7798877905807</v>
      </c>
      <c r="AB160">
        <f t="shared" si="22"/>
        <v>-4569.1627437883708</v>
      </c>
      <c r="AD160">
        <v>152</v>
      </c>
      <c r="AE160">
        <v>100000</v>
      </c>
      <c r="AF160">
        <v>1201.46</v>
      </c>
      <c r="AG160">
        <v>-1926.71</v>
      </c>
      <c r="AH160">
        <v>8656.4500000000007</v>
      </c>
      <c r="AI160">
        <v>1.25664</v>
      </c>
      <c r="AJ160">
        <v>333</v>
      </c>
      <c r="AK160">
        <v>99</v>
      </c>
      <c r="AL160">
        <f>AVERAGE($AG$9:AG160)</f>
        <v>-1927.0782236842106</v>
      </c>
      <c r="AM160">
        <f>STDEV(AL$9:AL160)</f>
        <v>0.10113424872069141</v>
      </c>
      <c r="AN160">
        <f>2*STDEV(AL$9:AL160)/SQRT(COUNT($AL$9:AL160))</f>
        <v>1.6406141552462564E-2</v>
      </c>
      <c r="AO160">
        <f t="shared" si="17"/>
        <v>-1926.9770894354899</v>
      </c>
      <c r="AP160">
        <f t="shared" si="18"/>
        <v>-1927.1793579329312</v>
      </c>
    </row>
    <row r="161" spans="2:42" x14ac:dyDescent="0.2">
      <c r="B161">
        <v>153</v>
      </c>
      <c r="C161">
        <v>100000</v>
      </c>
      <c r="D161">
        <v>1199.43</v>
      </c>
      <c r="E161">
        <v>-8928.17</v>
      </c>
      <c r="F161">
        <v>40114.6</v>
      </c>
      <c r="G161">
        <v>0.56418599999999997</v>
      </c>
      <c r="H161">
        <v>1540</v>
      </c>
      <c r="I161">
        <v>460</v>
      </c>
      <c r="J161">
        <f>AVERAGE($E$9:E161)</f>
        <v>-8926.0418300653564</v>
      </c>
      <c r="K161">
        <f>STDEV(J$9:J161)</f>
        <v>0.21646902732186582</v>
      </c>
      <c r="L161">
        <f>2*STDEV(J$9:J161)/SQRT(COUNT($J$9:J161))</f>
        <v>3.5000967228343845E-2</v>
      </c>
      <c r="M161">
        <f t="shared" si="15"/>
        <v>-8925.8253610380343</v>
      </c>
      <c r="N161">
        <f t="shared" si="16"/>
        <v>-8926.2582990926785</v>
      </c>
      <c r="P161">
        <v>153</v>
      </c>
      <c r="Q161">
        <v>100000</v>
      </c>
      <c r="R161">
        <v>1200.8599999999999</v>
      </c>
      <c r="S161">
        <v>-4566.71</v>
      </c>
      <c r="T161">
        <v>20552.599999999999</v>
      </c>
      <c r="U161">
        <v>-0.45183299999999998</v>
      </c>
      <c r="V161">
        <v>789</v>
      </c>
      <c r="W161">
        <v>235</v>
      </c>
      <c r="X161">
        <f>AVERAGE($S$9:S161)</f>
        <v>-4568.9565359477137</v>
      </c>
      <c r="Y161">
        <f>STDEV(X$9:X161)</f>
        <v>0.19081613990371349</v>
      </c>
      <c r="Z161">
        <f>2*STDEV(X$9:X161)/SQRT(COUNT(X$9:X161))</f>
        <v>3.0853141172378341E-2</v>
      </c>
      <c r="AA161">
        <f t="shared" si="21"/>
        <v>-4568.7657198078105</v>
      </c>
      <c r="AB161">
        <f t="shared" si="22"/>
        <v>-4569.147352087617</v>
      </c>
      <c r="AD161">
        <v>153</v>
      </c>
      <c r="AE161">
        <v>100000</v>
      </c>
      <c r="AF161">
        <v>1199.9100000000001</v>
      </c>
      <c r="AG161">
        <v>-1926.92</v>
      </c>
      <c r="AH161">
        <v>8670.5</v>
      </c>
      <c r="AI161">
        <v>0.78774599999999995</v>
      </c>
      <c r="AJ161">
        <v>333</v>
      </c>
      <c r="AK161">
        <v>99</v>
      </c>
      <c r="AL161">
        <f>AVERAGE($AG$9:AG161)</f>
        <v>-1927.0771895424837</v>
      </c>
      <c r="AM161">
        <f>STDEV(AL$9:AL161)</f>
        <v>0.10084069966400938</v>
      </c>
      <c r="AN161">
        <f>2*STDEV(AL$9:AL161)/SQRT(COUNT($AL$9:AL161))</f>
        <v>1.6304974748074432E-2</v>
      </c>
      <c r="AO161">
        <f t="shared" si="17"/>
        <v>-1926.9763488428196</v>
      </c>
      <c r="AP161">
        <f t="shared" si="18"/>
        <v>-1927.1780302421478</v>
      </c>
    </row>
    <row r="162" spans="2:42" x14ac:dyDescent="0.2">
      <c r="B162">
        <v>154</v>
      </c>
      <c r="C162">
        <v>100000</v>
      </c>
      <c r="D162">
        <v>1199.51</v>
      </c>
      <c r="E162">
        <v>-8926.64</v>
      </c>
      <c r="F162">
        <v>40106.800000000003</v>
      </c>
      <c r="G162">
        <v>0.357431</v>
      </c>
      <c r="H162">
        <v>1540</v>
      </c>
      <c r="I162">
        <v>460</v>
      </c>
      <c r="J162">
        <f>AVERAGE($E$9:E162)</f>
        <v>-8926.0457142857103</v>
      </c>
      <c r="K162">
        <f>STDEV(J$9:J162)</f>
        <v>0.21582818562601377</v>
      </c>
      <c r="L162">
        <f>2*STDEV(J$9:J162)/SQRT(COUNT($J$9:J162))</f>
        <v>3.4783861652274879E-2</v>
      </c>
      <c r="M162">
        <f t="shared" si="15"/>
        <v>-8925.829886100084</v>
      </c>
      <c r="N162">
        <f t="shared" si="16"/>
        <v>-8926.2615424713367</v>
      </c>
      <c r="P162">
        <v>154</v>
      </c>
      <c r="Q162">
        <v>100000</v>
      </c>
      <c r="R162">
        <v>1200.21</v>
      </c>
      <c r="S162">
        <v>-4569.24</v>
      </c>
      <c r="T162">
        <v>20526.3</v>
      </c>
      <c r="U162">
        <v>0.54605700000000001</v>
      </c>
      <c r="V162">
        <v>789</v>
      </c>
      <c r="W162">
        <v>235</v>
      </c>
      <c r="X162">
        <f>AVERAGE($S$9:S162)</f>
        <v>-4568.9583766233782</v>
      </c>
      <c r="Y162">
        <f>STDEV(X$9:X162)</f>
        <v>0.19021223535073337</v>
      </c>
      <c r="Z162">
        <f>2*STDEV(X$9:X162)/SQRT(COUNT(X$9:X162))</f>
        <v>3.0655477456844236E-2</v>
      </c>
      <c r="AA162">
        <f t="shared" si="21"/>
        <v>-4568.7681643880278</v>
      </c>
      <c r="AB162">
        <f t="shared" si="22"/>
        <v>-4569.1485888587285</v>
      </c>
      <c r="AD162">
        <v>154</v>
      </c>
      <c r="AE162">
        <v>100000</v>
      </c>
      <c r="AF162">
        <v>1200.8</v>
      </c>
      <c r="AG162">
        <v>-1926.81</v>
      </c>
      <c r="AH162">
        <v>8667.06</v>
      </c>
      <c r="AI162">
        <v>1.75881</v>
      </c>
      <c r="AJ162">
        <v>333</v>
      </c>
      <c r="AK162">
        <v>99</v>
      </c>
      <c r="AL162">
        <f>AVERAGE($AG$9:AG162)</f>
        <v>-1927.0754545454545</v>
      </c>
      <c r="AM162">
        <f>STDEV(AL$9:AL162)</f>
        <v>0.1005458368047424</v>
      </c>
      <c r="AN162">
        <f>2*STDEV(AL$9:AL162)/SQRT(COUNT($AL$9:AL162))</f>
        <v>1.6204428846881939E-2</v>
      </c>
      <c r="AO162">
        <f t="shared" si="17"/>
        <v>-1926.9749087086498</v>
      </c>
      <c r="AP162">
        <f t="shared" si="18"/>
        <v>-1927.1760003822592</v>
      </c>
    </row>
    <row r="163" spans="2:42" x14ac:dyDescent="0.2">
      <c r="B163">
        <v>155</v>
      </c>
      <c r="C163">
        <v>100000</v>
      </c>
      <c r="D163">
        <v>1200.9000000000001</v>
      </c>
      <c r="E163">
        <v>-8926.6</v>
      </c>
      <c r="F163">
        <v>40103.9</v>
      </c>
      <c r="G163">
        <v>-0.103461</v>
      </c>
      <c r="H163">
        <v>1540</v>
      </c>
      <c r="I163">
        <v>460</v>
      </c>
      <c r="J163">
        <f>AVERAGE($E$9:E163)</f>
        <v>-8926.0492903225768</v>
      </c>
      <c r="K163">
        <f>STDEV(J$9:J163)</f>
        <v>0.21518596926618819</v>
      </c>
      <c r="L163">
        <f>2*STDEV(J$9:J163)/SQRT(COUNT($J$9:J163))</f>
        <v>3.4568305964644282E-2</v>
      </c>
      <c r="M163">
        <f t="shared" si="15"/>
        <v>-8925.834104353311</v>
      </c>
      <c r="N163">
        <f t="shared" si="16"/>
        <v>-8926.2644762918426</v>
      </c>
      <c r="P163">
        <v>155</v>
      </c>
      <c r="Q163">
        <v>100000</v>
      </c>
      <c r="R163">
        <v>1199.98</v>
      </c>
      <c r="S163">
        <v>-4571.91</v>
      </c>
      <c r="T163">
        <v>20545.900000000001</v>
      </c>
      <c r="U163">
        <v>-0.106906</v>
      </c>
      <c r="V163">
        <v>789</v>
      </c>
      <c r="W163">
        <v>235</v>
      </c>
      <c r="X163">
        <f>AVERAGE($S$9:S163)</f>
        <v>-4568.9774193548401</v>
      </c>
      <c r="Y163">
        <f>STDEV(X$9:X163)</f>
        <v>0.18964260479889244</v>
      </c>
      <c r="Z163">
        <f>2*STDEV(X$9:X163)/SQRT(COUNT(X$9:X163))</f>
        <v>3.0464921151577638E-2</v>
      </c>
      <c r="AA163">
        <f t="shared" si="21"/>
        <v>-4568.7877767500413</v>
      </c>
      <c r="AB163">
        <f t="shared" si="22"/>
        <v>-4569.1670619596389</v>
      </c>
      <c r="AD163">
        <v>155</v>
      </c>
      <c r="AE163">
        <v>100000</v>
      </c>
      <c r="AF163">
        <v>1200.3499999999999</v>
      </c>
      <c r="AG163">
        <v>-1927.44</v>
      </c>
      <c r="AH163">
        <v>8664.2900000000009</v>
      </c>
      <c r="AI163">
        <v>1.0725199999999999</v>
      </c>
      <c r="AJ163">
        <v>333</v>
      </c>
      <c r="AK163">
        <v>99</v>
      </c>
      <c r="AL163">
        <f>AVERAGE($AG$9:AG163)</f>
        <v>-1927.0778064516128</v>
      </c>
      <c r="AM163">
        <f>STDEV(AL$9:AL163)</f>
        <v>0.10025864377770413</v>
      </c>
      <c r="AN163">
        <f>2*STDEV(AL$9:AL163)/SQRT(COUNT($AL$9:AL163))</f>
        <v>1.6105936114360443E-2</v>
      </c>
      <c r="AO163">
        <f t="shared" si="17"/>
        <v>-1926.977547807835</v>
      </c>
      <c r="AP163">
        <f t="shared" si="18"/>
        <v>-1927.1780650953906</v>
      </c>
    </row>
    <row r="164" spans="2:42" x14ac:dyDescent="0.2">
      <c r="B164">
        <v>156</v>
      </c>
      <c r="C164">
        <v>100000</v>
      </c>
      <c r="D164">
        <v>1199.55</v>
      </c>
      <c r="E164">
        <v>-8926.31</v>
      </c>
      <c r="F164">
        <v>40132.199999999997</v>
      </c>
      <c r="G164">
        <v>2.1707299999999999E-2</v>
      </c>
      <c r="H164">
        <v>1540</v>
      </c>
      <c r="I164">
        <v>460</v>
      </c>
      <c r="J164">
        <f>AVERAGE($E$9:E164)</f>
        <v>-8926.0509615384581</v>
      </c>
      <c r="K164">
        <f>STDEV(J$9:J164)</f>
        <v>0.21454630420188173</v>
      </c>
      <c r="L164">
        <f>2*STDEV(J$9:J164)/SQRT(COUNT($J$9:J164))</f>
        <v>3.4354903597551931E-2</v>
      </c>
      <c r="M164">
        <f t="shared" si="15"/>
        <v>-8925.8364152342565</v>
      </c>
      <c r="N164">
        <f t="shared" si="16"/>
        <v>-8926.2655078426596</v>
      </c>
      <c r="P164">
        <v>156</v>
      </c>
      <c r="Q164">
        <v>100000</v>
      </c>
      <c r="R164">
        <v>1199.71</v>
      </c>
      <c r="S164">
        <v>-4567.75</v>
      </c>
      <c r="T164">
        <v>20540.400000000001</v>
      </c>
      <c r="U164">
        <v>7.9356200000000002E-2</v>
      </c>
      <c r="V164">
        <v>789</v>
      </c>
      <c r="W164">
        <v>235</v>
      </c>
      <c r="X164">
        <f>AVERAGE($S$9:S164)</f>
        <v>-4568.9695512820526</v>
      </c>
      <c r="Y164">
        <f>STDEV(X$9:X164)</f>
        <v>0.18906484896435433</v>
      </c>
      <c r="Z164">
        <f>2*STDEV(X$9:X164)/SQRT(COUNT(X$9:X164))</f>
        <v>3.0274605214099699E-2</v>
      </c>
      <c r="AA164">
        <f t="shared" si="21"/>
        <v>-4568.7804864330883</v>
      </c>
      <c r="AB164">
        <f t="shared" si="22"/>
        <v>-4569.158616131017</v>
      </c>
      <c r="AD164">
        <v>156</v>
      </c>
      <c r="AE164">
        <v>100000</v>
      </c>
      <c r="AF164">
        <v>1199.3900000000001</v>
      </c>
      <c r="AG164">
        <v>-1926.68</v>
      </c>
      <c r="AH164">
        <v>8669.49</v>
      </c>
      <c r="AI164">
        <v>-0.211672</v>
      </c>
      <c r="AJ164">
        <v>333</v>
      </c>
      <c r="AK164">
        <v>99</v>
      </c>
      <c r="AL164">
        <f>AVERAGE($AG$9:AG164)</f>
        <v>-1927.0752564102563</v>
      </c>
      <c r="AM164">
        <f>STDEV(AL$9:AL164)</f>
        <v>9.9968335529210958E-2</v>
      </c>
      <c r="AN164">
        <f>2*STDEV(AL$9:AL164)/SQRT(COUNT($AL$9:AL164))</f>
        <v>1.6007745007260047E-2</v>
      </c>
      <c r="AO164">
        <f t="shared" si="17"/>
        <v>-1926.9752880747271</v>
      </c>
      <c r="AP164">
        <f t="shared" si="18"/>
        <v>-1927.1752247457855</v>
      </c>
    </row>
    <row r="165" spans="2:42" x14ac:dyDescent="0.2">
      <c r="B165">
        <v>157</v>
      </c>
      <c r="C165">
        <v>100000</v>
      </c>
      <c r="D165">
        <v>1200.9000000000001</v>
      </c>
      <c r="E165">
        <v>-8926.6</v>
      </c>
      <c r="F165">
        <v>40103.9</v>
      </c>
      <c r="G165">
        <v>-0.103461</v>
      </c>
      <c r="H165">
        <v>1540</v>
      </c>
      <c r="I165">
        <v>460</v>
      </c>
      <c r="J165">
        <f>AVERAGE($E$9:E165)</f>
        <v>-8926.0544585987227</v>
      </c>
      <c r="K165">
        <f>STDEV(J$9:J165)</f>
        <v>0.21390612827028505</v>
      </c>
      <c r="L165">
        <f>2*STDEV(J$9:J165)/SQRT(COUNT($J$9:J165))</f>
        <v>3.4143135095952667E-2</v>
      </c>
      <c r="M165">
        <f t="shared" si="15"/>
        <v>-8925.8405524704522</v>
      </c>
      <c r="N165">
        <f t="shared" si="16"/>
        <v>-8926.2683647269932</v>
      </c>
      <c r="P165">
        <v>157</v>
      </c>
      <c r="Q165">
        <v>100000</v>
      </c>
      <c r="R165">
        <v>1198.9100000000001</v>
      </c>
      <c r="S165">
        <v>-4567.78</v>
      </c>
      <c r="T165">
        <v>20539.900000000001</v>
      </c>
      <c r="U165">
        <v>-0.19319500000000001</v>
      </c>
      <c r="V165">
        <v>789</v>
      </c>
      <c r="W165">
        <v>235</v>
      </c>
      <c r="X165">
        <f>AVERAGE($S$9:S165)</f>
        <v>-4568.9619745222944</v>
      </c>
      <c r="Y165">
        <f>STDEV(X$9:X165)</f>
        <v>0.18848173308493202</v>
      </c>
      <c r="Z165">
        <f>2*STDEV(X$9:X165)/SQRT(COUNT(X$9:X165))</f>
        <v>3.0084959827362267E-2</v>
      </c>
      <c r="AA165">
        <f t="shared" si="21"/>
        <v>-4568.7734927892097</v>
      </c>
      <c r="AB165">
        <f t="shared" si="22"/>
        <v>-4569.1504562553791</v>
      </c>
      <c r="AD165">
        <v>157</v>
      </c>
      <c r="AE165">
        <v>100000</v>
      </c>
      <c r="AF165">
        <v>1198.81</v>
      </c>
      <c r="AG165">
        <v>-1926.77</v>
      </c>
      <c r="AH165">
        <v>8666.56</v>
      </c>
      <c r="AI165">
        <v>0.315112</v>
      </c>
      <c r="AJ165">
        <v>333</v>
      </c>
      <c r="AK165">
        <v>99</v>
      </c>
      <c r="AL165">
        <f>AVERAGE($AG$9:AG165)</f>
        <v>-1927.0733121019109</v>
      </c>
      <c r="AM165">
        <f>STDEV(AL$9:AL165)</f>
        <v>9.967661618310307E-2</v>
      </c>
      <c r="AN165">
        <f>2*STDEV(AL$9:AL165)/SQRT(COUNT($AL$9:AL165))</f>
        <v>1.5910120012769539E-2</v>
      </c>
      <c r="AO165">
        <f t="shared" si="17"/>
        <v>-1926.9736354857278</v>
      </c>
      <c r="AP165">
        <f t="shared" si="18"/>
        <v>-1927.1729887180941</v>
      </c>
    </row>
    <row r="166" spans="2:42" x14ac:dyDescent="0.2">
      <c r="B166">
        <v>158</v>
      </c>
      <c r="C166">
        <v>100000</v>
      </c>
      <c r="D166">
        <v>1200.54</v>
      </c>
      <c r="E166">
        <v>-8924.11</v>
      </c>
      <c r="F166">
        <v>40095.5</v>
      </c>
      <c r="G166">
        <v>0.109579</v>
      </c>
      <c r="H166">
        <v>1540</v>
      </c>
      <c r="I166">
        <v>460</v>
      </c>
      <c r="J166">
        <f>AVERAGE($E$9:E166)</f>
        <v>-8926.0421518987314</v>
      </c>
      <c r="K166">
        <f>STDEV(J$9:J166)</f>
        <v>0.21329458329962078</v>
      </c>
      <c r="L166">
        <f>2*STDEV(J$9:J166)/SQRT(COUNT($J$9:J166))</f>
        <v>3.3937611883848064E-2</v>
      </c>
      <c r="M166">
        <f t="shared" si="15"/>
        <v>-8925.8288573154314</v>
      </c>
      <c r="N166">
        <f t="shared" si="16"/>
        <v>-8926.2554464820314</v>
      </c>
      <c r="P166">
        <v>158</v>
      </c>
      <c r="Q166">
        <v>100000</v>
      </c>
      <c r="R166">
        <v>1200.2</v>
      </c>
      <c r="S166">
        <v>-4569.2</v>
      </c>
      <c r="T166">
        <v>20550</v>
      </c>
      <c r="U166">
        <v>8.9928499999999995E-2</v>
      </c>
      <c r="V166">
        <v>789</v>
      </c>
      <c r="W166">
        <v>235</v>
      </c>
      <c r="X166">
        <f>AVERAGE($S$9:S166)</f>
        <v>-4568.9634810126599</v>
      </c>
      <c r="Y166">
        <f>STDEV(X$9:X166)</f>
        <v>0.18790590146056366</v>
      </c>
      <c r="Z166">
        <f>2*STDEV(X$9:X166)/SQRT(COUNT(X$9:X166))</f>
        <v>2.9897981729311674E-2</v>
      </c>
      <c r="AA166">
        <f t="shared" si="21"/>
        <v>-4568.775575111199</v>
      </c>
      <c r="AB166">
        <f t="shared" si="22"/>
        <v>-4569.1513869141208</v>
      </c>
      <c r="AD166">
        <v>158</v>
      </c>
      <c r="AE166">
        <v>100000</v>
      </c>
      <c r="AF166">
        <v>1200.54</v>
      </c>
      <c r="AG166">
        <v>-1926.7</v>
      </c>
      <c r="AH166">
        <v>8671.17</v>
      </c>
      <c r="AI166">
        <v>1.7818799999999999</v>
      </c>
      <c r="AJ166">
        <v>333</v>
      </c>
      <c r="AK166">
        <v>99</v>
      </c>
      <c r="AL166">
        <f>AVERAGE($AG$9:AG166)</f>
        <v>-1927.0709493670888</v>
      </c>
      <c r="AM166">
        <f>STDEV(AL$9:AL166)</f>
        <v>9.9383062479301232E-2</v>
      </c>
      <c r="AN166">
        <f>2*STDEV(AL$9:AL166)/SQRT(COUNT($AL$9:AL166))</f>
        <v>1.5812983855819956E-2</v>
      </c>
      <c r="AO166">
        <f t="shared" si="17"/>
        <v>-1926.9715663046095</v>
      </c>
      <c r="AP166">
        <f t="shared" si="18"/>
        <v>-1927.1703324295681</v>
      </c>
    </row>
    <row r="167" spans="2:42" x14ac:dyDescent="0.2">
      <c r="B167">
        <v>159</v>
      </c>
      <c r="C167">
        <v>100000</v>
      </c>
      <c r="D167">
        <v>1199.69</v>
      </c>
      <c r="E167">
        <v>-8926.39</v>
      </c>
      <c r="F167">
        <v>40101.699999999997</v>
      </c>
      <c r="G167">
        <v>0.148591</v>
      </c>
      <c r="H167">
        <v>1540</v>
      </c>
      <c r="I167">
        <v>460</v>
      </c>
      <c r="J167">
        <f>AVERAGE($E$9:E167)</f>
        <v>-8926.0443396226383</v>
      </c>
      <c r="K167">
        <f>STDEV(J$9:J167)</f>
        <v>0.21268379862157111</v>
      </c>
      <c r="L167">
        <f>2*STDEV(J$9:J167)/SQRT(COUNT($J$9:J167))</f>
        <v>3.373384475067908E-2</v>
      </c>
      <c r="M167">
        <f t="shared" si="15"/>
        <v>-8925.8316558240167</v>
      </c>
      <c r="N167">
        <f t="shared" si="16"/>
        <v>-8926.2570234212599</v>
      </c>
      <c r="P167">
        <v>159</v>
      </c>
      <c r="Q167">
        <v>100000</v>
      </c>
      <c r="R167">
        <v>1200.69</v>
      </c>
      <c r="S167">
        <v>-4569.99</v>
      </c>
      <c r="T167">
        <v>20540.7</v>
      </c>
      <c r="U167">
        <v>0.202517</v>
      </c>
      <c r="V167">
        <v>789</v>
      </c>
      <c r="W167">
        <v>235</v>
      </c>
      <c r="X167">
        <f>AVERAGE($S$9:S167)</f>
        <v>-4568.9699371069191</v>
      </c>
      <c r="Y167">
        <f>STDEV(X$9:X167)</f>
        <v>0.18734436541946392</v>
      </c>
      <c r="Z167">
        <f>2*STDEV(X$9:X167)/SQRT(COUNT(X$9:X167))</f>
        <v>2.9714749214253062E-2</v>
      </c>
      <c r="AA167">
        <f t="shared" si="21"/>
        <v>-4568.7825927414997</v>
      </c>
      <c r="AB167">
        <f t="shared" si="22"/>
        <v>-4569.1572814723386</v>
      </c>
      <c r="AD167">
        <v>159</v>
      </c>
      <c r="AE167">
        <v>100000</v>
      </c>
      <c r="AF167">
        <v>1199.3900000000001</v>
      </c>
      <c r="AG167">
        <v>-1926.74</v>
      </c>
      <c r="AH167">
        <v>8659.9500000000007</v>
      </c>
      <c r="AI167">
        <v>1.2406900000000001</v>
      </c>
      <c r="AJ167">
        <v>333</v>
      </c>
      <c r="AK167">
        <v>99</v>
      </c>
      <c r="AL167">
        <f>AVERAGE($AG$9:AG167)</f>
        <v>-1927.0688679245284</v>
      </c>
      <c r="AM167">
        <f>STDEV(AL$9:AL167)</f>
        <v>9.9088569885639202E-2</v>
      </c>
      <c r="AN167">
        <f>2*STDEV(AL$9:AL167)/SQRT(COUNT($AL$9:AL167))</f>
        <v>1.5716469494869861E-2</v>
      </c>
      <c r="AO167">
        <f t="shared" si="17"/>
        <v>-1926.9697793546427</v>
      </c>
      <c r="AP167">
        <f t="shared" si="18"/>
        <v>-1927.1679564944141</v>
      </c>
    </row>
    <row r="168" spans="2:42" x14ac:dyDescent="0.2">
      <c r="B168">
        <v>160</v>
      </c>
      <c r="C168">
        <v>100000</v>
      </c>
      <c r="D168">
        <v>1200.78</v>
      </c>
      <c r="E168">
        <v>-8926.6</v>
      </c>
      <c r="F168">
        <v>40094.9</v>
      </c>
      <c r="G168">
        <v>0.50226499999999996</v>
      </c>
      <c r="H168">
        <v>1540</v>
      </c>
      <c r="I168">
        <v>460</v>
      </c>
      <c r="J168">
        <f>AVERAGE($E$9:E168)</f>
        <v>-8926.0478124999972</v>
      </c>
      <c r="K168">
        <f>STDEV(J$9:J168)</f>
        <v>0.21207157873767546</v>
      </c>
      <c r="L168">
        <f>2*STDEV(J$9:J168)/SQRT(COUNT($J$9:J168))</f>
        <v>3.3531460789939529E-2</v>
      </c>
      <c r="M168">
        <f t="shared" si="15"/>
        <v>-8925.8357409212604</v>
      </c>
      <c r="N168">
        <f t="shared" si="16"/>
        <v>-8926.2598840787341</v>
      </c>
      <c r="P168">
        <v>160</v>
      </c>
      <c r="Q168">
        <v>100000</v>
      </c>
      <c r="R168">
        <v>1200.27</v>
      </c>
      <c r="S168">
        <v>-4567.7700000000004</v>
      </c>
      <c r="T168">
        <v>20537.400000000001</v>
      </c>
      <c r="U168">
        <v>0.57078200000000001</v>
      </c>
      <c r="V168">
        <v>789</v>
      </c>
      <c r="W168">
        <v>235</v>
      </c>
      <c r="X168">
        <f>AVERAGE($S$9:S168)</f>
        <v>-4568.9624375000012</v>
      </c>
      <c r="Y168">
        <f>STDEV(X$9:X168)</f>
        <v>0.18677752282627935</v>
      </c>
      <c r="Z168">
        <f>2*STDEV(X$9:X168)/SQRT(COUNT(X$9:X168))</f>
        <v>2.9532119392756635E-2</v>
      </c>
      <c r="AA168">
        <f t="shared" si="21"/>
        <v>-4568.7756599771747</v>
      </c>
      <c r="AB168">
        <f t="shared" si="22"/>
        <v>-4569.1492150228278</v>
      </c>
      <c r="AD168">
        <v>160</v>
      </c>
      <c r="AE168">
        <v>100000</v>
      </c>
      <c r="AF168">
        <v>1197.25</v>
      </c>
      <c r="AG168">
        <v>-1927.17</v>
      </c>
      <c r="AH168">
        <v>8670.98</v>
      </c>
      <c r="AI168">
        <v>1.4608699999999999</v>
      </c>
      <c r="AJ168">
        <v>333</v>
      </c>
      <c r="AK168">
        <v>99</v>
      </c>
      <c r="AL168">
        <f>AVERAGE($AG$9:AG168)</f>
        <v>-1927.0695000000001</v>
      </c>
      <c r="AM168">
        <f>STDEV(AL$9:AL168)</f>
        <v>9.8797687493525521E-2</v>
      </c>
      <c r="AN168">
        <f>2*STDEV(AL$9:AL168)/SQRT(COUNT($AL$9:AL168))</f>
        <v>1.5621286001853632E-2</v>
      </c>
      <c r="AO168">
        <f t="shared" si="17"/>
        <v>-1926.9707023125065</v>
      </c>
      <c r="AP168">
        <f t="shared" si="18"/>
        <v>-1927.1682976874936</v>
      </c>
    </row>
    <row r="169" spans="2:42" x14ac:dyDescent="0.2">
      <c r="B169">
        <v>161</v>
      </c>
      <c r="C169">
        <v>100000</v>
      </c>
      <c r="D169">
        <v>1199.43</v>
      </c>
      <c r="E169">
        <v>-8923.68</v>
      </c>
      <c r="F169">
        <v>40114.1</v>
      </c>
      <c r="G169">
        <v>7.0424100000000003E-2</v>
      </c>
      <c r="H169">
        <v>1540</v>
      </c>
      <c r="I169">
        <v>460</v>
      </c>
      <c r="J169">
        <f>AVERAGE($E$9:E169)</f>
        <v>-8926.0331055900606</v>
      </c>
      <c r="K169">
        <f>STDEV(J$9:J169)</f>
        <v>0.2114945820347949</v>
      </c>
      <c r="L169">
        <f>2*STDEV(J$9:J169)/SQRT(COUNT($J$9:J169))</f>
        <v>3.3336216192962204E-2</v>
      </c>
      <c r="M169">
        <f t="shared" si="15"/>
        <v>-8925.8216110080266</v>
      </c>
      <c r="N169">
        <f t="shared" si="16"/>
        <v>-8926.2446001720946</v>
      </c>
      <c r="P169">
        <v>161</v>
      </c>
      <c r="Q169">
        <v>100000</v>
      </c>
      <c r="R169">
        <v>1199.97</v>
      </c>
      <c r="S169">
        <v>-4570.34</v>
      </c>
      <c r="T169">
        <v>20530.3</v>
      </c>
      <c r="U169">
        <v>0.396065</v>
      </c>
      <c r="V169">
        <v>789</v>
      </c>
      <c r="W169">
        <v>235</v>
      </c>
      <c r="X169">
        <f>AVERAGE($S$9:S169)</f>
        <v>-4568.970993788821</v>
      </c>
      <c r="Y169">
        <f>STDEV(X$9:X169)</f>
        <v>0.18622757071498613</v>
      </c>
      <c r="Z169">
        <f>2*STDEV(X$9:X169)/SQRT(COUNT(X$9:X169))</f>
        <v>2.9353577281821714E-2</v>
      </c>
      <c r="AA169">
        <f t="shared" si="21"/>
        <v>-4568.7847662181057</v>
      </c>
      <c r="AB169">
        <f t="shared" si="22"/>
        <v>-4569.1572213595364</v>
      </c>
      <c r="AD169">
        <v>161</v>
      </c>
      <c r="AE169">
        <v>100000</v>
      </c>
      <c r="AF169">
        <v>1200.1099999999999</v>
      </c>
      <c r="AG169">
        <v>-1927.98</v>
      </c>
      <c r="AH169">
        <v>8662.32</v>
      </c>
      <c r="AI169">
        <v>0.33235100000000001</v>
      </c>
      <c r="AJ169">
        <v>333</v>
      </c>
      <c r="AK169">
        <v>99</v>
      </c>
      <c r="AL169">
        <f>AVERAGE($AG$9:AG169)</f>
        <v>-1927.075155279503</v>
      </c>
      <c r="AM169">
        <f>STDEV(AL$9:AL169)</f>
        <v>9.8519518447419061E-2</v>
      </c>
      <c r="AN169">
        <f>2*STDEV(AL$9:AL169)/SQRT(COUNT($AL$9:AL169))</f>
        <v>1.5528851541215201E-2</v>
      </c>
      <c r="AO169">
        <f t="shared" si="17"/>
        <v>-1926.9766357610556</v>
      </c>
      <c r="AP169">
        <f t="shared" si="18"/>
        <v>-1927.1736747979503</v>
      </c>
    </row>
    <row r="170" spans="2:42" x14ac:dyDescent="0.2">
      <c r="B170">
        <v>162</v>
      </c>
      <c r="C170">
        <v>100000</v>
      </c>
      <c r="D170">
        <v>1200.22</v>
      </c>
      <c r="E170">
        <v>-8926.06</v>
      </c>
      <c r="F170">
        <v>40098.9</v>
      </c>
      <c r="G170">
        <v>0.109914</v>
      </c>
      <c r="H170">
        <v>1540</v>
      </c>
      <c r="I170">
        <v>460</v>
      </c>
      <c r="J170">
        <f>AVERAGE($E$9:E170)</f>
        <v>-8926.0332716049361</v>
      </c>
      <c r="K170">
        <f>STDEV(J$9:J170)</f>
        <v>0.21092176595892551</v>
      </c>
      <c r="L170">
        <f>2*STDEV(J$9:J170)/SQRT(COUNT($J$9:J170))</f>
        <v>3.3143158002088474E-2</v>
      </c>
      <c r="M170">
        <f t="shared" si="15"/>
        <v>-8925.822349838978</v>
      </c>
      <c r="N170">
        <f t="shared" si="16"/>
        <v>-8926.2441933708942</v>
      </c>
      <c r="P170">
        <v>162</v>
      </c>
      <c r="Q170">
        <v>100000</v>
      </c>
      <c r="R170">
        <v>1200.6099999999999</v>
      </c>
      <c r="S170">
        <v>-4567.78</v>
      </c>
      <c r="T170">
        <v>20528.900000000001</v>
      </c>
      <c r="U170">
        <v>-1.7586999999999998E-2</v>
      </c>
      <c r="V170">
        <v>789</v>
      </c>
      <c r="W170">
        <v>235</v>
      </c>
      <c r="X170">
        <f>AVERAGE($S$9:S170)</f>
        <v>-4568.9636419753097</v>
      </c>
      <c r="Y170">
        <f>STDEV(X$9:X170)</f>
        <v>0.18567225385934169</v>
      </c>
      <c r="Z170">
        <f>2*STDEV(X$9:X170)/SQRT(COUNT(X$9:X170))</f>
        <v>2.9175579951584586E-2</v>
      </c>
      <c r="AA170">
        <f t="shared" si="21"/>
        <v>-4568.7779697214501</v>
      </c>
      <c r="AB170">
        <f t="shared" si="22"/>
        <v>-4569.1493142291692</v>
      </c>
      <c r="AD170">
        <v>162</v>
      </c>
      <c r="AE170">
        <v>100000</v>
      </c>
      <c r="AF170">
        <v>1200</v>
      </c>
      <c r="AG170">
        <v>-1926.44</v>
      </c>
      <c r="AH170">
        <v>8668.43</v>
      </c>
      <c r="AI170">
        <v>-0.55136399999999997</v>
      </c>
      <c r="AJ170">
        <v>333</v>
      </c>
      <c r="AK170">
        <v>99</v>
      </c>
      <c r="AL170">
        <f>AVERAGE($AG$9:AG170)</f>
        <v>-1927.071234567901</v>
      </c>
      <c r="AM170">
        <f>STDEV(AL$9:AL170)</f>
        <v>9.8236448685771582E-2</v>
      </c>
      <c r="AN170">
        <f>2*STDEV(AL$9:AL170)/SQRT(COUNT($AL$9:AL170))</f>
        <v>1.5436368672309643E-2</v>
      </c>
      <c r="AO170">
        <f t="shared" si="17"/>
        <v>-1926.9729981192152</v>
      </c>
      <c r="AP170">
        <f t="shared" si="18"/>
        <v>-1927.1694710165868</v>
      </c>
    </row>
    <row r="171" spans="2:42" x14ac:dyDescent="0.2">
      <c r="B171">
        <v>163</v>
      </c>
      <c r="C171">
        <v>100000</v>
      </c>
      <c r="D171">
        <v>1200.49</v>
      </c>
      <c r="E171">
        <v>-8925.15</v>
      </c>
      <c r="F171">
        <v>40094.1</v>
      </c>
      <c r="G171">
        <v>-0.15506700000000001</v>
      </c>
      <c r="H171">
        <v>1540</v>
      </c>
      <c r="I171">
        <v>460</v>
      </c>
      <c r="J171">
        <f>AVERAGE($E$9:E171)</f>
        <v>-8926.0278527607334</v>
      </c>
      <c r="K171">
        <f>STDEV(J$9:J171)</f>
        <v>0.21036585025799021</v>
      </c>
      <c r="L171">
        <f>2*STDEV(J$9:J171)/SQRT(COUNT($J$9:J171))</f>
        <v>3.2954250107034531E-2</v>
      </c>
      <c r="M171">
        <f t="shared" si="15"/>
        <v>-8925.8174869104751</v>
      </c>
      <c r="N171">
        <f t="shared" si="16"/>
        <v>-8926.2382186109917</v>
      </c>
      <c r="P171">
        <v>163</v>
      </c>
      <c r="Q171">
        <v>100000</v>
      </c>
      <c r="R171">
        <v>1200.02</v>
      </c>
      <c r="S171">
        <v>-4569.1899999999996</v>
      </c>
      <c r="T171">
        <v>20531.8</v>
      </c>
      <c r="U171">
        <v>-0.247504</v>
      </c>
      <c r="V171">
        <v>789</v>
      </c>
      <c r="W171">
        <v>235</v>
      </c>
      <c r="X171">
        <f>AVERAGE($S$9:S171)</f>
        <v>-4568.9650306748472</v>
      </c>
      <c r="Y171">
        <f>STDEV(X$9:X171)</f>
        <v>0.18512363230746318</v>
      </c>
      <c r="Z171">
        <f>2*STDEV(X$9:X171)/SQRT(COUNT(X$9:X171))</f>
        <v>2.9000003908909753E-2</v>
      </c>
      <c r="AA171">
        <f t="shared" si="21"/>
        <v>-4568.7799070425399</v>
      </c>
      <c r="AB171">
        <f t="shared" si="22"/>
        <v>-4569.1501543071545</v>
      </c>
      <c r="AD171">
        <v>163</v>
      </c>
      <c r="AE171">
        <v>100000</v>
      </c>
      <c r="AF171">
        <v>1200.0899999999999</v>
      </c>
      <c r="AG171">
        <v>-1928.14</v>
      </c>
      <c r="AH171">
        <v>8668.8700000000008</v>
      </c>
      <c r="AI171">
        <v>2.01966</v>
      </c>
      <c r="AJ171">
        <v>333</v>
      </c>
      <c r="AK171">
        <v>99</v>
      </c>
      <c r="AL171">
        <f>AVERAGE($AG$9:AG171)</f>
        <v>-1927.0777914110429</v>
      </c>
      <c r="AM171">
        <f>STDEV(AL$9:AL171)</f>
        <v>9.7968260134766824E-2</v>
      </c>
      <c r="AN171">
        <f>2*STDEV(AL$9:AL171)/SQRT(COUNT($AL$9:AL171))</f>
        <v>1.5346932703538946E-2</v>
      </c>
      <c r="AO171">
        <f t="shared" si="17"/>
        <v>-1926.979823150908</v>
      </c>
      <c r="AP171">
        <f t="shared" si="18"/>
        <v>-1927.1757596711777</v>
      </c>
    </row>
    <row r="172" spans="2:42" x14ac:dyDescent="0.2">
      <c r="B172">
        <v>164</v>
      </c>
      <c r="C172">
        <v>100000</v>
      </c>
      <c r="D172">
        <v>1199.68</v>
      </c>
      <c r="E172">
        <v>-8925.41</v>
      </c>
      <c r="F172">
        <v>40121.9</v>
      </c>
      <c r="G172">
        <v>0.153866</v>
      </c>
      <c r="H172">
        <v>1540</v>
      </c>
      <c r="I172">
        <v>460</v>
      </c>
      <c r="J172">
        <f>AVERAGE($E$9:E172)</f>
        <v>-8926.0240853658506</v>
      </c>
      <c r="K172">
        <f>STDEV(J$9:J172)</f>
        <v>0.20982318047691501</v>
      </c>
      <c r="L172">
        <f>2*STDEV(J$9:J172)/SQRT(COUNT($J$9:J172))</f>
        <v>3.2768875426511739E-2</v>
      </c>
      <c r="M172">
        <f t="shared" si="15"/>
        <v>-8925.8142621853731</v>
      </c>
      <c r="N172">
        <f t="shared" si="16"/>
        <v>-8926.2339085463282</v>
      </c>
      <c r="P172">
        <v>164</v>
      </c>
      <c r="Q172">
        <v>100000</v>
      </c>
      <c r="R172">
        <v>1200.46</v>
      </c>
      <c r="S172">
        <v>-4567.7299999999996</v>
      </c>
      <c r="T172">
        <v>20539.7</v>
      </c>
      <c r="U172">
        <v>0.62113499999999999</v>
      </c>
      <c r="V172">
        <v>789</v>
      </c>
      <c r="W172">
        <v>235</v>
      </c>
      <c r="X172">
        <f>AVERAGE($S$9:S172)</f>
        <v>-4568.9575000000004</v>
      </c>
      <c r="Y172">
        <f>STDEV(X$9:X172)</f>
        <v>0.1845711039290136</v>
      </c>
      <c r="Z172">
        <f>2*STDEV(X$9:X172)/SQRT(COUNT(X$9:X172))</f>
        <v>2.8825163636526936E-2</v>
      </c>
      <c r="AA172">
        <f t="shared" si="21"/>
        <v>-4568.7729288960718</v>
      </c>
      <c r="AB172">
        <f t="shared" si="22"/>
        <v>-4569.1420711039291</v>
      </c>
      <c r="AD172">
        <v>164</v>
      </c>
      <c r="AE172">
        <v>100000</v>
      </c>
      <c r="AF172">
        <v>1201.26</v>
      </c>
      <c r="AG172">
        <v>-1926.88</v>
      </c>
      <c r="AH172">
        <v>8663.57</v>
      </c>
      <c r="AI172">
        <v>0.81166099999999997</v>
      </c>
      <c r="AJ172">
        <v>333</v>
      </c>
      <c r="AK172">
        <v>99</v>
      </c>
      <c r="AL172">
        <f>AVERAGE($AG$9:AG172)</f>
        <v>-1927.0765853658536</v>
      </c>
      <c r="AM172">
        <f>STDEV(AL$9:AL172)</f>
        <v>9.7699735876640048E-2</v>
      </c>
      <c r="AN172">
        <f>2*STDEV(AL$9:AL172)/SQRT(COUNT($AL$9:AL172))</f>
        <v>1.5258135287378087E-2</v>
      </c>
      <c r="AO172">
        <f t="shared" si="17"/>
        <v>-1926.978885629977</v>
      </c>
      <c r="AP172">
        <f t="shared" si="18"/>
        <v>-1927.1742851017302</v>
      </c>
    </row>
    <row r="173" spans="2:42" x14ac:dyDescent="0.2">
      <c r="B173">
        <v>165</v>
      </c>
      <c r="C173">
        <v>100000</v>
      </c>
      <c r="D173">
        <v>1200.32</v>
      </c>
      <c r="E173">
        <v>-8923.3700000000008</v>
      </c>
      <c r="F173">
        <v>40111.199999999997</v>
      </c>
      <c r="G173">
        <v>-4.0869099999999998E-2</v>
      </c>
      <c r="H173">
        <v>1540</v>
      </c>
      <c r="I173">
        <v>460</v>
      </c>
      <c r="J173">
        <f>AVERAGE($E$9:E173)</f>
        <v>-8926.007999999998</v>
      </c>
      <c r="K173">
        <f>STDEV(J$9:J173)</f>
        <v>0.20932732914266267</v>
      </c>
      <c r="L173">
        <f>2*STDEV(J$9:J173)/SQRT(COUNT($J$9:J173))</f>
        <v>3.2592220944342894E-2</v>
      </c>
      <c r="M173">
        <f t="shared" si="15"/>
        <v>-8925.798672670855</v>
      </c>
      <c r="N173">
        <f t="shared" si="16"/>
        <v>-8926.217327329141</v>
      </c>
      <c r="P173">
        <v>165</v>
      </c>
      <c r="Q173">
        <v>100000</v>
      </c>
      <c r="R173">
        <v>1201.04</v>
      </c>
      <c r="S173">
        <v>-4570.0200000000004</v>
      </c>
      <c r="T173">
        <v>20540</v>
      </c>
      <c r="U173">
        <v>0.45488699999999999</v>
      </c>
      <c r="V173">
        <v>789</v>
      </c>
      <c r="W173">
        <v>235</v>
      </c>
      <c r="X173">
        <f>AVERAGE($S$9:S173)</f>
        <v>-4568.9639393939406</v>
      </c>
      <c r="Y173">
        <f>STDEV(X$9:X173)</f>
        <v>0.18403077448790278</v>
      </c>
      <c r="Z173">
        <f>2*STDEV(X$9:X173)/SQRT(COUNT(X$9:X173))</f>
        <v>2.8653552726411929E-2</v>
      </c>
      <c r="AA173">
        <f t="shared" si="21"/>
        <v>-4568.7799086194527</v>
      </c>
      <c r="AB173">
        <f t="shared" si="22"/>
        <v>-4569.1479701684284</v>
      </c>
      <c r="AD173">
        <v>165</v>
      </c>
      <c r="AE173">
        <v>100000</v>
      </c>
      <c r="AF173">
        <v>1199.99</v>
      </c>
      <c r="AG173">
        <v>-1926.92</v>
      </c>
      <c r="AH173">
        <v>8670.74</v>
      </c>
      <c r="AI173">
        <v>1.2148300000000001</v>
      </c>
      <c r="AJ173">
        <v>333</v>
      </c>
      <c r="AK173">
        <v>99</v>
      </c>
      <c r="AL173">
        <f>AVERAGE($AG$9:AG173)</f>
        <v>-1927.0756363636362</v>
      </c>
      <c r="AM173">
        <f>STDEV(AL$9:AL173)</f>
        <v>9.7431503830656657E-2</v>
      </c>
      <c r="AN173">
        <f>2*STDEV(AL$9:AL173)/SQRT(COUNT($AL$9:AL173))</f>
        <v>1.5170064572047117E-2</v>
      </c>
      <c r="AO173">
        <f t="shared" si="17"/>
        <v>-1926.9782048598056</v>
      </c>
      <c r="AP173">
        <f t="shared" si="18"/>
        <v>-1927.1730678674669</v>
      </c>
    </row>
    <row r="174" spans="2:42" x14ac:dyDescent="0.2">
      <c r="B174">
        <v>166</v>
      </c>
      <c r="C174">
        <v>100000</v>
      </c>
      <c r="D174">
        <v>1199.69</v>
      </c>
      <c r="E174">
        <v>-8924.4500000000007</v>
      </c>
      <c r="F174">
        <v>40116.800000000003</v>
      </c>
      <c r="G174">
        <v>0.16040699999999999</v>
      </c>
      <c r="H174">
        <v>1540</v>
      </c>
      <c r="I174">
        <v>460</v>
      </c>
      <c r="J174">
        <f>AVERAGE($E$9:E174)</f>
        <v>-8925.9986144578288</v>
      </c>
      <c r="K174">
        <f>STDEV(J$9:J174)</f>
        <v>0.20886277420070334</v>
      </c>
      <c r="L174">
        <f>2*STDEV(J$9:J174)/SQRT(COUNT($J$9:J174))</f>
        <v>3.2421790399271795E-2</v>
      </c>
      <c r="M174">
        <f t="shared" si="15"/>
        <v>-8925.7897516836274</v>
      </c>
      <c r="N174">
        <f t="shared" si="16"/>
        <v>-8926.2074772320302</v>
      </c>
      <c r="P174">
        <v>166</v>
      </c>
      <c r="Q174">
        <v>100000</v>
      </c>
      <c r="R174">
        <v>1201.19</v>
      </c>
      <c r="S174">
        <v>-4568.74</v>
      </c>
      <c r="T174">
        <v>20545.5</v>
      </c>
      <c r="U174">
        <v>0.11014400000000001</v>
      </c>
      <c r="V174">
        <v>789</v>
      </c>
      <c r="W174">
        <v>235</v>
      </c>
      <c r="X174">
        <f>AVERAGE($S$9:S174)</f>
        <v>-4568.9625903614469</v>
      </c>
      <c r="Y174">
        <f>STDEV(X$9:X174)</f>
        <v>0.18349352893422502</v>
      </c>
      <c r="Z174">
        <f>2*STDEV(X$9:X174)/SQRT(COUNT(X$9:X174))</f>
        <v>2.8483719789201788E-2</v>
      </c>
      <c r="AA174">
        <f t="shared" si="21"/>
        <v>-4568.7790968325126</v>
      </c>
      <c r="AB174">
        <f t="shared" si="22"/>
        <v>-4569.1460838903813</v>
      </c>
      <c r="AD174">
        <v>166</v>
      </c>
      <c r="AE174">
        <v>100000</v>
      </c>
      <c r="AF174">
        <v>1199.8499999999999</v>
      </c>
      <c r="AG174">
        <v>-1926.98</v>
      </c>
      <c r="AH174">
        <v>8663.58</v>
      </c>
      <c r="AI174">
        <v>0.56243799999999999</v>
      </c>
      <c r="AJ174">
        <v>333</v>
      </c>
      <c r="AK174">
        <v>99</v>
      </c>
      <c r="AL174">
        <f>AVERAGE($AG$9:AG174)</f>
        <v>-1927.0750602409637</v>
      </c>
      <c r="AM174">
        <f>STDEV(AL$9:AL174)</f>
        <v>9.7164340911249217E-2</v>
      </c>
      <c r="AN174">
        <f>2*STDEV(AL$9:AL174)/SQRT(COUNT($AL$9:AL174))</f>
        <v>1.5082830855635084E-2</v>
      </c>
      <c r="AO174">
        <f t="shared" si="17"/>
        <v>-1926.9778959000525</v>
      </c>
      <c r="AP174">
        <f t="shared" si="18"/>
        <v>-1927.1722245818748</v>
      </c>
    </row>
    <row r="175" spans="2:42" x14ac:dyDescent="0.2">
      <c r="B175">
        <v>167</v>
      </c>
      <c r="C175">
        <v>100000</v>
      </c>
      <c r="D175">
        <v>1200.4000000000001</v>
      </c>
      <c r="E175">
        <v>-8924.69</v>
      </c>
      <c r="F175">
        <v>40105.4</v>
      </c>
      <c r="G175">
        <v>0.57443</v>
      </c>
      <c r="H175">
        <v>1540</v>
      </c>
      <c r="I175">
        <v>460</v>
      </c>
      <c r="J175">
        <f>AVERAGE($E$9:E175)</f>
        <v>-8925.9907784431107</v>
      </c>
      <c r="K175">
        <f>STDEV(J$9:J175)</f>
        <v>0.20842598989813907</v>
      </c>
      <c r="L175">
        <f>2*STDEV(J$9:J175)/SQRT(COUNT($J$9:J175))</f>
        <v>3.2256974649421066E-2</v>
      </c>
      <c r="M175">
        <f t="shared" si="15"/>
        <v>-8925.7823524532123</v>
      </c>
      <c r="N175">
        <f t="shared" si="16"/>
        <v>-8926.1992044330091</v>
      </c>
      <c r="P175">
        <v>167</v>
      </c>
      <c r="Q175">
        <v>100000</v>
      </c>
      <c r="R175">
        <v>1200.5</v>
      </c>
      <c r="S175">
        <v>-4566.37</v>
      </c>
      <c r="T175">
        <v>20537.900000000001</v>
      </c>
      <c r="U175">
        <v>0.37390800000000002</v>
      </c>
      <c r="V175">
        <v>789</v>
      </c>
      <c r="W175">
        <v>235</v>
      </c>
      <c r="X175">
        <f>AVERAGE($S$9:S175)</f>
        <v>-4568.947065868264</v>
      </c>
      <c r="Y175">
        <f>STDEV(X$9:X175)</f>
        <v>0.18294671713357608</v>
      </c>
      <c r="Z175">
        <f>2*STDEV(X$9:X175)/SQRT(COUNT(X$9:X175))</f>
        <v>2.831368400676244E-2</v>
      </c>
      <c r="AA175">
        <f t="shared" si="21"/>
        <v>-4568.7641191511302</v>
      </c>
      <c r="AB175">
        <f t="shared" si="22"/>
        <v>-4569.1300125853977</v>
      </c>
      <c r="AD175">
        <v>167</v>
      </c>
      <c r="AE175">
        <v>100000</v>
      </c>
      <c r="AF175">
        <v>1200.03</v>
      </c>
      <c r="AG175">
        <v>-1927.01</v>
      </c>
      <c r="AH175">
        <v>8654.89</v>
      </c>
      <c r="AI175">
        <v>2.3354900000000001</v>
      </c>
      <c r="AJ175">
        <v>333</v>
      </c>
      <c r="AK175">
        <v>99</v>
      </c>
      <c r="AL175">
        <f>AVERAGE($AG$9:AG175)</f>
        <v>-1927.0746706586824</v>
      </c>
      <c r="AM175">
        <f>STDEV(AL$9:AL175)</f>
        <v>9.6898611704173548E-2</v>
      </c>
      <c r="AN175">
        <f>2*STDEV(AL$9:AL175)/SQRT(COUNT($AL$9:AL175))</f>
        <v>1.4996479387398743E-2</v>
      </c>
      <c r="AO175">
        <f t="shared" si="17"/>
        <v>-1926.9777720469783</v>
      </c>
      <c r="AP175">
        <f t="shared" si="18"/>
        <v>-1927.1715692703865</v>
      </c>
    </row>
    <row r="176" spans="2:42" x14ac:dyDescent="0.2">
      <c r="B176">
        <v>168</v>
      </c>
      <c r="C176">
        <v>100000</v>
      </c>
      <c r="D176">
        <v>1199.3900000000001</v>
      </c>
      <c r="E176">
        <v>-8927.7099999999991</v>
      </c>
      <c r="F176">
        <v>40100.5</v>
      </c>
      <c r="G176">
        <v>-0.23646500000000001</v>
      </c>
      <c r="H176">
        <v>1540</v>
      </c>
      <c r="I176">
        <v>460</v>
      </c>
      <c r="J176">
        <f>AVERAGE($E$9:E176)</f>
        <v>-8926.0010119047583</v>
      </c>
      <c r="K176">
        <f>STDEV(J$9:J176)</f>
        <v>0.20795898181751238</v>
      </c>
      <c r="L176">
        <f>2*STDEV(J$9:J176)/SQRT(COUNT($J$9:J176))</f>
        <v>3.2088767549147919E-2</v>
      </c>
      <c r="M176">
        <f t="shared" si="15"/>
        <v>-8925.7930529229416</v>
      </c>
      <c r="N176">
        <f t="shared" si="16"/>
        <v>-8926.2089708865751</v>
      </c>
      <c r="P176">
        <v>168</v>
      </c>
      <c r="Q176">
        <v>100000</v>
      </c>
      <c r="R176">
        <v>1199.79</v>
      </c>
      <c r="S176">
        <v>-4566.88</v>
      </c>
      <c r="T176">
        <v>20542.5</v>
      </c>
      <c r="U176">
        <v>-0.30061700000000002</v>
      </c>
      <c r="V176">
        <v>789</v>
      </c>
      <c r="W176">
        <v>235</v>
      </c>
      <c r="X176">
        <f>AVERAGE($S$9:S176)</f>
        <v>-4568.934761904763</v>
      </c>
      <c r="Y176">
        <f>STDEV(X$9:X176)</f>
        <v>0.18239915038845531</v>
      </c>
      <c r="Z176">
        <f>2*STDEV(X$9:X176)/SQRT(COUNT(X$9:X176))</f>
        <v>2.8144799935178051E-2</v>
      </c>
      <c r="AA176">
        <f t="shared" si="21"/>
        <v>-4568.7523627543742</v>
      </c>
      <c r="AB176">
        <f t="shared" si="22"/>
        <v>-4569.1171610551519</v>
      </c>
      <c r="AD176">
        <v>168</v>
      </c>
      <c r="AE176">
        <v>100000</v>
      </c>
      <c r="AF176">
        <v>1202</v>
      </c>
      <c r="AG176">
        <v>-1927.14</v>
      </c>
      <c r="AH176">
        <v>8663.82</v>
      </c>
      <c r="AI176">
        <v>1.5233399999999999</v>
      </c>
      <c r="AJ176">
        <v>333</v>
      </c>
      <c r="AK176">
        <v>99</v>
      </c>
      <c r="AL176">
        <f>AVERAGE($AG$9:AG176)</f>
        <v>-1927.0750595238094</v>
      </c>
      <c r="AM176">
        <f>STDEV(AL$9:AL176)</f>
        <v>9.6635735770573383E-2</v>
      </c>
      <c r="AN176">
        <f>2*STDEV(AL$9:AL176)/SQRT(COUNT($AL$9:AL176))</f>
        <v>1.4911217755451027E-2</v>
      </c>
      <c r="AO176">
        <f t="shared" si="17"/>
        <v>-1926.9784237880388</v>
      </c>
      <c r="AP176">
        <f t="shared" si="18"/>
        <v>-1927.17169525958</v>
      </c>
    </row>
    <row r="177" spans="2:42" x14ac:dyDescent="0.2">
      <c r="B177">
        <v>169</v>
      </c>
      <c r="C177">
        <v>100000</v>
      </c>
      <c r="D177">
        <v>1199.53</v>
      </c>
      <c r="E177">
        <v>-8925.9</v>
      </c>
      <c r="F177">
        <v>40109.699999999997</v>
      </c>
      <c r="G177">
        <v>0.29900700000000002</v>
      </c>
      <c r="H177">
        <v>1540</v>
      </c>
      <c r="I177">
        <v>460</v>
      </c>
      <c r="J177">
        <f>AVERAGE($E$9:E177)</f>
        <v>-8926.0004142011803</v>
      </c>
      <c r="K177">
        <f>STDEV(J$9:J177)</f>
        <v>0.20749642410671343</v>
      </c>
      <c r="L177">
        <f>2*STDEV(J$9:J177)/SQRT(COUNT($J$9:J177))</f>
        <v>3.192252678564822E-2</v>
      </c>
      <c r="M177">
        <f t="shared" si="15"/>
        <v>-8925.7929177770729</v>
      </c>
      <c r="N177">
        <f t="shared" si="16"/>
        <v>-8926.2079106252877</v>
      </c>
      <c r="P177">
        <v>169</v>
      </c>
      <c r="Q177">
        <v>100000</v>
      </c>
      <c r="R177">
        <v>1200.46</v>
      </c>
      <c r="S177">
        <v>-4568.3</v>
      </c>
      <c r="T177">
        <v>20548.3</v>
      </c>
      <c r="U177">
        <v>0.89346599999999998</v>
      </c>
      <c r="V177">
        <v>789</v>
      </c>
      <c r="W177">
        <v>235</v>
      </c>
      <c r="X177">
        <f>AVERAGE($S$9:S177)</f>
        <v>-4568.9310059171612</v>
      </c>
      <c r="Y177">
        <f>STDEV(X$9:X177)</f>
        <v>0.18185574941379437</v>
      </c>
      <c r="Z177">
        <f>2*STDEV(X$9:X177)/SQRT(COUNT(X$9:X177))</f>
        <v>2.797780760212221E-2</v>
      </c>
      <c r="AA177">
        <f t="shared" si="21"/>
        <v>-4568.7491501677478</v>
      </c>
      <c r="AB177">
        <f t="shared" si="22"/>
        <v>-4569.1128616665746</v>
      </c>
      <c r="AD177">
        <v>169</v>
      </c>
      <c r="AE177">
        <v>100000</v>
      </c>
      <c r="AF177">
        <v>1200.51</v>
      </c>
      <c r="AG177">
        <v>-1925.1</v>
      </c>
      <c r="AH177">
        <v>8663.81</v>
      </c>
      <c r="AI177">
        <v>0.233845</v>
      </c>
      <c r="AJ177">
        <v>333</v>
      </c>
      <c r="AK177">
        <v>99</v>
      </c>
      <c r="AL177">
        <f>AVERAGE($AG$9:AG177)</f>
        <v>-1927.0633727810648</v>
      </c>
      <c r="AM177">
        <f>STDEV(AL$9:AL177)</f>
        <v>9.6357770145496985E-2</v>
      </c>
      <c r="AN177">
        <f>2*STDEV(AL$9:AL177)/SQRT(COUNT($AL$9:AL177))</f>
        <v>1.4824272330076459E-2</v>
      </c>
      <c r="AO177">
        <f t="shared" si="17"/>
        <v>-1926.9670150109193</v>
      </c>
      <c r="AP177">
        <f t="shared" si="18"/>
        <v>-1927.1597305512103</v>
      </c>
    </row>
    <row r="178" spans="2:42" x14ac:dyDescent="0.2">
      <c r="B178">
        <v>170</v>
      </c>
      <c r="C178">
        <v>100000</v>
      </c>
      <c r="D178">
        <v>1198.9100000000001</v>
      </c>
      <c r="E178">
        <v>-8930.9500000000007</v>
      </c>
      <c r="F178">
        <v>40101.699999999997</v>
      </c>
      <c r="G178">
        <v>0.95258699999999996</v>
      </c>
      <c r="H178">
        <v>1540</v>
      </c>
      <c r="I178">
        <v>460</v>
      </c>
      <c r="J178">
        <f>AVERAGE($E$9:E178)</f>
        <v>-8926.0295294117604</v>
      </c>
      <c r="K178">
        <f>STDEV(J$9:J178)</f>
        <v>0.20696215779097152</v>
      </c>
      <c r="L178">
        <f>2*STDEV(J$9:J178)/SQRT(COUNT($J$9:J178))</f>
        <v>3.1746545808396039E-2</v>
      </c>
      <c r="M178">
        <f t="shared" si="15"/>
        <v>-8925.8225672539702</v>
      </c>
      <c r="N178">
        <f t="shared" si="16"/>
        <v>-8926.2364915695507</v>
      </c>
      <c r="P178">
        <v>170</v>
      </c>
      <c r="Q178">
        <v>100000</v>
      </c>
      <c r="R178">
        <v>1199.92</v>
      </c>
      <c r="S178">
        <v>-4569.53</v>
      </c>
      <c r="T178">
        <v>20544.599999999999</v>
      </c>
      <c r="U178">
        <v>0.92279699999999998</v>
      </c>
      <c r="V178">
        <v>789</v>
      </c>
      <c r="W178">
        <v>235</v>
      </c>
      <c r="X178">
        <f>AVERAGE($S$9:S178)</f>
        <v>-4568.9345294117657</v>
      </c>
      <c r="Y178">
        <f>STDEV(X$9:X178)</f>
        <v>0.181317835401895</v>
      </c>
      <c r="Z178">
        <f>2*STDEV(X$9:X178)/SQRT(COUNT(X$9:X178))</f>
        <v>2.7812886321368746E-2</v>
      </c>
      <c r="AA178">
        <f t="shared" si="21"/>
        <v>-4568.7532115763634</v>
      </c>
      <c r="AB178">
        <f t="shared" si="22"/>
        <v>-4569.1158472471679</v>
      </c>
      <c r="AD178">
        <v>170</v>
      </c>
      <c r="AE178">
        <v>100000</v>
      </c>
      <c r="AF178">
        <v>1199.5</v>
      </c>
      <c r="AG178">
        <v>-1926.97</v>
      </c>
      <c r="AH178">
        <v>8663.25</v>
      </c>
      <c r="AI178">
        <v>0.48176600000000003</v>
      </c>
      <c r="AJ178">
        <v>333</v>
      </c>
      <c r="AK178">
        <v>99</v>
      </c>
      <c r="AL178">
        <f>AVERAGE($AG$9:AG178)</f>
        <v>-1927.0628235294114</v>
      </c>
      <c r="AM178">
        <f>STDEV(AL$9:AL178)</f>
        <v>9.6081589904003464E-2</v>
      </c>
      <c r="AN178">
        <f>2*STDEV(AL$9:AL178)/SQRT(COUNT($AL$9:AL178))</f>
        <v>1.4738243105832327E-2</v>
      </c>
      <c r="AO178">
        <f t="shared" si="17"/>
        <v>-1926.9667419395073</v>
      </c>
      <c r="AP178">
        <f t="shared" si="18"/>
        <v>-1927.1589051193155</v>
      </c>
    </row>
    <row r="179" spans="2:42" x14ac:dyDescent="0.2">
      <c r="B179">
        <v>171</v>
      </c>
      <c r="C179">
        <v>100000</v>
      </c>
      <c r="D179">
        <v>1199.71</v>
      </c>
      <c r="E179">
        <v>-8923.17</v>
      </c>
      <c r="F179">
        <v>40112</v>
      </c>
      <c r="G179">
        <v>-0.24643200000000001</v>
      </c>
      <c r="H179">
        <v>1540</v>
      </c>
      <c r="I179">
        <v>460</v>
      </c>
      <c r="J179">
        <f>AVERAGE($E$9:E179)</f>
        <v>-8926.0128070175397</v>
      </c>
      <c r="K179">
        <f>STDEV(J$9:J179)</f>
        <v>0.20647128650171104</v>
      </c>
      <c r="L179">
        <f>2*STDEV(J$9:J179)/SQRT(COUNT($J$9:J179))</f>
        <v>3.1578507810659365E-2</v>
      </c>
      <c r="M179">
        <f t="shared" si="15"/>
        <v>-8925.8063357310384</v>
      </c>
      <c r="N179">
        <f t="shared" si="16"/>
        <v>-8926.2192783040409</v>
      </c>
      <c r="P179">
        <v>171</v>
      </c>
      <c r="Q179">
        <v>100000</v>
      </c>
      <c r="R179">
        <v>1200.04</v>
      </c>
      <c r="S179">
        <v>-4568.63</v>
      </c>
      <c r="T179">
        <v>20533.900000000001</v>
      </c>
      <c r="U179">
        <v>0.68080399999999996</v>
      </c>
      <c r="V179">
        <v>789</v>
      </c>
      <c r="W179">
        <v>235</v>
      </c>
      <c r="X179">
        <f>AVERAGE($S$9:S179)</f>
        <v>-4568.9327485380127</v>
      </c>
      <c r="Y179">
        <f>STDEV(X$9:X179)</f>
        <v>0.18078428692004161</v>
      </c>
      <c r="Z179">
        <f>2*STDEV(X$9:X179)/SQRT(COUNT(X$9:X179))</f>
        <v>2.7649839904018363E-2</v>
      </c>
      <c r="AA179">
        <f t="shared" si="21"/>
        <v>-4568.7519642510924</v>
      </c>
      <c r="AB179">
        <f t="shared" si="22"/>
        <v>-4569.1135328249329</v>
      </c>
      <c r="AD179">
        <v>171</v>
      </c>
      <c r="AE179">
        <v>100000</v>
      </c>
      <c r="AF179">
        <v>1200.6099999999999</v>
      </c>
      <c r="AG179">
        <v>-1928.59</v>
      </c>
      <c r="AH179">
        <v>8664.5499999999993</v>
      </c>
      <c r="AI179">
        <v>0.82059800000000005</v>
      </c>
      <c r="AJ179">
        <v>333</v>
      </c>
      <c r="AK179">
        <v>99</v>
      </c>
      <c r="AL179">
        <f>AVERAGE($AG$9:AG179)</f>
        <v>-1927.0717543859646</v>
      </c>
      <c r="AM179">
        <f>STDEV(AL$9:AL179)</f>
        <v>9.5819659585437741E-2</v>
      </c>
      <c r="AN179">
        <f>2*STDEV(AL$9:AL179)/SQRT(COUNT($AL$9:AL179))</f>
        <v>1.4655025015347071E-2</v>
      </c>
      <c r="AO179">
        <f t="shared" si="17"/>
        <v>-1926.9759347263791</v>
      </c>
      <c r="AP179">
        <f t="shared" si="18"/>
        <v>-1927.1675740455501</v>
      </c>
    </row>
    <row r="180" spans="2:42" x14ac:dyDescent="0.2">
      <c r="B180">
        <v>172</v>
      </c>
      <c r="C180">
        <v>100000</v>
      </c>
      <c r="D180">
        <v>1200.32</v>
      </c>
      <c r="E180">
        <v>-8924.99</v>
      </c>
      <c r="F180">
        <v>40101.300000000003</v>
      </c>
      <c r="G180">
        <v>0.70965599999999995</v>
      </c>
      <c r="H180">
        <v>1540</v>
      </c>
      <c r="I180">
        <v>460</v>
      </c>
      <c r="J180">
        <f>AVERAGE($E$9:E180)</f>
        <v>-8926.0068604651115</v>
      </c>
      <c r="K180">
        <f>STDEV(J$9:J180)</f>
        <v>0.20599940689852408</v>
      </c>
      <c r="L180">
        <f>2*STDEV(J$9:J180)/SQRT(COUNT($J$9:J180))</f>
        <v>3.1414615041389427E-2</v>
      </c>
      <c r="M180">
        <f t="shared" si="15"/>
        <v>-8925.8008610582128</v>
      </c>
      <c r="N180">
        <f t="shared" si="16"/>
        <v>-8926.2128598720101</v>
      </c>
      <c r="P180">
        <v>172</v>
      </c>
      <c r="Q180">
        <v>100000</v>
      </c>
      <c r="R180">
        <v>1200.52</v>
      </c>
      <c r="S180">
        <v>-4568.55</v>
      </c>
      <c r="T180">
        <v>20545.3</v>
      </c>
      <c r="U180">
        <v>0.97608700000000004</v>
      </c>
      <c r="V180">
        <v>789</v>
      </c>
      <c r="W180">
        <v>235</v>
      </c>
      <c r="X180">
        <f>AVERAGE($S$9:S180)</f>
        <v>-4568.9305232558154</v>
      </c>
      <c r="Y180">
        <f>STDEV(X$9:X180)</f>
        <v>0.18025509400498524</v>
      </c>
      <c r="Z180">
        <f>2*STDEV(X$9:X180)/SQRT(COUNT(X$9:X180))</f>
        <v>2.748864413092951E-2</v>
      </c>
      <c r="AA180">
        <f t="shared" si="21"/>
        <v>-4568.7502681618107</v>
      </c>
      <c r="AB180">
        <f t="shared" si="22"/>
        <v>-4569.1107783498201</v>
      </c>
      <c r="AD180">
        <v>172</v>
      </c>
      <c r="AE180">
        <v>100000</v>
      </c>
      <c r="AF180">
        <v>1198.42</v>
      </c>
      <c r="AG180">
        <v>-1926.76</v>
      </c>
      <c r="AH180">
        <v>8661.9500000000007</v>
      </c>
      <c r="AI180">
        <v>1.14191</v>
      </c>
      <c r="AJ180">
        <v>333</v>
      </c>
      <c r="AK180">
        <v>99</v>
      </c>
      <c r="AL180">
        <f>AVERAGE($AG$9:AG180)</f>
        <v>-1927.069941860465</v>
      </c>
      <c r="AM180">
        <f>STDEV(AL$9:AL180)</f>
        <v>9.5557061729629258E-2</v>
      </c>
      <c r="AN180">
        <f>2*STDEV(AL$9:AL180)/SQRT(COUNT($AL$9:AL180))</f>
        <v>1.4572315298952913E-2</v>
      </c>
      <c r="AO180">
        <f t="shared" si="17"/>
        <v>-1926.9743847987354</v>
      </c>
      <c r="AP180">
        <f t="shared" si="18"/>
        <v>-1927.1654989221945</v>
      </c>
    </row>
    <row r="181" spans="2:42" x14ac:dyDescent="0.2">
      <c r="B181">
        <v>173</v>
      </c>
      <c r="C181">
        <v>100000</v>
      </c>
      <c r="D181">
        <v>1200.6099999999999</v>
      </c>
      <c r="E181">
        <v>-8927.44</v>
      </c>
      <c r="F181">
        <v>40123.300000000003</v>
      </c>
      <c r="G181">
        <v>0.35625099999999998</v>
      </c>
      <c r="H181">
        <v>1540</v>
      </c>
      <c r="I181">
        <v>460</v>
      </c>
      <c r="J181">
        <f>AVERAGE($E$9:E181)</f>
        <v>-8926.0151445086649</v>
      </c>
      <c r="K181">
        <f>STDEV(J$9:J181)</f>
        <v>0.20550892552099695</v>
      </c>
      <c r="L181">
        <f>2*STDEV(J$9:J181)/SQRT(COUNT($J$9:J181))</f>
        <v>3.1249108553775693E-2</v>
      </c>
      <c r="M181">
        <f t="shared" si="15"/>
        <v>-8925.809635583144</v>
      </c>
      <c r="N181">
        <f t="shared" si="16"/>
        <v>-8926.2206534341858</v>
      </c>
      <c r="P181">
        <v>173</v>
      </c>
      <c r="Q181">
        <v>100000</v>
      </c>
      <c r="R181">
        <v>1200.03</v>
      </c>
      <c r="S181">
        <v>-4570.4399999999996</v>
      </c>
      <c r="T181">
        <v>20530.599999999999</v>
      </c>
      <c r="U181">
        <v>1.10368</v>
      </c>
      <c r="V181">
        <v>789</v>
      </c>
      <c r="W181">
        <v>235</v>
      </c>
      <c r="X181">
        <f>AVERAGE($S$9:S181)</f>
        <v>-4568.9392485549142</v>
      </c>
      <c r="Y181">
        <f>STDEV(X$9:X181)</f>
        <v>0.17973270605441738</v>
      </c>
      <c r="Z181">
        <f>2*STDEV(X$9:X181)/SQRT(COUNT(X$9:X181))</f>
        <v>2.732964920097598E-2</v>
      </c>
      <c r="AA181">
        <f t="shared" si="21"/>
        <v>-4568.7595158488602</v>
      </c>
      <c r="AB181">
        <f t="shared" si="22"/>
        <v>-4569.1189812609682</v>
      </c>
      <c r="AD181">
        <v>173</v>
      </c>
      <c r="AE181">
        <v>100000</v>
      </c>
      <c r="AF181">
        <v>1198.3499999999999</v>
      </c>
      <c r="AG181">
        <v>-1928.07</v>
      </c>
      <c r="AH181">
        <v>8660.36</v>
      </c>
      <c r="AI181">
        <v>0.34144999999999998</v>
      </c>
      <c r="AJ181">
        <v>333</v>
      </c>
      <c r="AK181">
        <v>99</v>
      </c>
      <c r="AL181">
        <f>AVERAGE($AG$9:AG181)</f>
        <v>-1927.0757225433524</v>
      </c>
      <c r="AM181">
        <f>STDEV(AL$9:AL181)</f>
        <v>9.5306088134793493E-2</v>
      </c>
      <c r="AN181">
        <f>2*STDEV(AL$9:AL181)/SQRT(COUNT($AL$9:AL181))</f>
        <v>1.4491975404034645E-2</v>
      </c>
      <c r="AO181">
        <f t="shared" si="17"/>
        <v>-1926.9804164552177</v>
      </c>
      <c r="AP181">
        <f t="shared" si="18"/>
        <v>-1927.1710286314872</v>
      </c>
    </row>
    <row r="182" spans="2:42" x14ac:dyDescent="0.2">
      <c r="B182">
        <v>174</v>
      </c>
      <c r="C182">
        <v>100000</v>
      </c>
      <c r="D182">
        <v>1200</v>
      </c>
      <c r="E182">
        <v>-8923.65</v>
      </c>
      <c r="F182">
        <v>40121.800000000003</v>
      </c>
      <c r="G182">
        <v>0.28729399999999999</v>
      </c>
      <c r="H182">
        <v>1540</v>
      </c>
      <c r="I182">
        <v>460</v>
      </c>
      <c r="J182">
        <f>AVERAGE($E$9:E182)</f>
        <v>-8926.0015517241318</v>
      </c>
      <c r="K182">
        <f>STDEV(J$9:J182)</f>
        <v>0.20505767818883483</v>
      </c>
      <c r="L182">
        <f>2*STDEV(J$9:J182)/SQRT(COUNT($J$9:J182))</f>
        <v>3.1090764931157609E-2</v>
      </c>
      <c r="M182">
        <f t="shared" si="15"/>
        <v>-8925.7964940459424</v>
      </c>
      <c r="N182">
        <f t="shared" si="16"/>
        <v>-8926.2066094023212</v>
      </c>
      <c r="P182">
        <v>174</v>
      </c>
      <c r="Q182">
        <v>100000</v>
      </c>
      <c r="R182">
        <v>1200.42</v>
      </c>
      <c r="S182">
        <v>-4567.6899999999996</v>
      </c>
      <c r="T182">
        <v>20544.7</v>
      </c>
      <c r="U182">
        <v>1.0027699999999999</v>
      </c>
      <c r="V182">
        <v>789</v>
      </c>
      <c r="W182">
        <v>235</v>
      </c>
      <c r="X182">
        <f>AVERAGE($S$9:S182)</f>
        <v>-4568.9320689655178</v>
      </c>
      <c r="Y182">
        <f>STDEV(X$9:X182)</f>
        <v>0.1792128793068507</v>
      </c>
      <c r="Z182">
        <f>2*STDEV(X$9:X182)/SQRT(COUNT(X$9:X182))</f>
        <v>2.7172186637333132E-2</v>
      </c>
      <c r="AA182">
        <f t="shared" si="21"/>
        <v>-4568.7528560862111</v>
      </c>
      <c r="AB182">
        <f t="shared" si="22"/>
        <v>-4569.1112818448246</v>
      </c>
      <c r="AD182">
        <v>174</v>
      </c>
      <c r="AE182">
        <v>100000</v>
      </c>
      <c r="AF182">
        <v>1201.48</v>
      </c>
      <c r="AG182">
        <v>-1926.88</v>
      </c>
      <c r="AH182">
        <v>8664.4599999999991</v>
      </c>
      <c r="AI182">
        <v>1.4901500000000001</v>
      </c>
      <c r="AJ182">
        <v>333</v>
      </c>
      <c r="AK182">
        <v>99</v>
      </c>
      <c r="AL182">
        <f>AVERAGE($AG$9:AG182)</f>
        <v>-1927.0745977011493</v>
      </c>
      <c r="AM182">
        <f>STDEV(AL$9:AL182)</f>
        <v>9.5055065907482875E-2</v>
      </c>
      <c r="AN182">
        <f>2*STDEV(AL$9:AL182)/SQRT(COUNT($AL$9:AL182))</f>
        <v>1.4412211899345297E-2</v>
      </c>
      <c r="AO182">
        <f t="shared" si="17"/>
        <v>-1926.9795426352418</v>
      </c>
      <c r="AP182">
        <f t="shared" si="18"/>
        <v>-1927.1696527670567</v>
      </c>
    </row>
    <row r="183" spans="2:42" x14ac:dyDescent="0.2">
      <c r="B183">
        <v>175</v>
      </c>
      <c r="C183">
        <v>100000</v>
      </c>
      <c r="D183">
        <v>1199.9000000000001</v>
      </c>
      <c r="E183">
        <v>-8924.52</v>
      </c>
      <c r="F183">
        <v>40103.1</v>
      </c>
      <c r="G183">
        <v>0.16800899999999999</v>
      </c>
      <c r="H183">
        <v>1540</v>
      </c>
      <c r="I183">
        <v>460</v>
      </c>
      <c r="J183">
        <f>AVERAGE($E$9:E183)</f>
        <v>-8925.9930857142808</v>
      </c>
      <c r="K183">
        <f>STDEV(J$9:J183)</f>
        <v>0.20463379458847286</v>
      </c>
      <c r="L183">
        <f>2*STDEV(J$9:J183)/SQRT(COUNT($J$9:J183))</f>
        <v>3.0937721732604239E-2</v>
      </c>
      <c r="M183">
        <f t="shared" si="15"/>
        <v>-8925.7884519196923</v>
      </c>
      <c r="N183">
        <f t="shared" si="16"/>
        <v>-8926.1977195088693</v>
      </c>
      <c r="P183">
        <v>175</v>
      </c>
      <c r="Q183">
        <v>100000</v>
      </c>
      <c r="R183">
        <v>1200.45</v>
      </c>
      <c r="S183">
        <v>-4568.1000000000004</v>
      </c>
      <c r="T183">
        <v>20531.400000000001</v>
      </c>
      <c r="U183">
        <v>0.40580500000000003</v>
      </c>
      <c r="V183">
        <v>789</v>
      </c>
      <c r="W183">
        <v>235</v>
      </c>
      <c r="X183">
        <f>AVERAGE($S$9:S183)</f>
        <v>-4568.9273142857155</v>
      </c>
      <c r="Y183">
        <f>STDEV(X$9:X183)</f>
        <v>0.17869715793627011</v>
      </c>
      <c r="Z183">
        <f>2*STDEV(X$9:X183)/SQRT(COUNT(X$9:X183))</f>
        <v>2.7016470851051591E-2</v>
      </c>
      <c r="AA183">
        <f t="shared" si="21"/>
        <v>-4568.7486171277797</v>
      </c>
      <c r="AB183">
        <f t="shared" si="22"/>
        <v>-4569.1060114436514</v>
      </c>
      <c r="AD183">
        <v>175</v>
      </c>
      <c r="AE183">
        <v>100000</v>
      </c>
      <c r="AF183">
        <v>1199.19</v>
      </c>
      <c r="AG183">
        <v>-1928.02</v>
      </c>
      <c r="AH183">
        <v>8658.34</v>
      </c>
      <c r="AI183">
        <v>0.16132199999999999</v>
      </c>
      <c r="AJ183">
        <v>333</v>
      </c>
      <c r="AK183">
        <v>99</v>
      </c>
      <c r="AL183">
        <f>AVERAGE($AG$9:AG183)</f>
        <v>-1927.08</v>
      </c>
      <c r="AM183">
        <f>STDEV(AL$9:AL183)</f>
        <v>9.4816149252310994E-2</v>
      </c>
      <c r="AN183">
        <f>2*STDEV(AL$9:AL183)/SQRT(COUNT($AL$9:AL183))</f>
        <v>1.4334854353965584E-2</v>
      </c>
      <c r="AO183">
        <f t="shared" si="17"/>
        <v>-1926.9851838507477</v>
      </c>
      <c r="AP183">
        <f t="shared" si="18"/>
        <v>-1927.1748161492521</v>
      </c>
    </row>
    <row r="184" spans="2:42" x14ac:dyDescent="0.2">
      <c r="B184">
        <v>176</v>
      </c>
      <c r="C184">
        <v>100000</v>
      </c>
      <c r="D184">
        <v>1199.82</v>
      </c>
      <c r="E184">
        <v>-8930.7199999999993</v>
      </c>
      <c r="F184">
        <v>40115.4</v>
      </c>
      <c r="G184">
        <v>0.408501</v>
      </c>
      <c r="H184">
        <v>1540</v>
      </c>
      <c r="I184">
        <v>460</v>
      </c>
      <c r="J184">
        <f>AVERAGE($E$9:E184)</f>
        <v>-8926.0199431818128</v>
      </c>
      <c r="K184">
        <f>STDEV(J$9:J184)</f>
        <v>0.20414098287881349</v>
      </c>
      <c r="L184">
        <f>2*STDEV(J$9:J184)/SQRT(COUNT($J$9:J184))</f>
        <v>3.077541111560864E-2</v>
      </c>
      <c r="M184">
        <f t="shared" si="15"/>
        <v>-8925.8158021989348</v>
      </c>
      <c r="N184">
        <f t="shared" si="16"/>
        <v>-8926.2240841646908</v>
      </c>
      <c r="P184">
        <v>176</v>
      </c>
      <c r="Q184">
        <v>100000</v>
      </c>
      <c r="R184">
        <v>1200.0999999999999</v>
      </c>
      <c r="S184">
        <v>-4570.62</v>
      </c>
      <c r="T184">
        <v>20535.5</v>
      </c>
      <c r="U184">
        <v>-0.19475700000000001</v>
      </c>
      <c r="V184">
        <v>789</v>
      </c>
      <c r="W184">
        <v>235</v>
      </c>
      <c r="X184">
        <f>AVERAGE($S$9:S184)</f>
        <v>-4568.9369318181825</v>
      </c>
      <c r="Y184">
        <f>STDEV(X$9:X184)</f>
        <v>0.17818737342143093</v>
      </c>
      <c r="Z184">
        <f>2*STDEV(X$9:X184)/SQRT(COUNT(X$9:X184))</f>
        <v>2.686275727353785E-2</v>
      </c>
      <c r="AA184">
        <f t="shared" si="21"/>
        <v>-4568.7587444447609</v>
      </c>
      <c r="AB184">
        <f t="shared" si="22"/>
        <v>-4569.1151191916042</v>
      </c>
      <c r="AD184">
        <v>176</v>
      </c>
      <c r="AE184">
        <v>100000</v>
      </c>
      <c r="AF184">
        <v>1200.58</v>
      </c>
      <c r="AG184">
        <v>-1926.53</v>
      </c>
      <c r="AH184">
        <v>8661.83</v>
      </c>
      <c r="AI184">
        <v>1.93127</v>
      </c>
      <c r="AJ184">
        <v>333</v>
      </c>
      <c r="AK184">
        <v>99</v>
      </c>
      <c r="AL184">
        <f>AVERAGE($AG$9:AG184)</f>
        <v>-1927.0768750000002</v>
      </c>
      <c r="AM184">
        <f>STDEV(AL$9:AL184)</f>
        <v>9.4572944203756767E-2</v>
      </c>
      <c r="AN184">
        <f>2*STDEV(AL$9:AL184)/SQRT(COUNT($AL$9:AL184))</f>
        <v>1.4257407783776261E-2</v>
      </c>
      <c r="AO184">
        <f t="shared" si="17"/>
        <v>-1926.9823020557965</v>
      </c>
      <c r="AP184">
        <f t="shared" si="18"/>
        <v>-1927.1714479442039</v>
      </c>
    </row>
    <row r="185" spans="2:42" x14ac:dyDescent="0.2">
      <c r="B185">
        <v>177</v>
      </c>
      <c r="C185">
        <v>100000</v>
      </c>
      <c r="D185">
        <v>1200.52</v>
      </c>
      <c r="E185">
        <v>-8927.6</v>
      </c>
      <c r="F185">
        <v>40115.4</v>
      </c>
      <c r="G185">
        <v>0.34818199999999999</v>
      </c>
      <c r="H185">
        <v>1540</v>
      </c>
      <c r="I185">
        <v>460</v>
      </c>
      <c r="J185">
        <f>AVERAGE($E$9:E185)</f>
        <v>-8926.0288700564925</v>
      </c>
      <c r="K185">
        <f>STDEV(J$9:J185)</f>
        <v>0.20363256533292382</v>
      </c>
      <c r="L185">
        <f>2*STDEV(J$9:J185)/SQRT(COUNT($J$9:J185))</f>
        <v>3.0611921780903748E-2</v>
      </c>
      <c r="M185">
        <f t="shared" si="15"/>
        <v>-8925.825237491159</v>
      </c>
      <c r="N185">
        <f t="shared" si="16"/>
        <v>-8926.2325026218259</v>
      </c>
      <c r="P185">
        <v>177</v>
      </c>
      <c r="Q185">
        <v>100000</v>
      </c>
      <c r="R185">
        <v>1200.44</v>
      </c>
      <c r="S185">
        <v>-4570.25</v>
      </c>
      <c r="T185">
        <v>20533.099999999999</v>
      </c>
      <c r="U185">
        <v>-6.9660399999999997E-3</v>
      </c>
      <c r="V185">
        <v>789</v>
      </c>
      <c r="W185">
        <v>235</v>
      </c>
      <c r="X185">
        <f>AVERAGE($S$9:S185)</f>
        <v>-4568.944350282487</v>
      </c>
      <c r="Y185">
        <f>STDEV(X$9:X185)</f>
        <v>0.17768508478893558</v>
      </c>
      <c r="Z185">
        <f>2*STDEV(X$9:X185)/SQRT(COUNT(X$9:X185))</f>
        <v>2.6711257643389857E-2</v>
      </c>
      <c r="AA185">
        <f t="shared" si="21"/>
        <v>-4568.7666651976979</v>
      </c>
      <c r="AB185">
        <f t="shared" si="22"/>
        <v>-4569.1220353672761</v>
      </c>
      <c r="AD185">
        <v>177</v>
      </c>
      <c r="AE185">
        <v>100000</v>
      </c>
      <c r="AF185">
        <v>1201.58</v>
      </c>
      <c r="AG185">
        <v>-1926.34</v>
      </c>
      <c r="AH185">
        <v>8663.9</v>
      </c>
      <c r="AI185">
        <v>0.32158999999999999</v>
      </c>
      <c r="AJ185">
        <v>333</v>
      </c>
      <c r="AK185">
        <v>99</v>
      </c>
      <c r="AL185">
        <f>AVERAGE($AG$9:AG185)</f>
        <v>-1927.072711864407</v>
      </c>
      <c r="AM185">
        <f>STDEV(AL$9:AL185)</f>
        <v>9.4324508616413477E-2</v>
      </c>
      <c r="AN185">
        <f>2*STDEV(AL$9:AL185)/SQRT(COUNT($AL$9:AL185))</f>
        <v>1.417972844896916E-2</v>
      </c>
      <c r="AO185">
        <f t="shared" si="17"/>
        <v>-1926.9783873557906</v>
      </c>
      <c r="AP185">
        <f t="shared" si="18"/>
        <v>-1927.1670363730234</v>
      </c>
    </row>
    <row r="186" spans="2:42" x14ac:dyDescent="0.2">
      <c r="B186">
        <v>178</v>
      </c>
      <c r="C186">
        <v>100000</v>
      </c>
      <c r="D186">
        <v>1199.5899999999999</v>
      </c>
      <c r="E186">
        <v>-8924.9</v>
      </c>
      <c r="F186">
        <v>40091.9</v>
      </c>
      <c r="G186">
        <v>0.41350100000000001</v>
      </c>
      <c r="H186">
        <v>1540</v>
      </c>
      <c r="I186">
        <v>460</v>
      </c>
      <c r="J186">
        <f>AVERAGE($E$9:E186)</f>
        <v>-8926.0225280898831</v>
      </c>
      <c r="K186">
        <f>STDEV(J$9:J186)</f>
        <v>0.20314098196797986</v>
      </c>
      <c r="L186">
        <f>2*STDEV(J$9:J186)/SQRT(COUNT($J$9:J186))</f>
        <v>3.0452120663747556E-2</v>
      </c>
      <c r="M186">
        <f t="shared" si="15"/>
        <v>-8925.8193871079147</v>
      </c>
      <c r="N186">
        <f t="shared" si="16"/>
        <v>-8926.2256690718514</v>
      </c>
      <c r="P186">
        <v>178</v>
      </c>
      <c r="Q186">
        <v>100000</v>
      </c>
      <c r="R186">
        <v>1199.93</v>
      </c>
      <c r="S186">
        <v>-4568.43</v>
      </c>
      <c r="T186">
        <v>20534.3</v>
      </c>
      <c r="U186">
        <v>7.6342599999999997E-2</v>
      </c>
      <c r="V186">
        <v>789</v>
      </c>
      <c r="W186">
        <v>235</v>
      </c>
      <c r="X186">
        <f>AVERAGE($S$9:S186)</f>
        <v>-4568.9414606741584</v>
      </c>
      <c r="Y186">
        <f>STDEV(X$9:X186)</f>
        <v>0.17718559473976137</v>
      </c>
      <c r="Z186">
        <f>2*STDEV(X$9:X186)/SQRT(COUNT(X$9:X186))</f>
        <v>2.6561243618205912E-2</v>
      </c>
      <c r="AA186">
        <f t="shared" si="21"/>
        <v>-4568.7642750794184</v>
      </c>
      <c r="AB186">
        <f t="shared" si="22"/>
        <v>-4569.1186462688984</v>
      </c>
      <c r="AD186">
        <v>178</v>
      </c>
      <c r="AE186">
        <v>100000</v>
      </c>
      <c r="AF186">
        <v>1200.95</v>
      </c>
      <c r="AG186">
        <v>-1926.94</v>
      </c>
      <c r="AH186">
        <v>8666.7000000000007</v>
      </c>
      <c r="AI186">
        <v>2.2734200000000002</v>
      </c>
      <c r="AJ186">
        <v>333</v>
      </c>
      <c r="AK186">
        <v>99</v>
      </c>
      <c r="AL186">
        <f>AVERAGE($AG$9:AG186)</f>
        <v>-1927.0719662921351</v>
      </c>
      <c r="AM186">
        <f>STDEV(AL$9:AL186)</f>
        <v>9.4076859266328111E-2</v>
      </c>
      <c r="AN186">
        <f>2*STDEV(AL$9:AL186)/SQRT(COUNT($AL$9:AL186))</f>
        <v>1.4102717444263373E-2</v>
      </c>
      <c r="AO186">
        <f t="shared" si="17"/>
        <v>-1926.9778894328688</v>
      </c>
      <c r="AP186">
        <f t="shared" si="18"/>
        <v>-1927.1660431514015</v>
      </c>
    </row>
    <row r="187" spans="2:42" x14ac:dyDescent="0.2">
      <c r="B187">
        <v>179</v>
      </c>
      <c r="C187">
        <v>100000</v>
      </c>
      <c r="D187">
        <v>1200.3399999999999</v>
      </c>
      <c r="E187">
        <v>-8925.59</v>
      </c>
      <c r="F187">
        <v>40101.9</v>
      </c>
      <c r="G187">
        <v>0.72133999999999998</v>
      </c>
      <c r="H187">
        <v>1540</v>
      </c>
      <c r="I187">
        <v>460</v>
      </c>
      <c r="J187">
        <f>AVERAGE($E$9:E187)</f>
        <v>-8926.0201117318393</v>
      </c>
      <c r="K187">
        <f>STDEV(J$9:J187)</f>
        <v>0.20265806586642945</v>
      </c>
      <c r="L187">
        <f>2*STDEV(J$9:J187)/SQRT(COUNT($J$9:J187))</f>
        <v>3.0294750051560525E-2</v>
      </c>
      <c r="M187">
        <f t="shared" si="15"/>
        <v>-8925.8174536659735</v>
      </c>
      <c r="N187">
        <f t="shared" si="16"/>
        <v>-8926.222769797705</v>
      </c>
      <c r="P187">
        <v>179</v>
      </c>
      <c r="Q187">
        <v>100000</v>
      </c>
      <c r="R187">
        <v>1200.71</v>
      </c>
      <c r="S187">
        <v>-4567.6400000000003</v>
      </c>
      <c r="T187">
        <v>20537.099999999999</v>
      </c>
      <c r="U187">
        <v>-0.216589</v>
      </c>
      <c r="V187">
        <v>789</v>
      </c>
      <c r="W187">
        <v>235</v>
      </c>
      <c r="X187">
        <f>AVERAGE($S$9:S187)</f>
        <v>-4568.9341899441351</v>
      </c>
      <c r="Y187">
        <f>STDEV(X$9:X187)</f>
        <v>0.17668790377191063</v>
      </c>
      <c r="Z187">
        <f>2*STDEV(X$9:X187)/SQRT(COUNT(X$9:X187))</f>
        <v>2.6412547948780628E-2</v>
      </c>
      <c r="AA187">
        <f t="shared" si="21"/>
        <v>-4568.7575020403629</v>
      </c>
      <c r="AB187">
        <f t="shared" si="22"/>
        <v>-4569.1108778479074</v>
      </c>
      <c r="AD187">
        <v>179</v>
      </c>
      <c r="AE187">
        <v>100000</v>
      </c>
      <c r="AF187">
        <v>1201.46</v>
      </c>
      <c r="AG187">
        <v>-1926.94</v>
      </c>
      <c r="AH187">
        <v>8665.1299999999992</v>
      </c>
      <c r="AI187">
        <v>-6.4817899999999998E-2</v>
      </c>
      <c r="AJ187">
        <v>333</v>
      </c>
      <c r="AK187">
        <v>99</v>
      </c>
      <c r="AL187">
        <f>AVERAGE($AG$9:AG187)</f>
        <v>-1927.0712290502797</v>
      </c>
      <c r="AM187">
        <f>STDEV(AL$9:AL187)</f>
        <v>9.3830046134571812E-2</v>
      </c>
      <c r="AN187">
        <f>2*STDEV(AL$9:AL187)/SQRT(COUNT($AL$9:AL187))</f>
        <v>1.4026373847102421E-2</v>
      </c>
      <c r="AO187">
        <f t="shared" si="17"/>
        <v>-1926.9773990041451</v>
      </c>
      <c r="AP187">
        <f t="shared" si="18"/>
        <v>-1927.1650590964143</v>
      </c>
    </row>
    <row r="188" spans="2:42" x14ac:dyDescent="0.2">
      <c r="B188">
        <v>180</v>
      </c>
      <c r="C188">
        <v>100000</v>
      </c>
      <c r="D188">
        <v>1199.83</v>
      </c>
      <c r="E188">
        <v>-8928.6299999999992</v>
      </c>
      <c r="F188">
        <v>40092.699999999997</v>
      </c>
      <c r="G188">
        <v>-6.0443400000000001E-2</v>
      </c>
      <c r="H188">
        <v>1540</v>
      </c>
      <c r="I188">
        <v>460</v>
      </c>
      <c r="J188">
        <f>AVERAGE($E$9:E188)</f>
        <v>-8926.0346111111066</v>
      </c>
      <c r="K188">
        <f>STDEV(J$9:J188)</f>
        <v>0.20214957246743095</v>
      </c>
      <c r="L188">
        <f>2*STDEV(J$9:J188)/SQRT(COUNT($J$9:J188))</f>
        <v>3.0134679043979699E-2</v>
      </c>
      <c r="M188">
        <f t="shared" si="15"/>
        <v>-8925.8324615386391</v>
      </c>
      <c r="N188">
        <f t="shared" si="16"/>
        <v>-8926.2367606835742</v>
      </c>
      <c r="P188">
        <v>180</v>
      </c>
      <c r="Q188">
        <v>100000</v>
      </c>
      <c r="R188">
        <v>1198.94</v>
      </c>
      <c r="S188">
        <v>-4570.34</v>
      </c>
      <c r="T188">
        <v>20540.8</v>
      </c>
      <c r="U188">
        <v>0.33946300000000001</v>
      </c>
      <c r="V188">
        <v>789</v>
      </c>
      <c r="W188">
        <v>235</v>
      </c>
      <c r="X188">
        <f>AVERAGE($S$9:S188)</f>
        <v>-4568.9420000000009</v>
      </c>
      <c r="Y188">
        <f>STDEV(X$9:X188)</f>
        <v>0.17619700021158213</v>
      </c>
      <c r="Z188">
        <f>2*STDEV(X$9:X188)/SQRT(COUNT(X$9:X188))</f>
        <v>2.6265897993642831E-2</v>
      </c>
      <c r="AA188">
        <f t="shared" si="21"/>
        <v>-4568.7658029997892</v>
      </c>
      <c r="AB188">
        <f t="shared" si="22"/>
        <v>-4569.1181970002126</v>
      </c>
      <c r="AD188">
        <v>180</v>
      </c>
      <c r="AE188">
        <v>100000</v>
      </c>
      <c r="AF188">
        <v>1200.0999999999999</v>
      </c>
      <c r="AG188">
        <v>-1928.06</v>
      </c>
      <c r="AH188">
        <v>8662.2900000000009</v>
      </c>
      <c r="AI188">
        <v>1.54227</v>
      </c>
      <c r="AJ188">
        <v>333</v>
      </c>
      <c r="AK188">
        <v>99</v>
      </c>
      <c r="AL188">
        <f>AVERAGE($AG$9:AG188)</f>
        <v>-1927.0767222222225</v>
      </c>
      <c r="AM188">
        <f>STDEV(AL$9:AL188)</f>
        <v>9.3593981808100787E-2</v>
      </c>
      <c r="AN188">
        <f>2*STDEV(AL$9:AL188)/SQRT(COUNT($AL$9:AL188))</f>
        <v>1.3952167040519468E-2</v>
      </c>
      <c r="AO188">
        <f t="shared" si="17"/>
        <v>-1926.9831282404145</v>
      </c>
      <c r="AP188">
        <f t="shared" si="18"/>
        <v>-1927.1703162040305</v>
      </c>
    </row>
    <row r="189" spans="2:42" x14ac:dyDescent="0.2">
      <c r="B189">
        <v>181</v>
      </c>
      <c r="C189">
        <v>100000</v>
      </c>
      <c r="D189">
        <v>1200.17</v>
      </c>
      <c r="E189">
        <v>-8927.94</v>
      </c>
      <c r="F189">
        <v>40101.1</v>
      </c>
      <c r="G189">
        <v>5.98635E-2</v>
      </c>
      <c r="H189">
        <v>1540</v>
      </c>
      <c r="I189">
        <v>460</v>
      </c>
      <c r="J189">
        <f>AVERAGE($E$9:E189)</f>
        <v>-8926.0451381215407</v>
      </c>
      <c r="K189">
        <f>STDEV(J$9:J189)</f>
        <v>0.20162764757481119</v>
      </c>
      <c r="L189">
        <f>2*STDEV(J$9:J189)/SQRT(COUNT($J$9:J189))</f>
        <v>2.9973730032788765E-2</v>
      </c>
      <c r="M189">
        <f t="shared" si="15"/>
        <v>-8925.8435104739656</v>
      </c>
      <c r="N189">
        <f t="shared" si="16"/>
        <v>-8926.2467657691159</v>
      </c>
      <c r="P189">
        <v>181</v>
      </c>
      <c r="Q189">
        <v>100000</v>
      </c>
      <c r="R189">
        <v>1200.6099999999999</v>
      </c>
      <c r="S189">
        <v>-4570.8599999999997</v>
      </c>
      <c r="T189">
        <v>20542.400000000001</v>
      </c>
      <c r="U189">
        <v>0.77735900000000002</v>
      </c>
      <c r="V189">
        <v>789</v>
      </c>
      <c r="W189">
        <v>235</v>
      </c>
      <c r="X189">
        <f>AVERAGE($S$9:S189)</f>
        <v>-4568.9525966850833</v>
      </c>
      <c r="Y189">
        <f>STDEV(X$9:X189)</f>
        <v>0.17571674601890577</v>
      </c>
      <c r="Z189">
        <f>2*STDEV(X$9:X189)/SQRT(COUNT(X$9:X189))</f>
        <v>2.6121845742690546E-2</v>
      </c>
      <c r="AA189">
        <f t="shared" si="21"/>
        <v>-4568.7768799390642</v>
      </c>
      <c r="AB189">
        <f t="shared" si="22"/>
        <v>-4569.1283134311025</v>
      </c>
      <c r="AD189">
        <v>181</v>
      </c>
      <c r="AE189">
        <v>100000</v>
      </c>
      <c r="AF189">
        <v>1202.8</v>
      </c>
      <c r="AG189">
        <v>-1926.96</v>
      </c>
      <c r="AH189">
        <v>8666.06</v>
      </c>
      <c r="AI189">
        <v>0.168514</v>
      </c>
      <c r="AJ189">
        <v>333</v>
      </c>
      <c r="AK189">
        <v>99</v>
      </c>
      <c r="AL189">
        <f>AVERAGE($AG$9:AG189)</f>
        <v>-1927.0760773480667</v>
      </c>
      <c r="AM189">
        <f>STDEV(AL$9:AL189)</f>
        <v>9.3358543237427996E-2</v>
      </c>
      <c r="AN189">
        <f>2*STDEV(AL$9:AL189)/SQRT(COUNT($AL$9:AL189))</f>
        <v>1.3878571738108641E-2</v>
      </c>
      <c r="AO189">
        <f t="shared" si="17"/>
        <v>-1926.9827188048293</v>
      </c>
      <c r="AP189">
        <f t="shared" si="18"/>
        <v>-1927.1694358913041</v>
      </c>
    </row>
    <row r="190" spans="2:42" x14ac:dyDescent="0.2">
      <c r="B190">
        <v>182</v>
      </c>
      <c r="C190">
        <v>100000</v>
      </c>
      <c r="D190">
        <v>1201.22</v>
      </c>
      <c r="E190">
        <v>-8926.32</v>
      </c>
      <c r="F190">
        <v>40109.1</v>
      </c>
      <c r="G190">
        <v>0.20835899999999999</v>
      </c>
      <c r="H190">
        <v>1540</v>
      </c>
      <c r="I190">
        <v>460</v>
      </c>
      <c r="J190">
        <f>AVERAGE($E$9:E190)</f>
        <v>-8926.0466483516429</v>
      </c>
      <c r="K190">
        <f>STDEV(J$9:J190)</f>
        <v>0.20110751876504313</v>
      </c>
      <c r="L190">
        <f>2*STDEV(J$9:J190)/SQRT(COUNT($J$9:J190))</f>
        <v>2.9814162171999559E-2</v>
      </c>
      <c r="M190">
        <f t="shared" si="15"/>
        <v>-8925.8455408328773</v>
      </c>
      <c r="N190">
        <f t="shared" si="16"/>
        <v>-8926.2477558704086</v>
      </c>
      <c r="P190">
        <v>182</v>
      </c>
      <c r="Q190">
        <v>100000</v>
      </c>
      <c r="R190">
        <v>1200.54</v>
      </c>
      <c r="S190">
        <v>-4568.43</v>
      </c>
      <c r="T190">
        <v>20532.3</v>
      </c>
      <c r="U190">
        <v>0.60872199999999999</v>
      </c>
      <c r="V190">
        <v>789</v>
      </c>
      <c r="W190">
        <v>235</v>
      </c>
      <c r="X190">
        <f>AVERAGE($S$9:S190)</f>
        <v>-4568.949725274726</v>
      </c>
      <c r="Y190">
        <f>STDEV(X$9:X190)</f>
        <v>0.1752382826261214</v>
      </c>
      <c r="Z190">
        <f>2*STDEV(X$9:X190)/SQRT(COUNT(X$9:X190))</f>
        <v>2.5979051449895482E-2</v>
      </c>
      <c r="AA190">
        <f t="shared" si="21"/>
        <v>-4568.7744869920998</v>
      </c>
      <c r="AB190">
        <f t="shared" si="22"/>
        <v>-4569.1249635573522</v>
      </c>
      <c r="AD190">
        <v>182</v>
      </c>
      <c r="AE190">
        <v>100000</v>
      </c>
      <c r="AF190">
        <v>1199.6300000000001</v>
      </c>
      <c r="AG190">
        <v>-1927.16</v>
      </c>
      <c r="AH190">
        <v>8660.2800000000007</v>
      </c>
      <c r="AI190">
        <v>1.55552</v>
      </c>
      <c r="AJ190">
        <v>333</v>
      </c>
      <c r="AK190">
        <v>99</v>
      </c>
      <c r="AL190">
        <f>AVERAGE($AG$9:AG190)</f>
        <v>-1927.0765384615388</v>
      </c>
      <c r="AM190">
        <f>STDEV(AL$9:AL190)</f>
        <v>9.3125639149666858E-2</v>
      </c>
      <c r="AN190">
        <f>2*STDEV(AL$9:AL190)/SQRT(COUNT($AL$9:AL190))</f>
        <v>1.380586327666377E-2</v>
      </c>
      <c r="AO190">
        <f t="shared" si="17"/>
        <v>-1926.983412822389</v>
      </c>
      <c r="AP190">
        <f t="shared" si="18"/>
        <v>-1927.1696641006886</v>
      </c>
    </row>
    <row r="191" spans="2:42" x14ac:dyDescent="0.2">
      <c r="B191">
        <v>183</v>
      </c>
      <c r="C191">
        <v>100000</v>
      </c>
      <c r="D191">
        <v>1199.6099999999999</v>
      </c>
      <c r="E191">
        <v>-8928.14</v>
      </c>
      <c r="F191">
        <v>40121.4</v>
      </c>
      <c r="G191">
        <v>2.5441400000000001E-4</v>
      </c>
      <c r="H191">
        <v>1540</v>
      </c>
      <c r="I191">
        <v>460</v>
      </c>
      <c r="J191">
        <f>AVERAGE($E$9:E191)</f>
        <v>-8926.0580874316875</v>
      </c>
      <c r="K191">
        <f>STDEV(J$9:J191)</f>
        <v>0.2005768873257599</v>
      </c>
      <c r="L191">
        <f>2*STDEV(J$9:J191)/SQRT(COUNT($J$9:J191))</f>
        <v>2.9654140314612078E-2</v>
      </c>
      <c r="M191">
        <f t="shared" si="15"/>
        <v>-8925.8575105443615</v>
      </c>
      <c r="N191">
        <f t="shared" si="16"/>
        <v>-8926.2586643190134</v>
      </c>
      <c r="P191">
        <v>183</v>
      </c>
      <c r="Q191">
        <v>100000</v>
      </c>
      <c r="R191">
        <v>1199.1400000000001</v>
      </c>
      <c r="S191">
        <v>-4569.8900000000003</v>
      </c>
      <c r="T191">
        <v>20549.2</v>
      </c>
      <c r="U191">
        <v>0.151564</v>
      </c>
      <c r="V191">
        <v>789</v>
      </c>
      <c r="W191">
        <v>235</v>
      </c>
      <c r="X191">
        <f>AVERAGE($S$9:S191)</f>
        <v>-4568.9548633879795</v>
      </c>
      <c r="Y191">
        <f>STDEV(X$9:X191)</f>
        <v>0.17476763952276675</v>
      </c>
      <c r="Z191">
        <f>2*STDEV(X$9:X191)/SQRT(COUNT(X$9:X191))</f>
        <v>2.5838391321950056E-2</v>
      </c>
      <c r="AA191">
        <f t="shared" si="21"/>
        <v>-4568.7800957484569</v>
      </c>
      <c r="AB191">
        <f t="shared" si="22"/>
        <v>-4569.129631027502</v>
      </c>
      <c r="AD191">
        <v>183</v>
      </c>
      <c r="AE191">
        <v>100000</v>
      </c>
      <c r="AF191">
        <v>1199.1600000000001</v>
      </c>
      <c r="AG191">
        <v>-1927.97</v>
      </c>
      <c r="AH191">
        <v>8672.43</v>
      </c>
      <c r="AI191">
        <v>0.76773100000000005</v>
      </c>
      <c r="AJ191">
        <v>333</v>
      </c>
      <c r="AK191">
        <v>99</v>
      </c>
      <c r="AL191">
        <f>AVERAGE($AG$9:AG191)</f>
        <v>-1927.0814207650274</v>
      </c>
      <c r="AM191">
        <f>STDEV(AL$9:AL191)</f>
        <v>9.2903516658974436E-2</v>
      </c>
      <c r="AN191">
        <f>2*STDEV(AL$9:AL191)/SQRT(COUNT($AL$9:AL191))</f>
        <v>1.3735251132159282E-2</v>
      </c>
      <c r="AO191">
        <f t="shared" si="17"/>
        <v>-1926.9885172483685</v>
      </c>
      <c r="AP191">
        <f t="shared" si="18"/>
        <v>-1927.1743242816863</v>
      </c>
    </row>
    <row r="192" spans="2:42" x14ac:dyDescent="0.2">
      <c r="B192">
        <v>184</v>
      </c>
      <c r="C192">
        <v>100000</v>
      </c>
      <c r="D192">
        <v>1200.03</v>
      </c>
      <c r="E192">
        <v>-8926.9500000000007</v>
      </c>
      <c r="F192">
        <v>40111.199999999997</v>
      </c>
      <c r="G192">
        <v>2.9891999999999998E-2</v>
      </c>
      <c r="H192">
        <v>1540</v>
      </c>
      <c r="I192">
        <v>460</v>
      </c>
      <c r="J192">
        <f>AVERAGE($E$9:E192)</f>
        <v>-8926.0629347826034</v>
      </c>
      <c r="K192">
        <f>STDEV(J$9:J192)</f>
        <v>0.20004540741652233</v>
      </c>
      <c r="L192">
        <f>2*STDEV(J$9:J192)/SQRT(COUNT($J$9:J192))</f>
        <v>2.949508618929542E-2</v>
      </c>
      <c r="M192">
        <f t="shared" si="15"/>
        <v>-8925.8628893751866</v>
      </c>
      <c r="N192">
        <f t="shared" si="16"/>
        <v>-8926.2629801900202</v>
      </c>
      <c r="P192">
        <v>184</v>
      </c>
      <c r="Q192">
        <v>100000</v>
      </c>
      <c r="R192">
        <v>1200.02</v>
      </c>
      <c r="S192">
        <v>-4568.1499999999996</v>
      </c>
      <c r="T192">
        <v>20538</v>
      </c>
      <c r="U192">
        <v>3.2652500000000001E-2</v>
      </c>
      <c r="V192">
        <v>789</v>
      </c>
      <c r="W192">
        <v>235</v>
      </c>
      <c r="X192">
        <f>AVERAGE($S$9:S192)</f>
        <v>-4568.9504891304359</v>
      </c>
      <c r="Y192">
        <f>STDEV(X$9:X192)</f>
        <v>0.17429739430680549</v>
      </c>
      <c r="Z192">
        <f>2*STDEV(X$9:X192)/SQRT(COUNT(X$9:X192))</f>
        <v>2.5698748769296832E-2</v>
      </c>
      <c r="AA192">
        <f t="shared" si="21"/>
        <v>-4568.7761917361295</v>
      </c>
      <c r="AB192">
        <f t="shared" si="22"/>
        <v>-4569.1247865247424</v>
      </c>
      <c r="AD192">
        <v>184</v>
      </c>
      <c r="AE192">
        <v>100000</v>
      </c>
      <c r="AF192">
        <v>1201.43</v>
      </c>
      <c r="AG192">
        <v>-1927.66</v>
      </c>
      <c r="AH192">
        <v>8659.64</v>
      </c>
      <c r="AI192">
        <v>1.0596300000000001</v>
      </c>
      <c r="AJ192">
        <v>333</v>
      </c>
      <c r="AK192">
        <v>99</v>
      </c>
      <c r="AL192">
        <f>AVERAGE($AG$9:AG192)</f>
        <v>-1927.0845652173914</v>
      </c>
      <c r="AM192">
        <f>STDEV(AL$9:AL192)</f>
        <v>9.2689459569501489E-2</v>
      </c>
      <c r="AN192">
        <f>2*STDEV(AL$9:AL192)/SQRT(COUNT($AL$9:AL192))</f>
        <v>1.3666315233867549E-2</v>
      </c>
      <c r="AO192">
        <f t="shared" si="17"/>
        <v>-1926.9918757578218</v>
      </c>
      <c r="AP192">
        <f t="shared" si="18"/>
        <v>-1927.177254676961</v>
      </c>
    </row>
    <row r="193" spans="2:42" x14ac:dyDescent="0.2">
      <c r="B193">
        <v>185</v>
      </c>
      <c r="C193">
        <v>100000</v>
      </c>
      <c r="D193">
        <v>1199.71</v>
      </c>
      <c r="E193">
        <v>-8923.99</v>
      </c>
      <c r="F193">
        <v>40111.199999999997</v>
      </c>
      <c r="G193">
        <v>-0.108428</v>
      </c>
      <c r="H193">
        <v>1540</v>
      </c>
      <c r="I193">
        <v>460</v>
      </c>
      <c r="J193">
        <f>AVERAGE($E$9:E193)</f>
        <v>-8926.0517297297247</v>
      </c>
      <c r="K193">
        <f>STDEV(J$9:J193)</f>
        <v>0.19953059855269503</v>
      </c>
      <c r="L193">
        <f>2*STDEV(J$9:J193)/SQRT(COUNT($J$9:J193))</f>
        <v>2.9339562722214187E-2</v>
      </c>
      <c r="M193">
        <f t="shared" si="15"/>
        <v>-8925.8521991311718</v>
      </c>
      <c r="N193">
        <f t="shared" si="16"/>
        <v>-8926.2512603282776</v>
      </c>
      <c r="P193">
        <v>185</v>
      </c>
      <c r="Q193">
        <v>100000</v>
      </c>
      <c r="R193">
        <v>1198.99</v>
      </c>
      <c r="S193">
        <v>-4570.47</v>
      </c>
      <c r="T193">
        <v>20537.599999999999</v>
      </c>
      <c r="U193">
        <v>0.47229399999999999</v>
      </c>
      <c r="V193">
        <v>789</v>
      </c>
      <c r="W193">
        <v>235</v>
      </c>
      <c r="X193">
        <f>AVERAGE($S$9:S193)</f>
        <v>-4568.9587027027037</v>
      </c>
      <c r="Y193">
        <f>STDEV(X$9:X193)</f>
        <v>0.17383769628640655</v>
      </c>
      <c r="Z193">
        <f>2*STDEV(X$9:X193)/SQRT(COUNT(X$9:X193))</f>
        <v>2.5561603236173704E-2</v>
      </c>
      <c r="AA193">
        <f t="shared" si="21"/>
        <v>-4568.784865006417</v>
      </c>
      <c r="AB193">
        <f t="shared" si="22"/>
        <v>-4569.1325403989904</v>
      </c>
      <c r="AD193">
        <v>185</v>
      </c>
      <c r="AE193">
        <v>100000</v>
      </c>
      <c r="AF193">
        <v>1200.2</v>
      </c>
      <c r="AG193">
        <v>-1926.94</v>
      </c>
      <c r="AH193">
        <v>8669.35</v>
      </c>
      <c r="AI193">
        <v>1.6640699999999999</v>
      </c>
      <c r="AJ193">
        <v>333</v>
      </c>
      <c r="AK193">
        <v>99</v>
      </c>
      <c r="AL193">
        <f>AVERAGE($AG$9:AG193)</f>
        <v>-1927.0837837837837</v>
      </c>
      <c r="AM193">
        <f>STDEV(AL$9:AL193)</f>
        <v>9.2475146825952453E-2</v>
      </c>
      <c r="AN193">
        <f>2*STDEV(AL$9:AL193)/SQRT(COUNT($AL$9:AL193))</f>
        <v>1.3597816025342402E-2</v>
      </c>
      <c r="AO193">
        <f t="shared" si="17"/>
        <v>-1926.9913086369577</v>
      </c>
      <c r="AP193">
        <f t="shared" si="18"/>
        <v>-1927.1762589306097</v>
      </c>
    </row>
    <row r="194" spans="2:42" x14ac:dyDescent="0.2">
      <c r="B194">
        <v>186</v>
      </c>
      <c r="C194">
        <v>100000</v>
      </c>
      <c r="D194">
        <v>1200.1300000000001</v>
      </c>
      <c r="E194">
        <v>-8927.3799999999992</v>
      </c>
      <c r="F194">
        <v>40111.300000000003</v>
      </c>
      <c r="G194">
        <v>0.51768599999999998</v>
      </c>
      <c r="H194">
        <v>1540</v>
      </c>
      <c r="I194">
        <v>460</v>
      </c>
      <c r="J194">
        <f>AVERAGE($E$9:E194)</f>
        <v>-8926.0588709677359</v>
      </c>
      <c r="K194">
        <f>STDEV(J$9:J194)</f>
        <v>0.19901145812134993</v>
      </c>
      <c r="L194">
        <f>2*STDEV(J$9:J194)/SQRT(COUNT($J$9:J194))</f>
        <v>2.9184456189688839E-2</v>
      </c>
      <c r="M194">
        <f t="shared" si="15"/>
        <v>-8925.8598595096137</v>
      </c>
      <c r="N194">
        <f t="shared" si="16"/>
        <v>-8926.257882425858</v>
      </c>
      <c r="P194">
        <v>186</v>
      </c>
      <c r="Q194">
        <v>100000</v>
      </c>
      <c r="R194">
        <v>1199.33</v>
      </c>
      <c r="S194">
        <v>-4569.5600000000004</v>
      </c>
      <c r="T194">
        <v>20547.8</v>
      </c>
      <c r="U194">
        <v>1.01369</v>
      </c>
      <c r="V194">
        <v>789</v>
      </c>
      <c r="W194">
        <v>235</v>
      </c>
      <c r="X194">
        <f>AVERAGE($S$9:S194)</f>
        <v>-4568.9619354838724</v>
      </c>
      <c r="Y194">
        <f>STDEV(X$9:X194)</f>
        <v>0.17338482781449846</v>
      </c>
      <c r="Z194">
        <f>2*STDEV(X$9:X194)/SQRT(COUNT(X$9:X194))</f>
        <v>2.5426384787470294E-2</v>
      </c>
      <c r="AA194">
        <f t="shared" si="21"/>
        <v>-4568.7885506560579</v>
      </c>
      <c r="AB194">
        <f t="shared" si="22"/>
        <v>-4569.1353203116869</v>
      </c>
      <c r="AD194">
        <v>186</v>
      </c>
      <c r="AE194">
        <v>100000</v>
      </c>
      <c r="AF194">
        <v>1200.56</v>
      </c>
      <c r="AG194">
        <v>-1927.43</v>
      </c>
      <c r="AH194">
        <v>8668</v>
      </c>
      <c r="AI194">
        <v>0.62824000000000002</v>
      </c>
      <c r="AJ194">
        <v>333</v>
      </c>
      <c r="AK194">
        <v>99</v>
      </c>
      <c r="AL194">
        <f>AVERAGE($AG$9:AG194)</f>
        <v>-1927.0856451612904</v>
      </c>
      <c r="AM194">
        <f>STDEV(AL$9:AL194)</f>
        <v>9.2266240524193591E-2</v>
      </c>
      <c r="AN194">
        <f>2*STDEV(AL$9:AL194)/SQRT(COUNT($AL$9:AL194))</f>
        <v>1.3530577986739267E-2</v>
      </c>
      <c r="AO194">
        <f t="shared" si="17"/>
        <v>-1926.9933789207662</v>
      </c>
      <c r="AP194">
        <f t="shared" si="18"/>
        <v>-1927.1779114018145</v>
      </c>
    </row>
    <row r="195" spans="2:42" x14ac:dyDescent="0.2">
      <c r="B195">
        <v>187</v>
      </c>
      <c r="C195">
        <v>100000</v>
      </c>
      <c r="D195">
        <v>1200.06</v>
      </c>
      <c r="E195">
        <v>-8928.26</v>
      </c>
      <c r="F195">
        <v>40119</v>
      </c>
      <c r="G195">
        <v>0.40376800000000002</v>
      </c>
      <c r="H195">
        <v>1540</v>
      </c>
      <c r="I195">
        <v>460</v>
      </c>
      <c r="J195">
        <f>AVERAGE($E$9:E195)</f>
        <v>-8926.0706417112233</v>
      </c>
      <c r="K195">
        <f>STDEV(J$9:J195)</f>
        <v>0.19848581244239122</v>
      </c>
      <c r="L195">
        <f>2*STDEV(J$9:J195)/SQRT(COUNT($J$9:J195))</f>
        <v>2.9029440243918084E-2</v>
      </c>
      <c r="M195">
        <f t="shared" si="15"/>
        <v>-8925.8721558987818</v>
      </c>
      <c r="N195">
        <f t="shared" si="16"/>
        <v>-8926.2691275236648</v>
      </c>
      <c r="P195">
        <v>187</v>
      </c>
      <c r="Q195">
        <v>100000</v>
      </c>
      <c r="R195">
        <v>1201.46</v>
      </c>
      <c r="S195">
        <v>-4567.3</v>
      </c>
      <c r="T195">
        <v>20539</v>
      </c>
      <c r="U195">
        <v>-0.32851399999999997</v>
      </c>
      <c r="V195">
        <v>789</v>
      </c>
      <c r="W195">
        <v>235</v>
      </c>
      <c r="X195">
        <f>AVERAGE($S$9:S195)</f>
        <v>-4568.9530481283437</v>
      </c>
      <c r="Y195">
        <f>STDEV(X$9:X195)</f>
        <v>0.17292748608484501</v>
      </c>
      <c r="Z195">
        <f>2*STDEV(X$9:X195)/SQRT(COUNT(X$9:X195))</f>
        <v>2.5291420389495053E-2</v>
      </c>
      <c r="AA195">
        <f t="shared" si="21"/>
        <v>-4568.7801206422591</v>
      </c>
      <c r="AB195">
        <f t="shared" si="22"/>
        <v>-4569.1259756144282</v>
      </c>
      <c r="AD195">
        <v>187</v>
      </c>
      <c r="AE195">
        <v>100000</v>
      </c>
      <c r="AF195">
        <v>1199.03</v>
      </c>
      <c r="AG195">
        <v>-1927.33</v>
      </c>
      <c r="AH195">
        <v>8668.93</v>
      </c>
      <c r="AI195">
        <v>-0.87972300000000003</v>
      </c>
      <c r="AJ195">
        <v>333</v>
      </c>
      <c r="AK195">
        <v>99</v>
      </c>
      <c r="AL195">
        <f>AVERAGE($AG$9:AG195)</f>
        <v>-1927.0869518716579</v>
      </c>
      <c r="AM195">
        <f>STDEV(AL$9:AL195)</f>
        <v>9.206156712771052E-2</v>
      </c>
      <c r="AN195">
        <f>2*STDEV(AL$9:AL195)/SQRT(COUNT($AL$9:AL195))</f>
        <v>1.3464417072484686E-2</v>
      </c>
      <c r="AO195">
        <f t="shared" si="17"/>
        <v>-1926.9948903045301</v>
      </c>
      <c r="AP195">
        <f t="shared" si="18"/>
        <v>-1927.1790134387857</v>
      </c>
    </row>
    <row r="196" spans="2:42" x14ac:dyDescent="0.2">
      <c r="B196">
        <v>188</v>
      </c>
      <c r="C196">
        <v>100000</v>
      </c>
      <c r="D196">
        <v>1200.06</v>
      </c>
      <c r="E196">
        <v>-8925.14</v>
      </c>
      <c r="F196">
        <v>40103.300000000003</v>
      </c>
      <c r="G196">
        <v>6.90109E-2</v>
      </c>
      <c r="H196">
        <v>1540</v>
      </c>
      <c r="I196">
        <v>460</v>
      </c>
      <c r="J196">
        <f>AVERAGE($E$9:E196)</f>
        <v>-8926.0656914893552</v>
      </c>
      <c r="K196">
        <f>STDEV(J$9:J196)</f>
        <v>0.19796825169610113</v>
      </c>
      <c r="L196">
        <f>2*STDEV(J$9:J196)/SQRT(COUNT($J$9:J196))</f>
        <v>2.8876637350504841E-2</v>
      </c>
      <c r="M196">
        <f t="shared" si="15"/>
        <v>-8925.8677232376594</v>
      </c>
      <c r="N196">
        <f t="shared" si="16"/>
        <v>-8926.263659741051</v>
      </c>
      <c r="P196">
        <v>188</v>
      </c>
      <c r="Q196">
        <v>100000</v>
      </c>
      <c r="R196">
        <v>1200.6400000000001</v>
      </c>
      <c r="S196">
        <v>-4568.79</v>
      </c>
      <c r="T196">
        <v>20528.099999999999</v>
      </c>
      <c r="U196">
        <v>0.91722199999999998</v>
      </c>
      <c r="V196">
        <v>789</v>
      </c>
      <c r="W196">
        <v>235</v>
      </c>
      <c r="X196">
        <f>AVERAGE($S$9:S196)</f>
        <v>-4568.9521808510653</v>
      </c>
      <c r="Y196">
        <f>STDEV(X$9:X196)</f>
        <v>0.1724730994575023</v>
      </c>
      <c r="Z196">
        <f>2*STDEV(X$9:X196)/SQRT(COUNT(X$9:X196))</f>
        <v>2.5157787185984097E-2</v>
      </c>
      <c r="AA196">
        <f t="shared" ref="AA196:AA208" si="23">X196+Y196</f>
        <v>-4568.7797077516079</v>
      </c>
      <c r="AB196">
        <f t="shared" ref="AB196:AB208" si="24">X196-1*Y196</f>
        <v>-4569.1246539505228</v>
      </c>
      <c r="AD196">
        <v>188</v>
      </c>
      <c r="AE196">
        <v>100000</v>
      </c>
      <c r="AF196">
        <v>1202.08</v>
      </c>
      <c r="AG196">
        <v>-1926.24</v>
      </c>
      <c r="AH196">
        <v>8667.24</v>
      </c>
      <c r="AI196">
        <v>1.71919</v>
      </c>
      <c r="AJ196">
        <v>333</v>
      </c>
      <c r="AK196">
        <v>99</v>
      </c>
      <c r="AL196">
        <f>AVERAGE($AG$9:AG196)</f>
        <v>-1927.0824468085107</v>
      </c>
      <c r="AM196">
        <f>STDEV(AL$9:AL196)</f>
        <v>9.1848695500732602E-2</v>
      </c>
      <c r="AN196">
        <f>2*STDEV(AL$9:AL196)/SQRT(COUNT($AL$9:AL196))</f>
        <v>1.3397509188307068E-2</v>
      </c>
      <c r="AO196">
        <f t="shared" si="17"/>
        <v>-1926.99059811301</v>
      </c>
      <c r="AP196">
        <f t="shared" si="18"/>
        <v>-1927.1742955040113</v>
      </c>
    </row>
    <row r="197" spans="2:42" x14ac:dyDescent="0.2">
      <c r="B197">
        <v>189</v>
      </c>
      <c r="C197">
        <v>100000</v>
      </c>
      <c r="D197">
        <v>1199.68</v>
      </c>
      <c r="E197">
        <v>-8928.15</v>
      </c>
      <c r="F197">
        <v>40122.800000000003</v>
      </c>
      <c r="G197">
        <v>0.13535900000000001</v>
      </c>
      <c r="H197">
        <v>1540</v>
      </c>
      <c r="I197">
        <v>460</v>
      </c>
      <c r="J197">
        <f>AVERAGE($E$9:E197)</f>
        <v>-8926.076719576713</v>
      </c>
      <c r="K197">
        <f>STDEV(J$9:J197)</f>
        <v>0.1974469033765231</v>
      </c>
      <c r="L197">
        <f>2*STDEV(J$9:J197)/SQRT(COUNT($J$9:J197))</f>
        <v>2.8724297792303139E-2</v>
      </c>
      <c r="M197">
        <f t="shared" si="15"/>
        <v>-8925.8792726733373</v>
      </c>
      <c r="N197">
        <f t="shared" si="16"/>
        <v>-8926.2741664800888</v>
      </c>
      <c r="P197">
        <v>189</v>
      </c>
      <c r="Q197">
        <v>100000</v>
      </c>
      <c r="R197">
        <v>1200.6199999999999</v>
      </c>
      <c r="S197">
        <v>-4571.33</v>
      </c>
      <c r="T197">
        <v>20546.5</v>
      </c>
      <c r="U197">
        <v>0.45610499999999998</v>
      </c>
      <c r="V197">
        <v>789</v>
      </c>
      <c r="W197">
        <v>235</v>
      </c>
      <c r="X197">
        <f>AVERAGE($S$9:S197)</f>
        <v>-4568.9647619047637</v>
      </c>
      <c r="Y197">
        <f>STDEV(X$9:X197)</f>
        <v>0.17203380159174342</v>
      </c>
      <c r="Z197">
        <f>2*STDEV(X$9:X197)/SQRT(COUNT(X$9:X197))</f>
        <v>2.502723548841837E-2</v>
      </c>
      <c r="AA197">
        <f t="shared" si="23"/>
        <v>-4568.7927281031716</v>
      </c>
      <c r="AB197">
        <f t="shared" si="24"/>
        <v>-4569.1367957063558</v>
      </c>
      <c r="AD197">
        <v>189</v>
      </c>
      <c r="AE197">
        <v>100000</v>
      </c>
      <c r="AF197">
        <v>1199.6199999999999</v>
      </c>
      <c r="AG197">
        <v>-1926.93</v>
      </c>
      <c r="AH197">
        <v>8673.58</v>
      </c>
      <c r="AI197">
        <v>2.0580500000000002</v>
      </c>
      <c r="AJ197">
        <v>333</v>
      </c>
      <c r="AK197">
        <v>99</v>
      </c>
      <c r="AL197">
        <f>AVERAGE($AG$9:AG197)</f>
        <v>-1927.0816402116402</v>
      </c>
      <c r="AM197">
        <f>STDEV(AL$9:AL197)</f>
        <v>9.163568791797165E-2</v>
      </c>
      <c r="AN197">
        <f>2*STDEV(AL$9:AL197)/SQRT(COUNT($AL$9:AL197))</f>
        <v>1.3331030991855727E-2</v>
      </c>
      <c r="AO197">
        <f t="shared" si="17"/>
        <v>-1926.9900045237223</v>
      </c>
      <c r="AP197">
        <f t="shared" si="18"/>
        <v>-1927.1732758995581</v>
      </c>
    </row>
    <row r="198" spans="2:42" x14ac:dyDescent="0.2">
      <c r="B198">
        <v>190</v>
      </c>
      <c r="C198">
        <v>100000</v>
      </c>
      <c r="D198">
        <v>1199.81</v>
      </c>
      <c r="E198">
        <v>-8925.81</v>
      </c>
      <c r="F198">
        <v>40107.1</v>
      </c>
      <c r="G198">
        <v>0.25549500000000003</v>
      </c>
      <c r="H198">
        <v>1540</v>
      </c>
      <c r="I198">
        <v>460</v>
      </c>
      <c r="J198">
        <f>AVERAGE($E$9:E198)</f>
        <v>-8926.0753157894669</v>
      </c>
      <c r="K198">
        <f>STDEV(J$9:J198)</f>
        <v>0.19693045914922419</v>
      </c>
      <c r="L198">
        <f>2*STDEV(J$9:J198)/SQRT(COUNT($J$9:J198))</f>
        <v>2.8573674207204403E-2</v>
      </c>
      <c r="M198">
        <f t="shared" si="15"/>
        <v>-8925.8783853303175</v>
      </c>
      <c r="N198">
        <f t="shared" si="16"/>
        <v>-8926.2722462486163</v>
      </c>
      <c r="P198">
        <v>190</v>
      </c>
      <c r="Q198">
        <v>100000</v>
      </c>
      <c r="R198">
        <v>1198.94</v>
      </c>
      <c r="S198">
        <v>-4571.01</v>
      </c>
      <c r="T198">
        <v>20547.400000000001</v>
      </c>
      <c r="U198">
        <v>0.35797499999999999</v>
      </c>
      <c r="V198">
        <v>789</v>
      </c>
      <c r="W198">
        <v>235</v>
      </c>
      <c r="X198">
        <f>AVERAGE($S$9:S198)</f>
        <v>-4568.9755263157913</v>
      </c>
      <c r="Y198">
        <f>STDEV(X$9:X198)</f>
        <v>0.17161146082682294</v>
      </c>
      <c r="Z198">
        <f>2*STDEV(X$9:X198)/SQRT(COUNT(X$9:X198))</f>
        <v>2.4900007815308933E-2</v>
      </c>
      <c r="AA198">
        <f t="shared" si="23"/>
        <v>-4568.8039148549642</v>
      </c>
      <c r="AB198">
        <f t="shared" si="24"/>
        <v>-4569.1471377766184</v>
      </c>
      <c r="AD198">
        <v>190</v>
      </c>
      <c r="AE198">
        <v>100000</v>
      </c>
      <c r="AF198">
        <v>1199.25</v>
      </c>
      <c r="AG198">
        <v>-1926.88</v>
      </c>
      <c r="AH198">
        <v>8662.11</v>
      </c>
      <c r="AI198">
        <v>1.4542200000000001</v>
      </c>
      <c r="AJ198">
        <v>333</v>
      </c>
      <c r="AK198">
        <v>99</v>
      </c>
      <c r="AL198">
        <f>AVERAGE($AG$9:AG198)</f>
        <v>-1927.0805789473684</v>
      </c>
      <c r="AM198">
        <f>STDEV(AL$9:AL198)</f>
        <v>9.1422136484277133E-2</v>
      </c>
      <c r="AN198">
        <f>2*STDEV(AL$9:AL198)/SQRT(COUNT($AL$9:AL198))</f>
        <v>1.3264917750731813E-2</v>
      </c>
      <c r="AO198">
        <f t="shared" si="17"/>
        <v>-1926.9891568108842</v>
      </c>
      <c r="AP198">
        <f t="shared" si="18"/>
        <v>-1927.1720010838526</v>
      </c>
    </row>
    <row r="199" spans="2:42" x14ac:dyDescent="0.2">
      <c r="B199">
        <v>191</v>
      </c>
      <c r="C199">
        <v>100000</v>
      </c>
      <c r="D199">
        <v>1199.54</v>
      </c>
      <c r="E199">
        <v>-8930.15</v>
      </c>
      <c r="F199">
        <v>40116</v>
      </c>
      <c r="G199">
        <v>0.14249800000000001</v>
      </c>
      <c r="H199">
        <v>1540</v>
      </c>
      <c r="I199">
        <v>460</v>
      </c>
      <c r="J199">
        <f>AVERAGE($E$9:E199)</f>
        <v>-8926.0966492146526</v>
      </c>
      <c r="K199">
        <f>STDEV(J$9:J199)</f>
        <v>0.19641154519983392</v>
      </c>
      <c r="L199">
        <f>2*STDEV(J$9:J199)/SQRT(COUNT($J$9:J199))</f>
        <v>2.8423681258568891E-2</v>
      </c>
      <c r="M199">
        <f t="shared" si="15"/>
        <v>-8925.9002376694534</v>
      </c>
      <c r="N199">
        <f t="shared" si="16"/>
        <v>-8926.2930607598519</v>
      </c>
      <c r="P199">
        <v>191</v>
      </c>
      <c r="Q199">
        <v>100000</v>
      </c>
      <c r="R199">
        <v>1201.05</v>
      </c>
      <c r="S199">
        <v>-4569.75</v>
      </c>
      <c r="T199">
        <v>20535.3</v>
      </c>
      <c r="U199">
        <v>0.93221600000000004</v>
      </c>
      <c r="V199">
        <v>789</v>
      </c>
      <c r="W199">
        <v>235</v>
      </c>
      <c r="X199">
        <f>AVERAGE($S$9:S199)</f>
        <v>-4568.9795811518343</v>
      </c>
      <c r="Y199">
        <f>STDEV(X$9:X199)</f>
        <v>0.17119819800281713</v>
      </c>
      <c r="Z199">
        <f>2*STDEV(X$9:X199)/SQRT(COUNT(X$9:X199))</f>
        <v>2.4774933709332449E-2</v>
      </c>
      <c r="AA199">
        <f t="shared" si="23"/>
        <v>-4568.8083829538318</v>
      </c>
      <c r="AB199">
        <f t="shared" si="24"/>
        <v>-4569.1507793498367</v>
      </c>
      <c r="AD199">
        <v>191</v>
      </c>
      <c r="AE199">
        <v>100000</v>
      </c>
      <c r="AF199">
        <v>1199.57</v>
      </c>
      <c r="AG199">
        <v>-1926.86</v>
      </c>
      <c r="AH199">
        <v>8667.92</v>
      </c>
      <c r="AI199">
        <v>0.96663100000000002</v>
      </c>
      <c r="AJ199">
        <v>333</v>
      </c>
      <c r="AK199">
        <v>99</v>
      </c>
      <c r="AL199">
        <f>AVERAGE($AG$9:AG199)</f>
        <v>-1927.0794240837695</v>
      </c>
      <c r="AM199">
        <f>STDEV(AL$9:AL199)</f>
        <v>9.1207974546363813E-2</v>
      </c>
      <c r="AN199">
        <f>2*STDEV(AL$9:AL199)/SQRT(COUNT($AL$9:AL199))</f>
        <v>1.3199154836381287E-2</v>
      </c>
      <c r="AO199">
        <f t="shared" si="17"/>
        <v>-1926.9882161092232</v>
      </c>
      <c r="AP199">
        <f t="shared" si="18"/>
        <v>-1927.1706320583157</v>
      </c>
    </row>
    <row r="200" spans="2:42" x14ac:dyDescent="0.2">
      <c r="B200">
        <v>192</v>
      </c>
      <c r="C200">
        <v>100000</v>
      </c>
      <c r="D200">
        <v>1199.17</v>
      </c>
      <c r="E200">
        <v>-8928.9599999999991</v>
      </c>
      <c r="F200">
        <v>40122.400000000001</v>
      </c>
      <c r="G200">
        <v>0.73566699999999996</v>
      </c>
      <c r="H200">
        <v>1540</v>
      </c>
      <c r="I200">
        <v>460</v>
      </c>
      <c r="J200">
        <f>AVERAGE($E$9:E200)</f>
        <v>-8926.1115624999929</v>
      </c>
      <c r="K200">
        <f>STDEV(J$9:J200)</f>
        <v>0.1958993667243335</v>
      </c>
      <c r="L200">
        <f>2*STDEV(J$9:J200)/SQRT(COUNT($J$9:J200))</f>
        <v>2.8275638028092791E-2</v>
      </c>
      <c r="M200">
        <f t="shared" si="15"/>
        <v>-8925.915663133268</v>
      </c>
      <c r="N200">
        <f t="shared" si="16"/>
        <v>-8926.3074618667179</v>
      </c>
      <c r="P200">
        <v>192</v>
      </c>
      <c r="Q200">
        <v>100000</v>
      </c>
      <c r="R200">
        <v>1198.83</v>
      </c>
      <c r="S200">
        <v>-4567.33</v>
      </c>
      <c r="T200">
        <v>20535.5</v>
      </c>
      <c r="U200">
        <v>0.84290399999999999</v>
      </c>
      <c r="V200">
        <v>789</v>
      </c>
      <c r="W200">
        <v>235</v>
      </c>
      <c r="X200">
        <f>AVERAGE($S$9:S200)</f>
        <v>-4568.9709895833348</v>
      </c>
      <c r="Y200">
        <f>STDEV(X$9:X200)</f>
        <v>0.1707758465998504</v>
      </c>
      <c r="Z200">
        <f>2*STDEV(X$9:X200)/SQRT(COUNT(X$9:X200))</f>
        <v>2.4649370251377468E-2</v>
      </c>
      <c r="AA200">
        <f t="shared" si="23"/>
        <v>-4568.8002137367348</v>
      </c>
      <c r="AB200">
        <f t="shared" si="24"/>
        <v>-4569.1417654299348</v>
      </c>
      <c r="AD200">
        <v>192</v>
      </c>
      <c r="AE200">
        <v>100000</v>
      </c>
      <c r="AF200">
        <v>1200.17</v>
      </c>
      <c r="AG200">
        <v>-1927.32</v>
      </c>
      <c r="AH200">
        <v>8668.17</v>
      </c>
      <c r="AI200">
        <v>0.70496199999999998</v>
      </c>
      <c r="AJ200">
        <v>333</v>
      </c>
      <c r="AK200">
        <v>99</v>
      </c>
      <c r="AL200">
        <f>AVERAGE($AG$9:AG200)</f>
        <v>-1927.0806770833333</v>
      </c>
      <c r="AM200">
        <f>STDEV(AL$9:AL200)</f>
        <v>9.099750365759228E-2</v>
      </c>
      <c r="AN200">
        <f>2*STDEV(AL$9:AL200)/SQRT(COUNT($AL$9:AL200))</f>
        <v>1.3134358308073715E-2</v>
      </c>
      <c r="AO200">
        <f t="shared" si="17"/>
        <v>-1926.9896795796758</v>
      </c>
      <c r="AP200">
        <f t="shared" si="18"/>
        <v>-1927.1716745869908</v>
      </c>
    </row>
    <row r="201" spans="2:42" x14ac:dyDescent="0.2">
      <c r="B201">
        <v>193</v>
      </c>
      <c r="C201">
        <v>100000</v>
      </c>
      <c r="D201">
        <v>1200.3399999999999</v>
      </c>
      <c r="E201">
        <v>-8923.7999999999993</v>
      </c>
      <c r="F201">
        <v>40121.800000000003</v>
      </c>
      <c r="G201">
        <v>0.261237</v>
      </c>
      <c r="H201">
        <v>1540</v>
      </c>
      <c r="I201">
        <v>460</v>
      </c>
      <c r="J201">
        <f>AVERAGE($E$9:E201)</f>
        <v>-8926.0995854922203</v>
      </c>
      <c r="K201">
        <f>STDEV(J$9:J201)</f>
        <v>0.19538860470171149</v>
      </c>
      <c r="L201">
        <f>2*STDEV(J$9:J201)/SQRT(COUNT($J$9:J201))</f>
        <v>2.8128759036220474E-2</v>
      </c>
      <c r="M201">
        <f t="shared" si="15"/>
        <v>-8925.904196887519</v>
      </c>
      <c r="N201">
        <f t="shared" si="16"/>
        <v>-8926.2949740969216</v>
      </c>
      <c r="P201">
        <v>193</v>
      </c>
      <c r="Q201">
        <v>100000</v>
      </c>
      <c r="R201">
        <v>1199.6300000000001</v>
      </c>
      <c r="S201">
        <v>-4569.3</v>
      </c>
      <c r="T201">
        <v>20540.8</v>
      </c>
      <c r="U201">
        <v>0.52034899999999995</v>
      </c>
      <c r="V201">
        <v>789</v>
      </c>
      <c r="W201">
        <v>235</v>
      </c>
      <c r="X201">
        <f>AVERAGE($S$9:S201)</f>
        <v>-4568.9726943005198</v>
      </c>
      <c r="Y201">
        <f>STDEV(X$9:X201)</f>
        <v>0.17035878127754847</v>
      </c>
      <c r="Z201">
        <f>2*STDEV(X$9:X201)/SQRT(COUNT(X$9:X201))</f>
        <v>2.452538680838624E-2</v>
      </c>
      <c r="AA201">
        <f t="shared" si="23"/>
        <v>-4568.8023355192427</v>
      </c>
      <c r="AB201">
        <f t="shared" si="24"/>
        <v>-4569.143053081797</v>
      </c>
      <c r="AD201">
        <v>193</v>
      </c>
      <c r="AE201">
        <v>100000</v>
      </c>
      <c r="AF201">
        <v>1198.96</v>
      </c>
      <c r="AG201">
        <v>-1927.72</v>
      </c>
      <c r="AH201">
        <v>8657.36</v>
      </c>
      <c r="AI201">
        <v>1.10927</v>
      </c>
      <c r="AJ201">
        <v>333</v>
      </c>
      <c r="AK201">
        <v>99</v>
      </c>
      <c r="AL201">
        <f>AVERAGE($AG$9:AG201)</f>
        <v>-1927.0839896373054</v>
      </c>
      <c r="AM201">
        <f>STDEV(AL$9:AL201)</f>
        <v>9.079470771305187E-2</v>
      </c>
      <c r="AN201">
        <f>2*STDEV(AL$9:AL201)/SQRT(COUNT($AL$9:AL201))</f>
        <v>1.3071092139295745E-2</v>
      </c>
      <c r="AO201">
        <f t="shared" si="17"/>
        <v>-1926.9931949295924</v>
      </c>
      <c r="AP201">
        <f t="shared" si="18"/>
        <v>-1927.1747843450185</v>
      </c>
    </row>
    <row r="202" spans="2:42" x14ac:dyDescent="0.2">
      <c r="B202">
        <v>194</v>
      </c>
      <c r="C202">
        <v>100000</v>
      </c>
      <c r="D202">
        <v>1199.67</v>
      </c>
      <c r="E202">
        <v>-8927.59</v>
      </c>
      <c r="F202">
        <v>40102.5</v>
      </c>
      <c r="G202">
        <v>9.2486399999999996E-2</v>
      </c>
      <c r="H202">
        <v>1540</v>
      </c>
      <c r="I202">
        <v>460</v>
      </c>
      <c r="J202">
        <f>AVERAGE($E$9:E202)</f>
        <v>-8926.1072680412308</v>
      </c>
      <c r="K202">
        <f>STDEV(J$9:J202)</f>
        <v>0.19488302249858583</v>
      </c>
      <c r="L202">
        <f>2*STDEV(J$9:J202)/SQRT(COUNT($J$9:J202))</f>
        <v>2.7983571195788783E-2</v>
      </c>
      <c r="M202">
        <f t="shared" ref="M202:M265" si="25">J202+K202</f>
        <v>-8925.9123850187316</v>
      </c>
      <c r="N202">
        <f t="shared" ref="N202:N265" si="26">J202-1*K202</f>
        <v>-8926.30215106373</v>
      </c>
      <c r="P202">
        <v>194</v>
      </c>
      <c r="Q202">
        <v>100000</v>
      </c>
      <c r="R202">
        <v>1201.21</v>
      </c>
      <c r="S202">
        <v>-4569.12</v>
      </c>
      <c r="T202">
        <v>20534.5</v>
      </c>
      <c r="U202">
        <v>0.60157000000000005</v>
      </c>
      <c r="V202">
        <v>789</v>
      </c>
      <c r="W202">
        <v>235</v>
      </c>
      <c r="X202">
        <f>AVERAGE($S$9:S202)</f>
        <v>-4568.9734536082487</v>
      </c>
      <c r="Y202">
        <f>STDEV(X$9:X202)</f>
        <v>0.1699457359535321</v>
      </c>
      <c r="Z202">
        <f>2*STDEV(X$9:X202)/SQRT(COUNT(X$9:X202))</f>
        <v>2.4402785530026849E-2</v>
      </c>
      <c r="AA202">
        <f t="shared" si="23"/>
        <v>-4568.8035078722951</v>
      </c>
      <c r="AB202">
        <f t="shared" si="24"/>
        <v>-4569.1433993442024</v>
      </c>
      <c r="AD202">
        <v>194</v>
      </c>
      <c r="AE202">
        <v>100000</v>
      </c>
      <c r="AF202">
        <v>1197.67</v>
      </c>
      <c r="AG202">
        <v>-1926.11</v>
      </c>
      <c r="AH202">
        <v>8666.69</v>
      </c>
      <c r="AI202">
        <v>-7.7814599999999998E-2</v>
      </c>
      <c r="AJ202">
        <v>333</v>
      </c>
      <c r="AK202">
        <v>99</v>
      </c>
      <c r="AL202">
        <f>AVERAGE($AG$9:AG202)</f>
        <v>-1927.0789690721647</v>
      </c>
      <c r="AM202">
        <f>STDEV(AL$9:AL202)</f>
        <v>9.0584049790385313E-2</v>
      </c>
      <c r="AN202">
        <f>2*STDEV(AL$9:AL202)/SQRT(COUNT($AL$9:AL202))</f>
        <v>1.300711151752851E-2</v>
      </c>
      <c r="AO202">
        <f t="shared" ref="AO202:AO249" si="27">AL202+AM202</f>
        <v>-1926.9883850223744</v>
      </c>
      <c r="AP202">
        <f t="shared" ref="AP202:AP249" si="28">AL202-1*AM202</f>
        <v>-1927.169553121955</v>
      </c>
    </row>
    <row r="203" spans="2:42" x14ac:dyDescent="0.2">
      <c r="B203">
        <v>195</v>
      </c>
      <c r="C203">
        <v>100000</v>
      </c>
      <c r="D203">
        <v>1200.47</v>
      </c>
      <c r="E203">
        <v>-8926.6299999999992</v>
      </c>
      <c r="F203">
        <v>40123.599999999999</v>
      </c>
      <c r="G203">
        <v>0.122929</v>
      </c>
      <c r="H203">
        <v>1540</v>
      </c>
      <c r="I203">
        <v>460</v>
      </c>
      <c r="J203">
        <f>AVERAGE($E$9:E203)</f>
        <v>-8926.1099487179417</v>
      </c>
      <c r="K203">
        <f>STDEV(J$9:J203)</f>
        <v>0.19438212725261614</v>
      </c>
      <c r="L203">
        <f>2*STDEV(J$9:J203)/SQRT(COUNT($J$9:J203))</f>
        <v>2.7839986514604845E-2</v>
      </c>
      <c r="M203">
        <f t="shared" si="25"/>
        <v>-8925.9155665906892</v>
      </c>
      <c r="N203">
        <f t="shared" si="26"/>
        <v>-8926.3043308451943</v>
      </c>
      <c r="P203">
        <v>195</v>
      </c>
      <c r="Q203">
        <v>100000</v>
      </c>
      <c r="R203">
        <v>1200.32</v>
      </c>
      <c r="S203">
        <v>-4568.5</v>
      </c>
      <c r="T203">
        <v>20548.900000000001</v>
      </c>
      <c r="U203">
        <v>0.100354</v>
      </c>
      <c r="V203">
        <v>789</v>
      </c>
      <c r="W203">
        <v>235</v>
      </c>
      <c r="X203">
        <f>AVERAGE($S$9:S203)</f>
        <v>-4568.9710256410272</v>
      </c>
      <c r="Y203">
        <f>STDEV(X$9:X203)</f>
        <v>0.16953256406207282</v>
      </c>
      <c r="Z203">
        <f>2*STDEV(X$9:X203)/SQRT(COUNT(X$9:X203))</f>
        <v>2.4280958151778671E-2</v>
      </c>
      <c r="AA203">
        <f t="shared" si="23"/>
        <v>-4568.801493076965</v>
      </c>
      <c r="AB203">
        <f t="shared" si="24"/>
        <v>-4569.1405582050893</v>
      </c>
      <c r="AD203">
        <v>195</v>
      </c>
      <c r="AE203">
        <v>100000</v>
      </c>
      <c r="AF203">
        <v>1200.03</v>
      </c>
      <c r="AG203">
        <v>-1928.14</v>
      </c>
      <c r="AH203">
        <v>8665.48</v>
      </c>
      <c r="AI203">
        <v>1.3174999999999999</v>
      </c>
      <c r="AJ203">
        <v>333</v>
      </c>
      <c r="AK203">
        <v>99</v>
      </c>
      <c r="AL203">
        <f>AVERAGE($AG$9:AG203)</f>
        <v>-1927.0844102564101</v>
      </c>
      <c r="AM203">
        <f>STDEV(AL$9:AL203)</f>
        <v>9.0384745401385011E-2</v>
      </c>
      <c r="AN203">
        <f>2*STDEV(AL$9:AL203)/SQRT(COUNT($AL$9:AL203))</f>
        <v>1.2945172113639807E-2</v>
      </c>
      <c r="AO203">
        <f t="shared" si="27"/>
        <v>-1926.9940255110087</v>
      </c>
      <c r="AP203">
        <f t="shared" si="28"/>
        <v>-1927.1747950018116</v>
      </c>
    </row>
    <row r="204" spans="2:42" x14ac:dyDescent="0.2">
      <c r="B204">
        <v>196</v>
      </c>
      <c r="C204">
        <v>100000</v>
      </c>
      <c r="D204">
        <v>1199.1099999999999</v>
      </c>
      <c r="E204">
        <v>-8926.2000000000007</v>
      </c>
      <c r="F204">
        <v>40098.9</v>
      </c>
      <c r="G204">
        <v>0.11666</v>
      </c>
      <c r="H204">
        <v>1540</v>
      </c>
      <c r="I204">
        <v>460</v>
      </c>
      <c r="J204">
        <f>AVERAGE($E$9:E204)</f>
        <v>-8926.1104081632584</v>
      </c>
      <c r="K204">
        <f>STDEV(J$9:J204)</f>
        <v>0.1938852265104882</v>
      </c>
      <c r="L204">
        <f>2*STDEV(J$9:J204)/SQRT(COUNT($J$9:J204))</f>
        <v>2.7697889501498315E-2</v>
      </c>
      <c r="M204">
        <f t="shared" si="25"/>
        <v>-8925.9165229367482</v>
      </c>
      <c r="N204">
        <f t="shared" si="26"/>
        <v>-8926.3042933897686</v>
      </c>
      <c r="P204">
        <v>196</v>
      </c>
      <c r="Q204">
        <v>100000</v>
      </c>
      <c r="R204">
        <v>1199.44</v>
      </c>
      <c r="S204">
        <v>-4567.3900000000003</v>
      </c>
      <c r="T204">
        <v>20535.5</v>
      </c>
      <c r="U204">
        <v>0.69554300000000002</v>
      </c>
      <c r="V204">
        <v>789</v>
      </c>
      <c r="W204">
        <v>235</v>
      </c>
      <c r="X204">
        <f>AVERAGE($S$9:S204)</f>
        <v>-4568.9629591836756</v>
      </c>
      <c r="Y204">
        <f>STDEV(X$9:X204)</f>
        <v>0.16911343807958881</v>
      </c>
      <c r="Z204">
        <f>2*STDEV(X$9:X204)/SQRT(COUNT(X$9:X204))</f>
        <v>2.4159062582798402E-2</v>
      </c>
      <c r="AA204">
        <f t="shared" si="23"/>
        <v>-4568.7938457455957</v>
      </c>
      <c r="AB204">
        <f t="shared" si="24"/>
        <v>-4569.1320726217555</v>
      </c>
      <c r="AD204">
        <v>196</v>
      </c>
      <c r="AE204">
        <v>100000</v>
      </c>
      <c r="AF204">
        <v>1199.93</v>
      </c>
      <c r="AG204">
        <v>-1927.7</v>
      </c>
      <c r="AH204">
        <v>8669.19</v>
      </c>
      <c r="AI204">
        <v>0.57389400000000002</v>
      </c>
      <c r="AJ204">
        <v>333</v>
      </c>
      <c r="AK204">
        <v>99</v>
      </c>
      <c r="AL204">
        <f>AVERAGE($AG$9:AG204)</f>
        <v>-1927.087551020408</v>
      </c>
      <c r="AM204">
        <f>STDEV(AL$9:AL204)</f>
        <v>9.0193140110640058E-2</v>
      </c>
      <c r="AN204">
        <f>2*STDEV(AL$9:AL204)/SQRT(COUNT($AL$9:AL204))</f>
        <v>1.2884734301520009E-2</v>
      </c>
      <c r="AO204">
        <f t="shared" si="27"/>
        <v>-1926.9973578802974</v>
      </c>
      <c r="AP204">
        <f t="shared" si="28"/>
        <v>-1927.1777441605186</v>
      </c>
    </row>
    <row r="205" spans="2:42" x14ac:dyDescent="0.2">
      <c r="B205">
        <v>197</v>
      </c>
      <c r="C205">
        <v>100000</v>
      </c>
      <c r="D205">
        <v>1200.06</v>
      </c>
      <c r="E205">
        <v>-8927.35</v>
      </c>
      <c r="F205">
        <v>40106.6</v>
      </c>
      <c r="G205">
        <v>0.245419</v>
      </c>
      <c r="H205">
        <v>1540</v>
      </c>
      <c r="I205">
        <v>460</v>
      </c>
      <c r="J205">
        <f>AVERAGE($E$9:E205)</f>
        <v>-8926.1167005076077</v>
      </c>
      <c r="K205">
        <f>STDEV(J$9:J205)</f>
        <v>0.19339473992994435</v>
      </c>
      <c r="L205">
        <f>2*STDEV(J$9:J205)/SQRT(COUNT($J$9:J205))</f>
        <v>2.7557609406375062E-2</v>
      </c>
      <c r="M205">
        <f t="shared" si="25"/>
        <v>-8925.9233057676774</v>
      </c>
      <c r="N205">
        <f t="shared" si="26"/>
        <v>-8926.3100952475379</v>
      </c>
      <c r="P205">
        <v>197</v>
      </c>
      <c r="Q205">
        <v>100000</v>
      </c>
      <c r="R205">
        <v>1199.54</v>
      </c>
      <c r="S205">
        <v>-4572.74</v>
      </c>
      <c r="T205">
        <v>20534.3</v>
      </c>
      <c r="U205">
        <v>0.54938699999999996</v>
      </c>
      <c r="V205">
        <v>789</v>
      </c>
      <c r="W205">
        <v>235</v>
      </c>
      <c r="X205">
        <f>AVERAGE($S$9:S205)</f>
        <v>-4568.9821319796974</v>
      </c>
      <c r="Y205">
        <f>STDEV(X$9:X205)</f>
        <v>0.16872169831131115</v>
      </c>
      <c r="Z205">
        <f>2*STDEV(X$9:X205)/SQRT(COUNT(X$9:X205))</f>
        <v>2.4041846547261991E-2</v>
      </c>
      <c r="AA205">
        <f t="shared" si="23"/>
        <v>-4568.8134102813865</v>
      </c>
      <c r="AB205">
        <f t="shared" si="24"/>
        <v>-4569.1508536780084</v>
      </c>
      <c r="AD205">
        <v>197</v>
      </c>
      <c r="AE205">
        <v>100000</v>
      </c>
      <c r="AF205">
        <v>1202.23</v>
      </c>
      <c r="AG205">
        <v>-1927.24</v>
      </c>
      <c r="AH205">
        <v>8667.8799999999992</v>
      </c>
      <c r="AI205">
        <v>9.8969399999999999E-2</v>
      </c>
      <c r="AJ205">
        <v>333</v>
      </c>
      <c r="AK205">
        <v>99</v>
      </c>
      <c r="AL205">
        <f>AVERAGE($AG$9:AG205)</f>
        <v>-1927.0883248730963</v>
      </c>
      <c r="AM205">
        <f>STDEV(AL$9:AL205)</f>
        <v>9.0004337747617555E-2</v>
      </c>
      <c r="AN205">
        <f>2*STDEV(AL$9:AL205)/SQRT(COUNT($AL$9:AL205))</f>
        <v>1.2825087101266421E-2</v>
      </c>
      <c r="AO205">
        <f t="shared" si="27"/>
        <v>-1926.9983205353487</v>
      </c>
      <c r="AP205">
        <f t="shared" si="28"/>
        <v>-1927.1783292108439</v>
      </c>
    </row>
    <row r="206" spans="2:42" x14ac:dyDescent="0.2">
      <c r="B206">
        <v>198</v>
      </c>
      <c r="C206">
        <v>100000</v>
      </c>
      <c r="D206">
        <v>1199.76</v>
      </c>
      <c r="E206">
        <v>-8925.2199999999993</v>
      </c>
      <c r="F206">
        <v>40120.199999999997</v>
      </c>
      <c r="G206">
        <v>0.10309599999999999</v>
      </c>
      <c r="H206">
        <v>1540</v>
      </c>
      <c r="I206">
        <v>460</v>
      </c>
      <c r="J206">
        <f>AVERAGE($E$9:E206)</f>
        <v>-8926.1121717171645</v>
      </c>
      <c r="K206">
        <f>STDEV(J$9:J206)</f>
        <v>0.19290598083425844</v>
      </c>
      <c r="L206">
        <f>2*STDEV(J$9:J206)/SQRT(COUNT($J$9:J206))</f>
        <v>2.7418462202097038E-2</v>
      </c>
      <c r="M206">
        <f t="shared" si="25"/>
        <v>-8925.919265736331</v>
      </c>
      <c r="N206">
        <f t="shared" si="26"/>
        <v>-8926.3050776979981</v>
      </c>
      <c r="P206">
        <v>198</v>
      </c>
      <c r="Q206">
        <v>100000</v>
      </c>
      <c r="R206">
        <v>1200.27</v>
      </c>
      <c r="S206">
        <v>-4566.82</v>
      </c>
      <c r="T206">
        <v>20535.599999999999</v>
      </c>
      <c r="U206">
        <v>0.72845199999999999</v>
      </c>
      <c r="V206">
        <v>789</v>
      </c>
      <c r="W206">
        <v>235</v>
      </c>
      <c r="X206">
        <f>AVERAGE($S$9:S206)</f>
        <v>-4568.9712121212133</v>
      </c>
      <c r="Y206">
        <f>STDEV(X$9:X206)</f>
        <v>0.16831756607902026</v>
      </c>
      <c r="Z206">
        <f>2*STDEV(X$9:X206)/SQRT(COUNT(X$9:X206))</f>
        <v>2.3923617108853278E-2</v>
      </c>
      <c r="AA206">
        <f t="shared" si="23"/>
        <v>-4568.8028945551341</v>
      </c>
      <c r="AB206">
        <f t="shared" si="24"/>
        <v>-4569.1395296872925</v>
      </c>
      <c r="AD206">
        <v>198</v>
      </c>
      <c r="AE206">
        <v>100000</v>
      </c>
      <c r="AF206">
        <v>1200.21</v>
      </c>
      <c r="AG206">
        <v>-1926.37</v>
      </c>
      <c r="AH206">
        <v>8665.1200000000008</v>
      </c>
      <c r="AI206">
        <v>1.85659</v>
      </c>
      <c r="AJ206">
        <v>333</v>
      </c>
      <c r="AK206">
        <v>99</v>
      </c>
      <c r="AL206">
        <f>AVERAGE($AG$9:AG206)</f>
        <v>-1927.0846969696968</v>
      </c>
      <c r="AM206">
        <f>STDEV(AL$9:AL206)</f>
        <v>8.9809219944290988E-2</v>
      </c>
      <c r="AN206">
        <f>2*STDEV(AL$9:AL206)/SQRT(COUNT($AL$9:AL206))</f>
        <v>1.2764926684974276E-2</v>
      </c>
      <c r="AO206">
        <f t="shared" si="27"/>
        <v>-1926.9948877497525</v>
      </c>
      <c r="AP206">
        <f t="shared" si="28"/>
        <v>-1927.1745061896411</v>
      </c>
    </row>
    <row r="207" spans="2:42" x14ac:dyDescent="0.2">
      <c r="B207">
        <v>199</v>
      </c>
      <c r="C207">
        <v>100000</v>
      </c>
      <c r="D207">
        <v>1200.43</v>
      </c>
      <c r="E207">
        <v>-8927.27</v>
      </c>
      <c r="F207">
        <v>40105.1</v>
      </c>
      <c r="G207">
        <v>0.27676099999999998</v>
      </c>
      <c r="H207">
        <v>1540</v>
      </c>
      <c r="I207">
        <v>460</v>
      </c>
      <c r="J207">
        <f>AVERAGE($E$9:E207)</f>
        <v>-8926.117989949742</v>
      </c>
      <c r="K207">
        <f>STDEV(J$9:J207)</f>
        <v>0.19242352792412487</v>
      </c>
      <c r="L207">
        <f>2*STDEV(J$9:J207)/SQRT(COUNT($J$9:J207))</f>
        <v>2.7281084469361762E-2</v>
      </c>
      <c r="M207">
        <f t="shared" si="25"/>
        <v>-8925.9255664218181</v>
      </c>
      <c r="N207">
        <f t="shared" si="26"/>
        <v>-8926.3104134776659</v>
      </c>
      <c r="P207">
        <v>199</v>
      </c>
      <c r="Q207">
        <v>100000</v>
      </c>
      <c r="R207">
        <v>1199.45</v>
      </c>
      <c r="S207">
        <v>-4569.9799999999996</v>
      </c>
      <c r="T207">
        <v>20543</v>
      </c>
      <c r="U207">
        <v>1.3943399999999999</v>
      </c>
      <c r="V207">
        <v>789</v>
      </c>
      <c r="W207">
        <v>235</v>
      </c>
      <c r="X207">
        <f>AVERAGE($S$9:S207)</f>
        <v>-4568.9762814070364</v>
      </c>
      <c r="Y207">
        <f>STDEV(X$9:X207)</f>
        <v>0.16792281222126115</v>
      </c>
      <c r="Z207">
        <f>2*STDEV(X$9:X207)/SQRT(COUNT(X$9:X207))</f>
        <v>2.3807465095159224E-2</v>
      </c>
      <c r="AA207">
        <f t="shared" si="23"/>
        <v>-4568.8083585948152</v>
      </c>
      <c r="AB207">
        <f t="shared" si="24"/>
        <v>-4569.1442042192575</v>
      </c>
      <c r="AD207">
        <v>199</v>
      </c>
      <c r="AE207">
        <v>100000</v>
      </c>
      <c r="AF207">
        <v>1200.68</v>
      </c>
      <c r="AG207">
        <v>-1926.84</v>
      </c>
      <c r="AH207">
        <v>8668.56</v>
      </c>
      <c r="AI207">
        <v>1.2055400000000001</v>
      </c>
      <c r="AJ207">
        <v>333</v>
      </c>
      <c r="AK207">
        <v>99</v>
      </c>
      <c r="AL207">
        <f>AVERAGE($AG$9:AG207)</f>
        <v>-1927.0834673366833</v>
      </c>
      <c r="AM207">
        <f>STDEV(AL$9:AL207)</f>
        <v>8.9612988615867667E-2</v>
      </c>
      <c r="AN207">
        <f>2*STDEV(AL$9:AL207)/SQRT(COUNT($AL$9:AL207))</f>
        <v>1.2704992670882912E-2</v>
      </c>
      <c r="AO207">
        <f t="shared" si="27"/>
        <v>-1926.9938543480673</v>
      </c>
      <c r="AP207">
        <f t="shared" si="28"/>
        <v>-1927.1730803252992</v>
      </c>
    </row>
    <row r="208" spans="2:42" x14ac:dyDescent="0.2">
      <c r="B208">
        <v>200</v>
      </c>
      <c r="C208">
        <v>100000</v>
      </c>
      <c r="D208">
        <v>1199.58</v>
      </c>
      <c r="E208">
        <v>-8925.85</v>
      </c>
      <c r="F208">
        <v>40102.199999999997</v>
      </c>
      <c r="G208">
        <v>9.7594500000000001E-2</v>
      </c>
      <c r="H208">
        <v>1540</v>
      </c>
      <c r="I208">
        <v>460</v>
      </c>
      <c r="J208">
        <f>AVERAGE($E$9:E208)</f>
        <v>-8926.1166499999927</v>
      </c>
      <c r="K208">
        <f>STDEV(J$9:J208)</f>
        <v>0.19194400020137234</v>
      </c>
      <c r="L208">
        <f>2*STDEV(J$9:J208)/SQRT(COUNT($J$9:J208))</f>
        <v>2.7144980830092483E-2</v>
      </c>
      <c r="M208">
        <f t="shared" si="25"/>
        <v>-8925.9247059997906</v>
      </c>
      <c r="N208">
        <f t="shared" si="26"/>
        <v>-8926.3085940001947</v>
      </c>
      <c r="P208">
        <v>200</v>
      </c>
      <c r="Q208">
        <v>100000</v>
      </c>
      <c r="R208">
        <v>1200.94</v>
      </c>
      <c r="S208">
        <v>-4570.09</v>
      </c>
      <c r="T208">
        <v>20542.400000000001</v>
      </c>
      <c r="U208">
        <v>0.56142499999999995</v>
      </c>
      <c r="V208">
        <v>789</v>
      </c>
      <c r="W208">
        <v>235</v>
      </c>
      <c r="X208">
        <f>AVERAGE($S$9:S208)</f>
        <v>-4568.981850000001</v>
      </c>
      <c r="Y208">
        <f>STDEV(X$9:X208)</f>
        <v>0.16753877028878097</v>
      </c>
      <c r="Z208">
        <f>2*STDEV(X$9:X208)/SQRT(COUNT(X$9:X208))</f>
        <v>2.3693560116570457E-2</v>
      </c>
      <c r="AA208">
        <f t="shared" si="23"/>
        <v>-4568.8143112297121</v>
      </c>
      <c r="AB208">
        <f t="shared" si="24"/>
        <v>-4569.14938877029</v>
      </c>
      <c r="AD208">
        <v>200</v>
      </c>
      <c r="AE208">
        <v>100000</v>
      </c>
      <c r="AF208">
        <v>1199.6099999999999</v>
      </c>
      <c r="AG208">
        <v>-1926.65</v>
      </c>
      <c r="AH208">
        <v>8669.67</v>
      </c>
      <c r="AI208">
        <v>0.12701100000000001</v>
      </c>
      <c r="AJ208">
        <v>333</v>
      </c>
      <c r="AK208">
        <v>99</v>
      </c>
      <c r="AL208">
        <f>AVERAGE($AG$9:AG208)</f>
        <v>-1927.0813000000001</v>
      </c>
      <c r="AM208">
        <f>STDEV(AL$9:AL208)</f>
        <v>8.9414129770276699E-2</v>
      </c>
      <c r="AN208">
        <f>2*STDEV(AL$9:AL208)/SQRT(COUNT($AL$9:AL208))</f>
        <v>1.2645067498891322E-2</v>
      </c>
      <c r="AO208">
        <f t="shared" si="27"/>
        <v>-1926.9918858702297</v>
      </c>
      <c r="AP208">
        <f t="shared" si="28"/>
        <v>-1927.1707141297704</v>
      </c>
    </row>
    <row r="209" spans="2:42" x14ac:dyDescent="0.2">
      <c r="B209">
        <v>201</v>
      </c>
      <c r="C209">
        <v>100000</v>
      </c>
      <c r="D209">
        <v>1199.94</v>
      </c>
      <c r="E209">
        <v>-8930.35</v>
      </c>
      <c r="F209">
        <v>40115.4</v>
      </c>
      <c r="G209">
        <v>9.1067800000000004E-2</v>
      </c>
      <c r="H209">
        <v>1540</v>
      </c>
      <c r="I209">
        <v>460</v>
      </c>
      <c r="J209">
        <f>AVERAGE($E$9:E209)</f>
        <v>-8926.1377114427796</v>
      </c>
      <c r="K209">
        <f>STDEV(J$9:J209)</f>
        <v>0.19148398763977023</v>
      </c>
      <c r="L209">
        <f>2*STDEV(J$9:J209)/SQRT(COUNT($J$9:J209))</f>
        <v>2.7012478237766792E-2</v>
      </c>
      <c r="M209">
        <f t="shared" si="25"/>
        <v>-8925.9462274551406</v>
      </c>
      <c r="N209">
        <f t="shared" si="26"/>
        <v>-8926.3291954304186</v>
      </c>
      <c r="P209">
        <v>201</v>
      </c>
      <c r="Q209">
        <v>100000</v>
      </c>
      <c r="R209">
        <v>1200.51</v>
      </c>
      <c r="S209">
        <v>-4568.8</v>
      </c>
      <c r="T209">
        <v>20541.2</v>
      </c>
      <c r="U209">
        <v>0.60047899999999998</v>
      </c>
      <c r="V209">
        <v>789</v>
      </c>
      <c r="W209">
        <v>235</v>
      </c>
      <c r="X209">
        <f>AVERAGE($S$9:S209)</f>
        <v>-4568.9809452736336</v>
      </c>
      <c r="Y209">
        <f>STDEV(X$9:X209)</f>
        <v>0.16715597155757547</v>
      </c>
      <c r="Z209">
        <f>2*STDEV(X$9:X209)/SQRT(COUNT(X$9:X209))</f>
        <v>2.358054634054408E-2</v>
      </c>
      <c r="AA209">
        <f t="shared" ref="AA209:AA257" si="29">X209+Y209</f>
        <v>-4568.8137893020757</v>
      </c>
      <c r="AB209">
        <f t="shared" ref="AB209:AB257" si="30">X209-1*Y209</f>
        <v>-4569.1481012451914</v>
      </c>
      <c r="AD209">
        <v>201</v>
      </c>
      <c r="AE209">
        <v>100000</v>
      </c>
      <c r="AF209">
        <v>1198.4000000000001</v>
      </c>
      <c r="AG209">
        <v>-1927.15</v>
      </c>
      <c r="AH209">
        <v>8670.9500000000007</v>
      </c>
      <c r="AI209">
        <v>1.8944000000000001</v>
      </c>
      <c r="AJ209">
        <v>333</v>
      </c>
      <c r="AK209">
        <v>99</v>
      </c>
      <c r="AL209">
        <f>AVERAGE($AG$9:AG209)</f>
        <v>-1927.0816417910448</v>
      </c>
      <c r="AM209">
        <f>STDEV(AL$9:AL209)</f>
        <v>8.9217147139698569E-2</v>
      </c>
      <c r="AN209">
        <f>2*STDEV(AL$9:AL209)/SQRT(COUNT($AL$9:AL209))</f>
        <v>1.2585784718879573E-2</v>
      </c>
      <c r="AO209">
        <f t="shared" si="27"/>
        <v>-1926.9924246439052</v>
      </c>
      <c r="AP209">
        <f t="shared" si="28"/>
        <v>-1927.1708589381844</v>
      </c>
    </row>
    <row r="210" spans="2:42" x14ac:dyDescent="0.2">
      <c r="B210">
        <v>202</v>
      </c>
      <c r="C210">
        <v>100000</v>
      </c>
      <c r="D210">
        <v>1199.19</v>
      </c>
      <c r="E210">
        <v>-8926.27</v>
      </c>
      <c r="F210">
        <v>40106.400000000001</v>
      </c>
      <c r="G210">
        <v>0.30966900000000003</v>
      </c>
      <c r="H210">
        <v>1540</v>
      </c>
      <c r="I210">
        <v>460</v>
      </c>
      <c r="J210">
        <f>AVERAGE($E$9:E210)</f>
        <v>-8926.1383663366269</v>
      </c>
      <c r="K210">
        <f>STDEV(J$9:J210)</f>
        <v>0.19102793465064852</v>
      </c>
      <c r="L210">
        <f>2*STDEV(J$9:J210)/SQRT(COUNT($J$9:J210))</f>
        <v>2.6881357159018987E-2</v>
      </c>
      <c r="M210">
        <f t="shared" si="25"/>
        <v>-8925.9473384019766</v>
      </c>
      <c r="N210">
        <f t="shared" si="26"/>
        <v>-8926.3293942712771</v>
      </c>
      <c r="P210">
        <v>202</v>
      </c>
      <c r="Q210">
        <v>100000</v>
      </c>
      <c r="R210">
        <v>1200.42</v>
      </c>
      <c r="S210">
        <v>-4567.43</v>
      </c>
      <c r="T210">
        <v>20542.400000000001</v>
      </c>
      <c r="U210">
        <v>-0.20404700000000001</v>
      </c>
      <c r="V210">
        <v>789</v>
      </c>
      <c r="W210">
        <v>235</v>
      </c>
      <c r="X210">
        <f>AVERAGE($S$9:S210)</f>
        <v>-4568.9732673267345</v>
      </c>
      <c r="Y210">
        <f>STDEV(X$9:X210)</f>
        <v>0.16676538819678491</v>
      </c>
      <c r="Z210">
        <f>2*STDEV(X$9:X210)/SQRT(COUNT(X$9:X210))</f>
        <v>2.3467143536250373E-2</v>
      </c>
      <c r="AA210">
        <f t="shared" si="29"/>
        <v>-4568.8065019385376</v>
      </c>
      <c r="AB210">
        <f t="shared" si="30"/>
        <v>-4569.1400327149313</v>
      </c>
      <c r="AD210">
        <v>202</v>
      </c>
      <c r="AE210">
        <v>100000</v>
      </c>
      <c r="AF210">
        <v>1200.96</v>
      </c>
      <c r="AG210">
        <v>-1926.8</v>
      </c>
      <c r="AH210">
        <v>8673.8799999999992</v>
      </c>
      <c r="AI210">
        <v>1.3915</v>
      </c>
      <c r="AJ210">
        <v>333</v>
      </c>
      <c r="AK210">
        <v>99</v>
      </c>
      <c r="AL210">
        <f>AVERAGE($AG$9:AG210)</f>
        <v>-1927.0802475247526</v>
      </c>
      <c r="AM210">
        <f>STDEV(AL$9:AL210)</f>
        <v>8.9019091120392968E-2</v>
      </c>
      <c r="AN210">
        <f>2*STDEV(AL$9:AL210)/SQRT(COUNT($AL$9:AL210))</f>
        <v>1.2526722789286123E-2</v>
      </c>
      <c r="AO210">
        <f t="shared" si="27"/>
        <v>-1926.9912284336322</v>
      </c>
      <c r="AP210">
        <f t="shared" si="28"/>
        <v>-1927.1692666158731</v>
      </c>
    </row>
    <row r="211" spans="2:42" x14ac:dyDescent="0.2">
      <c r="B211">
        <v>203</v>
      </c>
      <c r="C211">
        <v>100000</v>
      </c>
      <c r="D211">
        <v>1200.48</v>
      </c>
      <c r="E211">
        <v>-8927.9599999999991</v>
      </c>
      <c r="F211">
        <v>40113.699999999997</v>
      </c>
      <c r="G211">
        <v>0.20213500000000001</v>
      </c>
      <c r="H211">
        <v>1540</v>
      </c>
      <c r="I211">
        <v>460</v>
      </c>
      <c r="J211">
        <f>AVERAGE($E$9:E211)</f>
        <v>-8926.1473399014722</v>
      </c>
      <c r="K211">
        <f>STDEV(J$9:J211)</f>
        <v>0.19058541973258425</v>
      </c>
      <c r="L211">
        <f>2*STDEV(J$9:J211)/SQRT(COUNT($J$9:J211))</f>
        <v>2.6752948261503186E-2</v>
      </c>
      <c r="M211">
        <f t="shared" si="25"/>
        <v>-8925.9567544817401</v>
      </c>
      <c r="N211">
        <f t="shared" si="26"/>
        <v>-8926.3379253212042</v>
      </c>
      <c r="P211">
        <v>203</v>
      </c>
      <c r="Q211">
        <v>100000</v>
      </c>
      <c r="R211">
        <v>1200.1300000000001</v>
      </c>
      <c r="S211">
        <v>-4568.87</v>
      </c>
      <c r="T211">
        <v>20541.7</v>
      </c>
      <c r="U211">
        <v>0.80636699999999994</v>
      </c>
      <c r="V211">
        <v>789</v>
      </c>
      <c r="W211">
        <v>235</v>
      </c>
      <c r="X211">
        <f>AVERAGE($S$9:S211)</f>
        <v>-4568.9727586206909</v>
      </c>
      <c r="Y211">
        <f>STDEV(X$9:X211)</f>
        <v>0.16637689534400144</v>
      </c>
      <c r="Z211">
        <f>2*STDEV(X$9:X211)/SQRT(COUNT(X$9:X211))</f>
        <v>2.3354737625223512E-2</v>
      </c>
      <c r="AA211">
        <f t="shared" si="29"/>
        <v>-4568.8063817253469</v>
      </c>
      <c r="AB211">
        <f t="shared" si="30"/>
        <v>-4569.1391355160349</v>
      </c>
      <c r="AD211">
        <v>203</v>
      </c>
      <c r="AE211">
        <v>100000</v>
      </c>
      <c r="AF211">
        <v>1201.1300000000001</v>
      </c>
      <c r="AG211">
        <v>-1926.45</v>
      </c>
      <c r="AH211">
        <v>8674.76</v>
      </c>
      <c r="AI211">
        <v>0.33002300000000001</v>
      </c>
      <c r="AJ211">
        <v>333</v>
      </c>
      <c r="AK211">
        <v>99</v>
      </c>
      <c r="AL211">
        <f>AVERAGE($AG$9:AG211)</f>
        <v>-1927.0771428571429</v>
      </c>
      <c r="AM211">
        <f>STDEV(AL$9:AL211)</f>
        <v>8.8817541462310481E-2</v>
      </c>
      <c r="AN211">
        <f>2*STDEV(AL$9:AL211)/SQRT(COUNT($AL$9:AL211))</f>
        <v>1.2467538675251877E-2</v>
      </c>
      <c r="AO211">
        <f t="shared" si="27"/>
        <v>-1926.9883253156806</v>
      </c>
      <c r="AP211">
        <f t="shared" si="28"/>
        <v>-1927.1659603986052</v>
      </c>
    </row>
    <row r="212" spans="2:42" x14ac:dyDescent="0.2">
      <c r="B212">
        <v>204</v>
      </c>
      <c r="C212">
        <v>100000</v>
      </c>
      <c r="D212">
        <v>1200.27</v>
      </c>
      <c r="E212">
        <v>-8924.44</v>
      </c>
      <c r="F212">
        <v>40096.1</v>
      </c>
      <c r="G212">
        <v>0.313828</v>
      </c>
      <c r="H212">
        <v>1540</v>
      </c>
      <c r="I212">
        <v>460</v>
      </c>
      <c r="J212">
        <f>AVERAGE($E$9:E212)</f>
        <v>-8926.1389705882284</v>
      </c>
      <c r="K212">
        <f>STDEV(J$9:J212)</f>
        <v>0.19013635028368633</v>
      </c>
      <c r="L212">
        <f>2*STDEV(J$9:J212)/SQRT(COUNT($J$9:J212))</f>
        <v>2.6624414455201938E-2</v>
      </c>
      <c r="M212">
        <f t="shared" si="25"/>
        <v>-8925.9488342379445</v>
      </c>
      <c r="N212">
        <f t="shared" si="26"/>
        <v>-8926.3291069385123</v>
      </c>
      <c r="P212">
        <v>204</v>
      </c>
      <c r="Q212">
        <v>100000</v>
      </c>
      <c r="R212">
        <v>1201.1199999999999</v>
      </c>
      <c r="S212">
        <v>-4570.22</v>
      </c>
      <c r="T212">
        <v>20529.900000000001</v>
      </c>
      <c r="U212">
        <v>0.23629600000000001</v>
      </c>
      <c r="V212">
        <v>789</v>
      </c>
      <c r="W212">
        <v>235</v>
      </c>
      <c r="X212">
        <f>AVERAGE($S$9:S212)</f>
        <v>-4568.9788725490207</v>
      </c>
      <c r="Y212">
        <f>STDEV(X$9:X212)</f>
        <v>0.16599899736965906</v>
      </c>
      <c r="Z212">
        <f>2*STDEV(X$9:X212)/SQRT(COUNT(X$9:X212))</f>
        <v>2.3244508998535154E-2</v>
      </c>
      <c r="AA212">
        <f t="shared" si="29"/>
        <v>-4568.8128735516511</v>
      </c>
      <c r="AB212">
        <f t="shared" si="30"/>
        <v>-4569.1448715463903</v>
      </c>
      <c r="AD212">
        <v>204</v>
      </c>
      <c r="AE212">
        <v>100000</v>
      </c>
      <c r="AF212">
        <v>1199.3699999999999</v>
      </c>
      <c r="AG212">
        <v>-1927.96</v>
      </c>
      <c r="AH212">
        <v>8666.33</v>
      </c>
      <c r="AI212">
        <v>1.4770300000000001</v>
      </c>
      <c r="AJ212">
        <v>333</v>
      </c>
      <c r="AK212">
        <v>99</v>
      </c>
      <c r="AL212">
        <f>AVERAGE($AG$9:AG212)</f>
        <v>-1927.0814705882356</v>
      </c>
      <c r="AM212">
        <f>STDEV(AL$9:AL212)</f>
        <v>8.8624103297392703E-2</v>
      </c>
      <c r="AN212">
        <f>2*STDEV(AL$9:AL212)/SQRT(COUNT($AL$9:AL212))</f>
        <v>1.2409856681218006E-2</v>
      </c>
      <c r="AO212">
        <f t="shared" si="27"/>
        <v>-1926.9928464849381</v>
      </c>
      <c r="AP212">
        <f t="shared" si="28"/>
        <v>-1927.170094691533</v>
      </c>
    </row>
    <row r="213" spans="2:42" x14ac:dyDescent="0.2">
      <c r="B213">
        <v>205</v>
      </c>
      <c r="C213">
        <v>100000</v>
      </c>
      <c r="D213">
        <v>1199.5</v>
      </c>
      <c r="E213">
        <v>-8921.57</v>
      </c>
      <c r="F213">
        <v>40128.699999999997</v>
      </c>
      <c r="G213">
        <v>0.15718499999999999</v>
      </c>
      <c r="H213">
        <v>1540</v>
      </c>
      <c r="I213">
        <v>460</v>
      </c>
      <c r="J213">
        <f>AVERAGE($E$9:E213)</f>
        <v>-8926.1166829268241</v>
      </c>
      <c r="K213">
        <f>STDEV(J$9:J213)</f>
        <v>0.18967383644724697</v>
      </c>
      <c r="L213">
        <f>2*STDEV(J$9:J213)/SQRT(COUNT($J$9:J213))</f>
        <v>2.649479073792026E-2</v>
      </c>
      <c r="M213">
        <f t="shared" si="25"/>
        <v>-8925.9270090903774</v>
      </c>
      <c r="N213">
        <f t="shared" si="26"/>
        <v>-8926.3063567632707</v>
      </c>
      <c r="P213">
        <v>205</v>
      </c>
      <c r="Q213">
        <v>100000</v>
      </c>
      <c r="R213">
        <v>1200.94</v>
      </c>
      <c r="S213">
        <v>-4567.2299999999996</v>
      </c>
      <c r="T213">
        <v>20529.5</v>
      </c>
      <c r="U213">
        <v>8.1545699999999999E-2</v>
      </c>
      <c r="V213">
        <v>789</v>
      </c>
      <c r="W213">
        <v>235</v>
      </c>
      <c r="X213">
        <f>AVERAGE($S$9:S213)</f>
        <v>-4568.9703414634159</v>
      </c>
      <c r="Y213">
        <f>STDEV(X$9:X213)</f>
        <v>0.16561299834240858</v>
      </c>
      <c r="Z213">
        <f>2*STDEV(X$9:X213)/SQRT(COUNT(X$9:X213))</f>
        <v>2.3133827083115018E-2</v>
      </c>
      <c r="AA213">
        <f t="shared" si="29"/>
        <v>-4568.8047284650738</v>
      </c>
      <c r="AB213">
        <f t="shared" si="30"/>
        <v>-4569.135954461758</v>
      </c>
      <c r="AD213">
        <v>205</v>
      </c>
      <c r="AE213">
        <v>100000</v>
      </c>
      <c r="AF213">
        <v>1199.23</v>
      </c>
      <c r="AG213">
        <v>-1926.5</v>
      </c>
      <c r="AH213">
        <v>8659.93</v>
      </c>
      <c r="AI213">
        <v>2.1699299999999999</v>
      </c>
      <c r="AJ213">
        <v>333</v>
      </c>
      <c r="AK213">
        <v>99</v>
      </c>
      <c r="AL213">
        <f>AVERAGE($AG$9:AG213)</f>
        <v>-1927.0786341463418</v>
      </c>
      <c r="AM213">
        <f>STDEV(AL$9:AL213)</f>
        <v>8.8427381332226968E-2</v>
      </c>
      <c r="AN213">
        <f>2*STDEV(AL$9:AL213)/SQRT(COUNT($AL$9:AL213))</f>
        <v>1.2352072419599312E-2</v>
      </c>
      <c r="AO213">
        <f t="shared" si="27"/>
        <v>-1926.9902067650096</v>
      </c>
      <c r="AP213">
        <f t="shared" si="28"/>
        <v>-1927.1670615276739</v>
      </c>
    </row>
    <row r="214" spans="2:42" x14ac:dyDescent="0.2">
      <c r="B214">
        <v>206</v>
      </c>
      <c r="C214">
        <v>100000</v>
      </c>
      <c r="D214">
        <v>1199.57</v>
      </c>
      <c r="E214">
        <v>-8925.5499999999993</v>
      </c>
      <c r="F214">
        <v>40113.1</v>
      </c>
      <c r="G214">
        <v>0.14710400000000001</v>
      </c>
      <c r="H214">
        <v>1540</v>
      </c>
      <c r="I214">
        <v>460</v>
      </c>
      <c r="J214">
        <f>AVERAGE($E$9:E214)</f>
        <v>-8926.1139320388284</v>
      </c>
      <c r="K214">
        <f>STDEV(J$9:J214)</f>
        <v>0.18921352758764537</v>
      </c>
      <c r="L214">
        <f>2*STDEV(J$9:J214)/SQRT(COUNT($J$9:J214))</f>
        <v>2.6366262284178064E-2</v>
      </c>
      <c r="M214">
        <f t="shared" si="25"/>
        <v>-8925.9247185112399</v>
      </c>
      <c r="N214">
        <f t="shared" si="26"/>
        <v>-8926.3031455664168</v>
      </c>
      <c r="P214">
        <v>206</v>
      </c>
      <c r="Q214">
        <v>100000</v>
      </c>
      <c r="R214">
        <v>1198.75</v>
      </c>
      <c r="S214">
        <v>-4569.88</v>
      </c>
      <c r="T214">
        <v>20547.099999999999</v>
      </c>
      <c r="U214">
        <v>-2.0032500000000002E-2</v>
      </c>
      <c r="V214">
        <v>789</v>
      </c>
      <c r="W214">
        <v>235</v>
      </c>
      <c r="X214">
        <f>AVERAGE($S$9:S214)</f>
        <v>-4568.974757281555</v>
      </c>
      <c r="Y214">
        <f>STDEV(X$9:X214)</f>
        <v>0.1652348727347395</v>
      </c>
      <c r="Z214">
        <f>2*STDEV(X$9:X214)/SQRT(COUNT(X$9:X214))</f>
        <v>2.3024918189313376E-2</v>
      </c>
      <c r="AA214">
        <f t="shared" si="29"/>
        <v>-4568.8095224088202</v>
      </c>
      <c r="AB214">
        <f t="shared" si="30"/>
        <v>-4569.1399921542898</v>
      </c>
      <c r="AD214">
        <v>206</v>
      </c>
      <c r="AE214">
        <v>100000</v>
      </c>
      <c r="AF214">
        <v>1200.06</v>
      </c>
      <c r="AG214">
        <v>-1926.72</v>
      </c>
      <c r="AH214">
        <v>8661.19</v>
      </c>
      <c r="AI214">
        <v>-0.208819</v>
      </c>
      <c r="AJ214">
        <v>333</v>
      </c>
      <c r="AK214">
        <v>99</v>
      </c>
      <c r="AL214">
        <f>AVERAGE($AG$9:AG214)</f>
        <v>-1927.0768932038836</v>
      </c>
      <c r="AM214">
        <f>STDEV(AL$9:AL214)</f>
        <v>8.8229413868247092E-2</v>
      </c>
      <c r="AN214">
        <f>2*STDEV(AL$9:AL214)/SQRT(COUNT($AL$9:AL214))</f>
        <v>1.229446909472129E-2</v>
      </c>
      <c r="AO214">
        <f t="shared" si="27"/>
        <v>-1926.9886637900154</v>
      </c>
      <c r="AP214">
        <f t="shared" si="28"/>
        <v>-1927.1651226177519</v>
      </c>
    </row>
    <row r="215" spans="2:42" x14ac:dyDescent="0.2">
      <c r="B215">
        <v>207</v>
      </c>
      <c r="C215">
        <v>100000</v>
      </c>
      <c r="D215">
        <v>1199.8399999999999</v>
      </c>
      <c r="E215">
        <v>-8926.91</v>
      </c>
      <c r="F215">
        <v>40105.300000000003</v>
      </c>
      <c r="G215">
        <v>0.44367200000000001</v>
      </c>
      <c r="H215">
        <v>1540</v>
      </c>
      <c r="I215">
        <v>460</v>
      </c>
      <c r="J215">
        <f>AVERAGE($E$9:E215)</f>
        <v>-8926.1177777777721</v>
      </c>
      <c r="K215">
        <f>STDEV(J$9:J215)</f>
        <v>0.18875820960160827</v>
      </c>
      <c r="L215">
        <f>2*STDEV(J$9:J215)/SQRT(COUNT($J$9:J215))</f>
        <v>2.6239204982361233E-2</v>
      </c>
      <c r="M215">
        <f t="shared" si="25"/>
        <v>-8925.9290195681697</v>
      </c>
      <c r="N215">
        <f t="shared" si="26"/>
        <v>-8926.3065359873744</v>
      </c>
      <c r="P215">
        <v>207</v>
      </c>
      <c r="Q215">
        <v>100000</v>
      </c>
      <c r="R215">
        <v>1198.8800000000001</v>
      </c>
      <c r="S215">
        <v>-4569.6400000000003</v>
      </c>
      <c r="T215">
        <v>20544</v>
      </c>
      <c r="U215">
        <v>1.2025399999999999</v>
      </c>
      <c r="V215">
        <v>789</v>
      </c>
      <c r="W215">
        <v>235</v>
      </c>
      <c r="X215">
        <f>AVERAGE($S$9:S215)</f>
        <v>-4568.977971014494</v>
      </c>
      <c r="Y215">
        <f>STDEV(X$9:X215)</f>
        <v>0.16486342683009803</v>
      </c>
      <c r="Z215">
        <f>2*STDEV(X$9:X215)/SQRT(COUNT(X$9:X215))</f>
        <v>2.2917600563279537E-2</v>
      </c>
      <c r="AA215">
        <f t="shared" si="29"/>
        <v>-4568.8131075876636</v>
      </c>
      <c r="AB215">
        <f t="shared" si="30"/>
        <v>-4569.1428344413243</v>
      </c>
      <c r="AD215">
        <v>207</v>
      </c>
      <c r="AE215">
        <v>100000</v>
      </c>
      <c r="AF215">
        <v>1200.31</v>
      </c>
      <c r="AG215">
        <v>-1926.39</v>
      </c>
      <c r="AH215">
        <v>8666.5</v>
      </c>
      <c r="AI215">
        <v>1.7332099999999999</v>
      </c>
      <c r="AJ215">
        <v>333</v>
      </c>
      <c r="AK215">
        <v>99</v>
      </c>
      <c r="AL215">
        <f>AVERAGE($AG$9:AG215)</f>
        <v>-1927.0735748792272</v>
      </c>
      <c r="AM215">
        <f>STDEV(AL$9:AL215)</f>
        <v>8.8028426941381563E-2</v>
      </c>
      <c r="AN215">
        <f>2*STDEV(AL$9:AL215)/SQRT(COUNT($AL$9:AL215))</f>
        <v>1.2236797242698794E-2</v>
      </c>
      <c r="AO215">
        <f t="shared" si="27"/>
        <v>-1926.9855464522857</v>
      </c>
      <c r="AP215">
        <f t="shared" si="28"/>
        <v>-1927.1616033061687</v>
      </c>
    </row>
    <row r="216" spans="2:42" x14ac:dyDescent="0.2">
      <c r="B216">
        <v>208</v>
      </c>
      <c r="C216">
        <v>100000</v>
      </c>
      <c r="D216">
        <v>1199.48</v>
      </c>
      <c r="E216">
        <v>-8927.5400000000009</v>
      </c>
      <c r="F216">
        <v>40126.400000000001</v>
      </c>
      <c r="G216">
        <v>0.48031800000000002</v>
      </c>
      <c r="H216">
        <v>1540</v>
      </c>
      <c r="I216">
        <v>460</v>
      </c>
      <c r="J216">
        <f>AVERAGE($E$9:E216)</f>
        <v>-8926.1246153846096</v>
      </c>
      <c r="K216">
        <f>STDEV(J$9:J216)</f>
        <v>0.18831001614719645</v>
      </c>
      <c r="L216">
        <f>2*STDEV(J$9:J216)/SQRT(COUNT($J$9:J216))</f>
        <v>2.6113900727006485E-2</v>
      </c>
      <c r="M216">
        <f t="shared" si="25"/>
        <v>-8925.9363053684629</v>
      </c>
      <c r="N216">
        <f t="shared" si="26"/>
        <v>-8926.3129254007563</v>
      </c>
      <c r="P216">
        <v>208</v>
      </c>
      <c r="Q216">
        <v>100000</v>
      </c>
      <c r="R216">
        <v>1199.97</v>
      </c>
      <c r="S216">
        <v>-4571.7</v>
      </c>
      <c r="T216">
        <v>20532.3</v>
      </c>
      <c r="U216">
        <v>0.451513</v>
      </c>
      <c r="V216">
        <v>789</v>
      </c>
      <c r="W216">
        <v>235</v>
      </c>
      <c r="X216">
        <f>AVERAGE($S$9:S216)</f>
        <v>-4568.9910576923085</v>
      </c>
      <c r="Y216">
        <f>STDEV(X$9:X216)</f>
        <v>0.16451420726392671</v>
      </c>
      <c r="Z216">
        <f>2*STDEV(X$9:X216)/SQRT(COUNT(X$9:X216))</f>
        <v>2.281401576278454E-2</v>
      </c>
      <c r="AA216">
        <f t="shared" si="29"/>
        <v>-4568.8265434850446</v>
      </c>
      <c r="AB216">
        <f t="shared" si="30"/>
        <v>-4569.1555718995724</v>
      </c>
      <c r="AD216">
        <v>208</v>
      </c>
      <c r="AE216">
        <v>100000</v>
      </c>
      <c r="AF216">
        <v>1199.74</v>
      </c>
      <c r="AG216">
        <v>-1927.1</v>
      </c>
      <c r="AH216">
        <v>8654.68</v>
      </c>
      <c r="AI216">
        <v>0.40463300000000002</v>
      </c>
      <c r="AJ216">
        <v>333</v>
      </c>
      <c r="AK216">
        <v>99</v>
      </c>
      <c r="AL216">
        <f>AVERAGE($AG$9:AG216)</f>
        <v>-1927.0737019230769</v>
      </c>
      <c r="AM216">
        <f>STDEV(AL$9:AL216)</f>
        <v>8.7828953406056051E-2</v>
      </c>
      <c r="AN216">
        <f>2*STDEV(AL$9:AL216)/SQRT(COUNT($AL$9:AL216))</f>
        <v>1.2179684422148949E-2</v>
      </c>
      <c r="AO216">
        <f t="shared" si="27"/>
        <v>-1926.9858729696709</v>
      </c>
      <c r="AP216">
        <f t="shared" si="28"/>
        <v>-1927.1615308764829</v>
      </c>
    </row>
    <row r="217" spans="2:42" x14ac:dyDescent="0.2">
      <c r="B217">
        <v>209</v>
      </c>
      <c r="C217">
        <v>100000</v>
      </c>
      <c r="D217">
        <v>1198.8699999999999</v>
      </c>
      <c r="E217">
        <v>-8923.85</v>
      </c>
      <c r="F217">
        <v>40105.5</v>
      </c>
      <c r="G217">
        <v>0.61995</v>
      </c>
      <c r="H217">
        <v>1540</v>
      </c>
      <c r="I217">
        <v>460</v>
      </c>
      <c r="J217">
        <f>AVERAGE($E$9:E217)</f>
        <v>-8926.1137320574107</v>
      </c>
      <c r="K217">
        <f>STDEV(J$9:J217)</f>
        <v>0.1878594751577273</v>
      </c>
      <c r="L217">
        <f>2*STDEV(J$9:J217)/SQRT(COUNT($J$9:J217))</f>
        <v>2.59890232281779E-2</v>
      </c>
      <c r="M217">
        <f t="shared" si="25"/>
        <v>-8925.9258725822529</v>
      </c>
      <c r="N217">
        <f t="shared" si="26"/>
        <v>-8926.3015915325686</v>
      </c>
      <c r="P217">
        <v>209</v>
      </c>
      <c r="Q217">
        <v>100000</v>
      </c>
      <c r="R217">
        <v>1200.8800000000001</v>
      </c>
      <c r="S217">
        <v>-4568.3</v>
      </c>
      <c r="T217">
        <v>20539.2</v>
      </c>
      <c r="U217">
        <v>-0.190828</v>
      </c>
      <c r="V217">
        <v>789</v>
      </c>
      <c r="W217">
        <v>235</v>
      </c>
      <c r="X217">
        <f>AVERAGE($S$9:S217)</f>
        <v>-4568.987751196174</v>
      </c>
      <c r="Y217">
        <f>STDEV(X$9:X217)</f>
        <v>0.16416171976383212</v>
      </c>
      <c r="Z217">
        <f>2*STDEV(X$9:X217)/SQRT(COUNT(X$9:X217))</f>
        <v>2.2710607194754383E-2</v>
      </c>
      <c r="AA217">
        <f t="shared" si="29"/>
        <v>-4568.8235894764102</v>
      </c>
      <c r="AB217">
        <f t="shared" si="30"/>
        <v>-4569.1519129159378</v>
      </c>
      <c r="AD217">
        <v>209</v>
      </c>
      <c r="AE217">
        <v>100000</v>
      </c>
      <c r="AF217">
        <v>1200.23</v>
      </c>
      <c r="AG217">
        <v>-1927.76</v>
      </c>
      <c r="AH217">
        <v>8671.44</v>
      </c>
      <c r="AI217">
        <v>0.75187499999999996</v>
      </c>
      <c r="AJ217">
        <v>333</v>
      </c>
      <c r="AK217">
        <v>99</v>
      </c>
      <c r="AL217">
        <f>AVERAGE($AG$9:AG217)</f>
        <v>-1927.0769856459331</v>
      </c>
      <c r="AM217">
        <f>STDEV(AL$9:AL217)</f>
        <v>8.7635066466328695E-2</v>
      </c>
      <c r="AN217">
        <f>2*STDEV(AL$9:AL217)/SQRT(COUNT($AL$9:AL217))</f>
        <v>1.2123688603324873E-2</v>
      </c>
      <c r="AO217">
        <f t="shared" si="27"/>
        <v>-1926.9893505794666</v>
      </c>
      <c r="AP217">
        <f t="shared" si="28"/>
        <v>-1927.1646207123995</v>
      </c>
    </row>
    <row r="218" spans="2:42" x14ac:dyDescent="0.2">
      <c r="B218">
        <v>210</v>
      </c>
      <c r="C218">
        <v>100000</v>
      </c>
      <c r="D218">
        <v>1199.93</v>
      </c>
      <c r="E218">
        <v>-8926.9699999999993</v>
      </c>
      <c r="F218">
        <v>40106.400000000001</v>
      </c>
      <c r="G218">
        <v>0.58399900000000005</v>
      </c>
      <c r="H218">
        <v>1540</v>
      </c>
      <c r="I218">
        <v>460</v>
      </c>
      <c r="J218">
        <f>AVERAGE($E$9:E218)</f>
        <v>-8926.1178095238047</v>
      </c>
      <c r="K218">
        <f>STDEV(J$9:J218)</f>
        <v>0.18741385749782422</v>
      </c>
      <c r="L218">
        <f>2*STDEV(J$9:J218)/SQRT(COUNT($J$9:J218))</f>
        <v>2.5865569680548869E-2</v>
      </c>
      <c r="M218">
        <f t="shared" si="25"/>
        <v>-8925.9303956663061</v>
      </c>
      <c r="N218">
        <f t="shared" si="26"/>
        <v>-8926.3052233813032</v>
      </c>
      <c r="P218">
        <v>210</v>
      </c>
      <c r="Q218">
        <v>100000</v>
      </c>
      <c r="R218">
        <v>1200.4100000000001</v>
      </c>
      <c r="S218">
        <v>-4569.13</v>
      </c>
      <c r="T218">
        <v>20537.400000000001</v>
      </c>
      <c r="U218">
        <v>-0.76017199999999996</v>
      </c>
      <c r="V218">
        <v>789</v>
      </c>
      <c r="W218">
        <v>235</v>
      </c>
      <c r="X218">
        <f>AVERAGE($S$9:S218)</f>
        <v>-4568.9884285714297</v>
      </c>
      <c r="Y218">
        <f>STDEV(X$9:X218)</f>
        <v>0.16381252172808897</v>
      </c>
      <c r="Z218">
        <f>2*STDEV(X$9:X218)/SQRT(COUNT(X$9:X218))</f>
        <v>2.2608275886715053E-2</v>
      </c>
      <c r="AA218">
        <f t="shared" si="29"/>
        <v>-4568.8246160497019</v>
      </c>
      <c r="AB218">
        <f t="shared" si="30"/>
        <v>-4569.1522410931575</v>
      </c>
      <c r="AD218">
        <v>210</v>
      </c>
      <c r="AE218">
        <v>100000</v>
      </c>
      <c r="AF218">
        <v>1199.44</v>
      </c>
      <c r="AG218">
        <v>-1927.02</v>
      </c>
      <c r="AH218">
        <v>8663.2199999999993</v>
      </c>
      <c r="AI218">
        <v>1.5580799999999999</v>
      </c>
      <c r="AJ218">
        <v>333</v>
      </c>
      <c r="AK218">
        <v>99</v>
      </c>
      <c r="AL218">
        <f>AVERAGE($AG$9:AG218)</f>
        <v>-1927.0767142857144</v>
      </c>
      <c r="AM218">
        <f>STDEV(AL$9:AL218)</f>
        <v>8.7442074696962566E-2</v>
      </c>
      <c r="AN218">
        <f>2*STDEV(AL$9:AL218)/SQRT(COUNT($AL$9:AL218))</f>
        <v>1.2068152837163079E-2</v>
      </c>
      <c r="AO218">
        <f t="shared" si="27"/>
        <v>-1926.9892722110174</v>
      </c>
      <c r="AP218">
        <f t="shared" si="28"/>
        <v>-1927.1641563604114</v>
      </c>
    </row>
    <row r="219" spans="2:42" x14ac:dyDescent="0.2">
      <c r="B219">
        <v>211</v>
      </c>
      <c r="C219">
        <v>100000</v>
      </c>
      <c r="D219">
        <v>1199.3</v>
      </c>
      <c r="E219">
        <v>-8928.25</v>
      </c>
      <c r="F219">
        <v>40119.300000000003</v>
      </c>
      <c r="G219">
        <v>0.65184900000000001</v>
      </c>
      <c r="H219">
        <v>1540</v>
      </c>
      <c r="I219">
        <v>460</v>
      </c>
      <c r="J219">
        <f>AVERAGE($E$9:E219)</f>
        <v>-8926.1279146919369</v>
      </c>
      <c r="K219">
        <f>STDEV(J$9:J219)</f>
        <v>0.18697740476817831</v>
      </c>
      <c r="L219">
        <f>2*STDEV(J$9:J219)/SQRT(COUNT($J$9:J219))</f>
        <v>2.5744110776907983E-2</v>
      </c>
      <c r="M219">
        <f t="shared" si="25"/>
        <v>-8925.9409372871687</v>
      </c>
      <c r="N219">
        <f t="shared" si="26"/>
        <v>-8926.3148920967051</v>
      </c>
      <c r="P219">
        <v>211</v>
      </c>
      <c r="Q219">
        <v>100000</v>
      </c>
      <c r="R219">
        <v>1200.1600000000001</v>
      </c>
      <c r="S219">
        <v>-4568.96</v>
      </c>
      <c r="T219">
        <v>20549.5</v>
      </c>
      <c r="U219">
        <v>0.392152</v>
      </c>
      <c r="V219">
        <v>789</v>
      </c>
      <c r="W219">
        <v>235</v>
      </c>
      <c r="X219">
        <f>AVERAGE($S$9:S219)</f>
        <v>-4568.9882938388637</v>
      </c>
      <c r="Y219">
        <f>STDEV(X$9:X219)</f>
        <v>0.16346528447502209</v>
      </c>
      <c r="Z219">
        <f>2*STDEV(X$9:X219)/SQRT(COUNT(X$9:X219))</f>
        <v>2.2506828549264103E-2</v>
      </c>
      <c r="AA219">
        <f t="shared" si="29"/>
        <v>-4568.8248285543887</v>
      </c>
      <c r="AB219">
        <f t="shared" si="30"/>
        <v>-4569.1517591233387</v>
      </c>
      <c r="AD219">
        <v>211</v>
      </c>
      <c r="AE219">
        <v>100000</v>
      </c>
      <c r="AF219">
        <v>1200.1400000000001</v>
      </c>
      <c r="AG219">
        <v>-1928.05</v>
      </c>
      <c r="AH219">
        <v>8660.5</v>
      </c>
      <c r="AI219">
        <v>1.1104799999999999</v>
      </c>
      <c r="AJ219">
        <v>333</v>
      </c>
      <c r="AK219">
        <v>99</v>
      </c>
      <c r="AL219">
        <f>AVERAGE($AG$9:AG219)</f>
        <v>-1927.0813270142182</v>
      </c>
      <c r="AM219">
        <f>STDEV(AL$9:AL219)</f>
        <v>8.725713239680509E-2</v>
      </c>
      <c r="AN219">
        <f>2*STDEV(AL$9:AL219)/SQRT(COUNT($AL$9:AL219))</f>
        <v>1.2014057448726469E-2</v>
      </c>
      <c r="AO219">
        <f t="shared" si="27"/>
        <v>-1926.9940698818214</v>
      </c>
      <c r="AP219">
        <f t="shared" si="28"/>
        <v>-1927.1685841466151</v>
      </c>
    </row>
    <row r="220" spans="2:42" x14ac:dyDescent="0.2">
      <c r="B220">
        <v>212</v>
      </c>
      <c r="C220">
        <v>100000</v>
      </c>
      <c r="D220">
        <v>1199.67</v>
      </c>
      <c r="E220">
        <v>-8926.7800000000007</v>
      </c>
      <c r="F220">
        <v>40095</v>
      </c>
      <c r="G220">
        <v>7.9125699999999993E-2</v>
      </c>
      <c r="H220">
        <v>1540</v>
      </c>
      <c r="I220">
        <v>460</v>
      </c>
      <c r="J220">
        <f>AVERAGE($E$9:E220)</f>
        <v>-8926.1309905660328</v>
      </c>
      <c r="K220">
        <f>STDEV(J$9:J220)</f>
        <v>0.18654631207735051</v>
      </c>
      <c r="L220">
        <f>2*STDEV(J$9:J220)/SQRT(COUNT($J$9:J220))</f>
        <v>2.5624106629493004E-2</v>
      </c>
      <c r="M220">
        <f t="shared" si="25"/>
        <v>-8925.9444442539552</v>
      </c>
      <c r="N220">
        <f t="shared" si="26"/>
        <v>-8926.3175368781103</v>
      </c>
      <c r="P220">
        <v>212</v>
      </c>
      <c r="Q220">
        <v>100000</v>
      </c>
      <c r="R220">
        <v>1200.0999999999999</v>
      </c>
      <c r="S220">
        <v>-4569.1000000000004</v>
      </c>
      <c r="T220">
        <v>20530.8</v>
      </c>
      <c r="U220">
        <v>0.69326900000000002</v>
      </c>
      <c r="V220">
        <v>789</v>
      </c>
      <c r="W220">
        <v>235</v>
      </c>
      <c r="X220">
        <f>AVERAGE($S$9:S220)</f>
        <v>-4568.9888207547183</v>
      </c>
      <c r="Y220">
        <f>STDEV(X$9:X220)</f>
        <v>0.16312103526497232</v>
      </c>
      <c r="Z220">
        <f>2*STDEV(X$9:X220)/SQRT(COUNT(X$9:X220))</f>
        <v>2.2406397395890589E-2</v>
      </c>
      <c r="AA220">
        <f t="shared" si="29"/>
        <v>-4568.825699719453</v>
      </c>
      <c r="AB220">
        <f t="shared" si="30"/>
        <v>-4569.1519417899835</v>
      </c>
      <c r="AD220">
        <v>212</v>
      </c>
      <c r="AE220">
        <v>100000</v>
      </c>
      <c r="AF220">
        <v>1199.46</v>
      </c>
      <c r="AG220">
        <v>-1927.98</v>
      </c>
      <c r="AH220">
        <v>8666.34</v>
      </c>
      <c r="AI220">
        <v>1.1827000000000001</v>
      </c>
      <c r="AJ220">
        <v>333</v>
      </c>
      <c r="AK220">
        <v>99</v>
      </c>
      <c r="AL220">
        <f>AVERAGE($AG$9:AG220)</f>
        <v>-1927.0855660377358</v>
      </c>
      <c r="AM220">
        <f>STDEV(AL$9:AL220)</f>
        <v>8.7080544096327289E-2</v>
      </c>
      <c r="AN220">
        <f>2*STDEV(AL$9:AL220)/SQRT(COUNT($AL$9:AL220))</f>
        <v>1.1961432646030199E-2</v>
      </c>
      <c r="AO220">
        <f t="shared" si="27"/>
        <v>-1926.9984854936395</v>
      </c>
      <c r="AP220">
        <f t="shared" si="28"/>
        <v>-1927.1726465818322</v>
      </c>
    </row>
    <row r="221" spans="2:42" x14ac:dyDescent="0.2">
      <c r="B221">
        <v>213</v>
      </c>
      <c r="C221">
        <v>100000</v>
      </c>
      <c r="D221">
        <v>1199.5</v>
      </c>
      <c r="E221">
        <v>-8923.61</v>
      </c>
      <c r="F221">
        <v>40125.199999999997</v>
      </c>
      <c r="G221">
        <v>0.38053100000000001</v>
      </c>
      <c r="H221">
        <v>1540</v>
      </c>
      <c r="I221">
        <v>460</v>
      </c>
      <c r="J221">
        <f>AVERAGE($E$9:E221)</f>
        <v>-8926.1191549295727</v>
      </c>
      <c r="K221">
        <f>STDEV(J$9:J221)</f>
        <v>0.18611060522694259</v>
      </c>
      <c r="L221">
        <f>2*STDEV(J$9:J221)/SQRT(COUNT($J$9:J221))</f>
        <v>2.5504177096133972E-2</v>
      </c>
      <c r="M221">
        <f t="shared" si="25"/>
        <v>-8925.9330443243452</v>
      </c>
      <c r="N221">
        <f t="shared" si="26"/>
        <v>-8926.3052655348001</v>
      </c>
      <c r="P221">
        <v>213</v>
      </c>
      <c r="Q221">
        <v>100000</v>
      </c>
      <c r="R221">
        <v>1199.1600000000001</v>
      </c>
      <c r="S221">
        <v>-4571.1899999999996</v>
      </c>
      <c r="T221">
        <v>20535.400000000001</v>
      </c>
      <c r="U221">
        <v>-0.36036200000000002</v>
      </c>
      <c r="V221">
        <v>789</v>
      </c>
      <c r="W221">
        <v>235</v>
      </c>
      <c r="X221">
        <f>AVERAGE($S$9:S221)</f>
        <v>-4568.9991549295783</v>
      </c>
      <c r="Y221">
        <f>STDEV(X$9:X221)</f>
        <v>0.16279673042826537</v>
      </c>
      <c r="Z221">
        <f>2*STDEV(X$9:X221)/SQRT(COUNT(X$9:X221))</f>
        <v>2.2309296337256722E-2</v>
      </c>
      <c r="AA221">
        <f t="shared" si="29"/>
        <v>-4568.8363581991498</v>
      </c>
      <c r="AB221">
        <f t="shared" si="30"/>
        <v>-4569.1619516600067</v>
      </c>
      <c r="AD221">
        <v>213</v>
      </c>
      <c r="AE221">
        <v>100000</v>
      </c>
      <c r="AF221">
        <v>1199.5899999999999</v>
      </c>
      <c r="AG221">
        <v>-1927.04</v>
      </c>
      <c r="AH221">
        <v>8671.5400000000009</v>
      </c>
      <c r="AI221">
        <v>1.3211900000000001</v>
      </c>
      <c r="AJ221">
        <v>333</v>
      </c>
      <c r="AK221">
        <v>99</v>
      </c>
      <c r="AL221">
        <f>AVERAGE($AG$9:AG221)</f>
        <v>-1927.085352112676</v>
      </c>
      <c r="AM221">
        <f>STDEV(AL$9:AL221)</f>
        <v>8.6904598817210507E-2</v>
      </c>
      <c r="AN221">
        <f>2*STDEV(AL$9:AL221)/SQRT(COUNT($AL$9:AL221))</f>
        <v>1.190920998832874E-2</v>
      </c>
      <c r="AO221">
        <f t="shared" si="27"/>
        <v>-1926.9984475138588</v>
      </c>
      <c r="AP221">
        <f t="shared" si="28"/>
        <v>-1927.1722567114932</v>
      </c>
    </row>
    <row r="222" spans="2:42" x14ac:dyDescent="0.2">
      <c r="B222">
        <v>214</v>
      </c>
      <c r="C222">
        <v>100000</v>
      </c>
      <c r="D222">
        <v>1200.18</v>
      </c>
      <c r="E222">
        <v>-8926.3799999999992</v>
      </c>
      <c r="F222">
        <v>40099</v>
      </c>
      <c r="G222">
        <v>9.04948E-2</v>
      </c>
      <c r="H222">
        <v>1540</v>
      </c>
      <c r="I222">
        <v>460</v>
      </c>
      <c r="J222">
        <f>AVERAGE($E$9:E222)</f>
        <v>-8926.1203738317708</v>
      </c>
      <c r="K222">
        <f>STDEV(J$9:J222)</f>
        <v>0.18567855000191541</v>
      </c>
      <c r="L222">
        <f>2*STDEV(J$9:J222)/SQRT(COUNT($J$9:J222))</f>
        <v>2.5385448746330926E-2</v>
      </c>
      <c r="M222">
        <f t="shared" si="25"/>
        <v>-8925.9346952817687</v>
      </c>
      <c r="N222">
        <f t="shared" si="26"/>
        <v>-8926.306052381773</v>
      </c>
      <c r="P222">
        <v>214</v>
      </c>
      <c r="Q222">
        <v>100000</v>
      </c>
      <c r="R222">
        <v>1199.77</v>
      </c>
      <c r="S222">
        <v>-4571.24</v>
      </c>
      <c r="T222">
        <v>20530.099999999999</v>
      </c>
      <c r="U222">
        <v>0.77180599999999999</v>
      </c>
      <c r="V222">
        <v>789</v>
      </c>
      <c r="W222">
        <v>235</v>
      </c>
      <c r="X222">
        <f>AVERAGE($S$9:S222)</f>
        <v>-4569.0096261682247</v>
      </c>
      <c r="Y222">
        <f>STDEV(X$9:X222)</f>
        <v>0.16249531408350099</v>
      </c>
      <c r="Z222">
        <f>2*STDEV(X$9:X222)/SQRT(COUNT(X$9:X222))</f>
        <v>2.2215901982986768E-2</v>
      </c>
      <c r="AA222">
        <f t="shared" si="29"/>
        <v>-4568.8471308541411</v>
      </c>
      <c r="AB222">
        <f t="shared" si="30"/>
        <v>-4569.1721214823083</v>
      </c>
      <c r="AD222">
        <v>214</v>
      </c>
      <c r="AE222">
        <v>100000</v>
      </c>
      <c r="AF222">
        <v>1199.74</v>
      </c>
      <c r="AG222">
        <v>-1925.46</v>
      </c>
      <c r="AH222">
        <v>8666.09</v>
      </c>
      <c r="AI222">
        <v>0.42502600000000001</v>
      </c>
      <c r="AJ222">
        <v>333</v>
      </c>
      <c r="AK222">
        <v>99</v>
      </c>
      <c r="AL222">
        <f>AVERAGE($AG$9:AG222)</f>
        <v>-1927.0777570093458</v>
      </c>
      <c r="AM222">
        <f>STDEV(AL$9:AL222)</f>
        <v>8.6717731340635665E-2</v>
      </c>
      <c r="AN222">
        <f>2*STDEV(AL$9:AL222)/SQRT(COUNT($AL$9:AL222))</f>
        <v>1.1855804153592825E-2</v>
      </c>
      <c r="AO222">
        <f t="shared" si="27"/>
        <v>-1926.991039278005</v>
      </c>
      <c r="AP222">
        <f t="shared" si="28"/>
        <v>-1927.1644747406865</v>
      </c>
    </row>
    <row r="223" spans="2:42" x14ac:dyDescent="0.2">
      <c r="B223">
        <v>215</v>
      </c>
      <c r="C223">
        <v>100000</v>
      </c>
      <c r="D223">
        <v>1200.22</v>
      </c>
      <c r="E223">
        <v>-8929.82</v>
      </c>
      <c r="F223">
        <v>40101.199999999997</v>
      </c>
      <c r="G223">
        <v>0.41717900000000002</v>
      </c>
      <c r="H223">
        <v>1540</v>
      </c>
      <c r="I223">
        <v>460</v>
      </c>
      <c r="J223">
        <f>AVERAGE($E$9:E223)</f>
        <v>-8926.1375813953437</v>
      </c>
      <c r="K223">
        <f>STDEV(J$9:J223)</f>
        <v>0.18526206322144018</v>
      </c>
      <c r="L223">
        <f>2*STDEV(J$9:J223)/SQRT(COUNT($J$9:J223))</f>
        <v>2.5269535687128638E-2</v>
      </c>
      <c r="M223">
        <f t="shared" si="25"/>
        <v>-8925.952319332122</v>
      </c>
      <c r="N223">
        <f t="shared" si="26"/>
        <v>-8926.3228434585653</v>
      </c>
      <c r="P223">
        <v>215</v>
      </c>
      <c r="Q223">
        <v>100000</v>
      </c>
      <c r="R223">
        <v>1199.77</v>
      </c>
      <c r="S223">
        <v>-4569.7299999999996</v>
      </c>
      <c r="T223">
        <v>20554.7</v>
      </c>
      <c r="U223">
        <v>0.52242299999999997</v>
      </c>
      <c r="V223">
        <v>789</v>
      </c>
      <c r="W223">
        <v>235</v>
      </c>
      <c r="X223">
        <f>AVERAGE($S$9:S223)</f>
        <v>-4569.0129767441867</v>
      </c>
      <c r="Y223">
        <f>STDEV(X$9:X223)</f>
        <v>0.16220275545612878</v>
      </c>
      <c r="Z223">
        <f>2*STDEV(X$9:X223)/SQRT(COUNT(X$9:X223))</f>
        <v>2.2124272213518658E-2</v>
      </c>
      <c r="AA223">
        <f t="shared" si="29"/>
        <v>-4568.8507739887309</v>
      </c>
      <c r="AB223">
        <f t="shared" si="30"/>
        <v>-4569.1751794996426</v>
      </c>
      <c r="AD223">
        <v>215</v>
      </c>
      <c r="AE223">
        <v>100000</v>
      </c>
      <c r="AF223">
        <v>1198.46</v>
      </c>
      <c r="AG223">
        <v>-1926.28</v>
      </c>
      <c r="AH223">
        <v>8665.43</v>
      </c>
      <c r="AI223">
        <v>0.24745200000000001</v>
      </c>
      <c r="AJ223">
        <v>333</v>
      </c>
      <c r="AK223">
        <v>99</v>
      </c>
      <c r="AL223">
        <f>AVERAGE($AG$9:AG223)</f>
        <v>-1927.074046511628</v>
      </c>
      <c r="AM223">
        <f>STDEV(AL$9:AL223)</f>
        <v>8.6527380443731899E-2</v>
      </c>
      <c r="AN223">
        <f>2*STDEV(AL$9:AL223)/SQRT(COUNT($AL$9:AL223))</f>
        <v>1.180223673436666E-2</v>
      </c>
      <c r="AO223">
        <f t="shared" si="27"/>
        <v>-1926.9875191311842</v>
      </c>
      <c r="AP223">
        <f t="shared" si="28"/>
        <v>-1927.1605738920719</v>
      </c>
    </row>
    <row r="224" spans="2:42" x14ac:dyDescent="0.2">
      <c r="B224">
        <v>216</v>
      </c>
      <c r="C224">
        <v>100000</v>
      </c>
      <c r="D224">
        <v>1200.52</v>
      </c>
      <c r="E224">
        <v>-8924.7099999999991</v>
      </c>
      <c r="F224">
        <v>40111.199999999997</v>
      </c>
      <c r="G224">
        <v>0.33227400000000001</v>
      </c>
      <c r="H224">
        <v>1540</v>
      </c>
      <c r="I224">
        <v>460</v>
      </c>
      <c r="J224">
        <f>AVERAGE($E$9:E224)</f>
        <v>-8926.1309722222177</v>
      </c>
      <c r="K224">
        <f>STDEV(J$9:J224)</f>
        <v>0.18484269469535489</v>
      </c>
      <c r="L224">
        <f>2*STDEV(J$9:J224)/SQRT(COUNT($J$9:J224))</f>
        <v>2.515390470470413E-2</v>
      </c>
      <c r="M224">
        <f t="shared" si="25"/>
        <v>-8925.9461295275232</v>
      </c>
      <c r="N224">
        <f t="shared" si="26"/>
        <v>-8926.3158149169121</v>
      </c>
      <c r="P224">
        <v>216</v>
      </c>
      <c r="Q224">
        <v>100000</v>
      </c>
      <c r="R224">
        <v>1200.47</v>
      </c>
      <c r="S224">
        <v>-4570.08</v>
      </c>
      <c r="T224">
        <v>20540.2</v>
      </c>
      <c r="U224">
        <v>-0.67417199999999999</v>
      </c>
      <c r="V224">
        <v>789</v>
      </c>
      <c r="W224">
        <v>235</v>
      </c>
      <c r="X224">
        <f>AVERAGE($S$9:S224)</f>
        <v>-4569.0179166666676</v>
      </c>
      <c r="Y224">
        <f>STDEV(X$9:X224)</f>
        <v>0.1619229222115087</v>
      </c>
      <c r="Z224">
        <f>2*STDEV(X$9:X224)/SQRT(COUNT(X$9:X224))</f>
        <v>2.2034918726587166E-2</v>
      </c>
      <c r="AA224">
        <f t="shared" si="29"/>
        <v>-4568.8559937444561</v>
      </c>
      <c r="AB224">
        <f t="shared" si="30"/>
        <v>-4569.1798395888791</v>
      </c>
      <c r="AD224">
        <v>216</v>
      </c>
      <c r="AE224">
        <v>100000</v>
      </c>
      <c r="AF224">
        <v>1200.81</v>
      </c>
      <c r="AG224">
        <v>-1926.69</v>
      </c>
      <c r="AH224">
        <v>8674.6200000000008</v>
      </c>
      <c r="AI224">
        <v>1.85199</v>
      </c>
      <c r="AJ224">
        <v>333</v>
      </c>
      <c r="AK224">
        <v>99</v>
      </c>
      <c r="AL224">
        <f>AVERAGE($AG$9:AG224)</f>
        <v>-1927.0722685185187</v>
      </c>
      <c r="AM224">
        <f>STDEV(AL$9:AL224)</f>
        <v>8.6336309466772634E-2</v>
      </c>
      <c r="AN224">
        <f>2*STDEV(AL$9:AL224)/SQRT(COUNT($AL$9:AL224))</f>
        <v>1.1748883581589653E-2</v>
      </c>
      <c r="AO224">
        <f t="shared" si="27"/>
        <v>-1926.985932209052</v>
      </c>
      <c r="AP224">
        <f t="shared" si="28"/>
        <v>-1927.1586048279855</v>
      </c>
    </row>
    <row r="225" spans="2:42" x14ac:dyDescent="0.2">
      <c r="B225">
        <v>217</v>
      </c>
      <c r="C225">
        <v>100000</v>
      </c>
      <c r="D225">
        <v>1200.23</v>
      </c>
      <c r="E225">
        <v>-8923.31</v>
      </c>
      <c r="F225">
        <v>40105.9</v>
      </c>
      <c r="G225">
        <v>8.2547400000000007E-2</v>
      </c>
      <c r="H225">
        <v>1540</v>
      </c>
      <c r="I225">
        <v>460</v>
      </c>
      <c r="J225">
        <f>AVERAGE($E$9:E225)</f>
        <v>-8926.1179723502246</v>
      </c>
      <c r="K225">
        <f>STDEV(J$9:J225)</f>
        <v>0.18441827160043073</v>
      </c>
      <c r="L225">
        <f>2*STDEV(J$9:J225)/SQRT(COUNT($J$9:J225))</f>
        <v>2.5038256038299699E-2</v>
      </c>
      <c r="M225">
        <f t="shared" si="25"/>
        <v>-8925.9335540786233</v>
      </c>
      <c r="N225">
        <f t="shared" si="26"/>
        <v>-8926.3023906218259</v>
      </c>
      <c r="P225">
        <v>217</v>
      </c>
      <c r="Q225">
        <v>100000</v>
      </c>
      <c r="R225">
        <v>1199.69</v>
      </c>
      <c r="S225">
        <v>-4569.51</v>
      </c>
      <c r="T225">
        <v>20543.900000000001</v>
      </c>
      <c r="U225">
        <v>0.51515699999999998</v>
      </c>
      <c r="V225">
        <v>789</v>
      </c>
      <c r="W225">
        <v>235</v>
      </c>
      <c r="X225">
        <f>AVERAGE($S$9:S225)</f>
        <v>-4569.0201843317982</v>
      </c>
      <c r="Y225">
        <f>STDEV(X$9:X225)</f>
        <v>0.16164969902926402</v>
      </c>
      <c r="Z225">
        <f>2*STDEV(X$9:X225)/SQRT(COUNT(X$9:X225))</f>
        <v>2.1946993200208181E-2</v>
      </c>
      <c r="AA225">
        <f t="shared" si="29"/>
        <v>-4568.8585346327691</v>
      </c>
      <c r="AB225">
        <f t="shared" si="30"/>
        <v>-4569.1818340308273</v>
      </c>
      <c r="AD225">
        <v>217</v>
      </c>
      <c r="AE225">
        <v>100000</v>
      </c>
      <c r="AF225">
        <v>1199.8499999999999</v>
      </c>
      <c r="AG225">
        <v>-1927.1</v>
      </c>
      <c r="AH225">
        <v>8669.3799999999992</v>
      </c>
      <c r="AI225">
        <v>-0.27712100000000001</v>
      </c>
      <c r="AJ225">
        <v>333</v>
      </c>
      <c r="AK225">
        <v>99</v>
      </c>
      <c r="AL225">
        <f>AVERAGE($AG$9:AG225)</f>
        <v>-1927.0723963133642</v>
      </c>
      <c r="AM225">
        <f>STDEV(AL$9:AL225)</f>
        <v>8.6146628606439721E-2</v>
      </c>
      <c r="AN225">
        <f>2*STDEV(AL$9:AL225)/SQRT(COUNT($AL$9:AL225))</f>
        <v>1.1696028409580395E-2</v>
      </c>
      <c r="AO225">
        <f t="shared" si="27"/>
        <v>-1926.9862496847577</v>
      </c>
      <c r="AP225">
        <f t="shared" si="28"/>
        <v>-1927.1585429419706</v>
      </c>
    </row>
    <row r="226" spans="2:42" x14ac:dyDescent="0.2">
      <c r="B226">
        <v>218</v>
      </c>
      <c r="C226">
        <v>100000</v>
      </c>
      <c r="D226">
        <v>1199.7</v>
      </c>
      <c r="E226">
        <v>-8925.08</v>
      </c>
      <c r="F226">
        <v>40115.699999999997</v>
      </c>
      <c r="G226">
        <v>5.9985799999999999E-2</v>
      </c>
      <c r="H226">
        <v>1540</v>
      </c>
      <c r="I226">
        <v>460</v>
      </c>
      <c r="J226">
        <f>AVERAGE($E$9:E226)</f>
        <v>-8926.1132110091694</v>
      </c>
      <c r="K226">
        <f>STDEV(J$9:J226)</f>
        <v>0.18399494031153935</v>
      </c>
      <c r="L226">
        <f>2*STDEV(J$9:J226)/SQRT(COUNT($J$9:J226))</f>
        <v>2.4923419611725544E-2</v>
      </c>
      <c r="M226">
        <f t="shared" si="25"/>
        <v>-8925.9292160688583</v>
      </c>
      <c r="N226">
        <f t="shared" si="26"/>
        <v>-8926.2972059494805</v>
      </c>
      <c r="P226">
        <v>218</v>
      </c>
      <c r="Q226">
        <v>100000</v>
      </c>
      <c r="R226">
        <v>1200.3900000000001</v>
      </c>
      <c r="S226">
        <v>-4567.99</v>
      </c>
      <c r="T226">
        <v>20538.599999999999</v>
      </c>
      <c r="U226">
        <v>-0.117741</v>
      </c>
      <c r="V226">
        <v>789</v>
      </c>
      <c r="W226">
        <v>235</v>
      </c>
      <c r="X226">
        <f>AVERAGE($S$9:S226)</f>
        <v>-4569.0154587155967</v>
      </c>
      <c r="Y226">
        <f>STDEV(X$9:X226)</f>
        <v>0.16136661115022782</v>
      </c>
      <c r="Z226">
        <f>2*STDEV(X$9:X226)/SQRT(COUNT(X$9:X226))</f>
        <v>2.1858251940023853E-2</v>
      </c>
      <c r="AA226">
        <f t="shared" si="29"/>
        <v>-4568.8540921044469</v>
      </c>
      <c r="AB226">
        <f t="shared" si="30"/>
        <v>-4569.1768253267464</v>
      </c>
      <c r="AD226">
        <v>218</v>
      </c>
      <c r="AE226">
        <v>100000</v>
      </c>
      <c r="AF226">
        <v>1198.07</v>
      </c>
      <c r="AG226">
        <v>-1928.1</v>
      </c>
      <c r="AH226">
        <v>8660.14</v>
      </c>
      <c r="AI226">
        <v>1.0659400000000001</v>
      </c>
      <c r="AJ226">
        <v>333</v>
      </c>
      <c r="AK226">
        <v>99</v>
      </c>
      <c r="AL226">
        <f>AVERAGE($AG$9:AG226)</f>
        <v>-1927.0771100917432</v>
      </c>
      <c r="AM226">
        <f>STDEV(AL$9:AL226)</f>
        <v>8.5963718771304584E-2</v>
      </c>
      <c r="AN226">
        <f>2*STDEV(AL$9:AL226)/SQRT(COUNT($AL$9:AL226))</f>
        <v>1.1644395387687861E-2</v>
      </c>
      <c r="AO226">
        <f t="shared" si="27"/>
        <v>-1926.9911463729718</v>
      </c>
      <c r="AP226">
        <f t="shared" si="28"/>
        <v>-1927.1630738105146</v>
      </c>
    </row>
    <row r="227" spans="2:42" x14ac:dyDescent="0.2">
      <c r="B227">
        <v>219</v>
      </c>
      <c r="C227">
        <v>100000</v>
      </c>
      <c r="D227">
        <v>1199.99</v>
      </c>
      <c r="E227">
        <v>-8927.09</v>
      </c>
      <c r="F227">
        <v>40097.5</v>
      </c>
      <c r="G227">
        <v>0.16348499999999999</v>
      </c>
      <c r="H227">
        <v>1540</v>
      </c>
      <c r="I227">
        <v>460</v>
      </c>
      <c r="J227">
        <f>AVERAGE($E$9:E227)</f>
        <v>-8926.1176712328725</v>
      </c>
      <c r="K227">
        <f>STDEV(J$9:J227)</f>
        <v>0.18357618704909298</v>
      </c>
      <c r="L227">
        <f>2*STDEV(J$9:J227)/SQRT(COUNT($J$9:J227))</f>
        <v>2.4809858274625552E-2</v>
      </c>
      <c r="M227">
        <f t="shared" si="25"/>
        <v>-8925.9340950458227</v>
      </c>
      <c r="N227">
        <f t="shared" si="26"/>
        <v>-8926.3012474199222</v>
      </c>
      <c r="P227">
        <v>219</v>
      </c>
      <c r="Q227">
        <v>100000</v>
      </c>
      <c r="R227">
        <v>1200.01</v>
      </c>
      <c r="S227">
        <v>-4567.57</v>
      </c>
      <c r="T227">
        <v>20550.5</v>
      </c>
      <c r="U227">
        <v>-0.70068900000000001</v>
      </c>
      <c r="V227">
        <v>789</v>
      </c>
      <c r="W227">
        <v>235</v>
      </c>
      <c r="X227">
        <f>AVERAGE($S$9:S227)</f>
        <v>-4569.0088584474888</v>
      </c>
      <c r="Y227">
        <f>STDEV(X$9:X227)</f>
        <v>0.16107062729426105</v>
      </c>
      <c r="Z227">
        <f>2*STDEV(X$9:X227)/SQRT(COUNT(X$9:X227))</f>
        <v>2.1768288684996931E-2</v>
      </c>
      <c r="AA227">
        <f t="shared" si="29"/>
        <v>-4568.8477878201948</v>
      </c>
      <c r="AB227">
        <f t="shared" si="30"/>
        <v>-4569.1699290747829</v>
      </c>
      <c r="AD227">
        <v>219</v>
      </c>
      <c r="AE227">
        <v>100000</v>
      </c>
      <c r="AF227">
        <v>1199.54</v>
      </c>
      <c r="AG227">
        <v>-1928.3</v>
      </c>
      <c r="AH227">
        <v>8665.77</v>
      </c>
      <c r="AI227">
        <v>-0.12739800000000001</v>
      </c>
      <c r="AJ227">
        <v>333</v>
      </c>
      <c r="AK227">
        <v>99</v>
      </c>
      <c r="AL227">
        <f>AVERAGE($AG$9:AG227)</f>
        <v>-1927.082694063927</v>
      </c>
      <c r="AM227">
        <f>STDEV(AL$9:AL227)</f>
        <v>8.5789990698279334E-2</v>
      </c>
      <c r="AN227">
        <f>2*STDEV(AL$9:AL227)/SQRT(COUNT($AL$9:AL227))</f>
        <v>1.1594300681474313E-2</v>
      </c>
      <c r="AO227">
        <f t="shared" si="27"/>
        <v>-1926.9969040732287</v>
      </c>
      <c r="AP227">
        <f t="shared" si="28"/>
        <v>-1927.1684840546252</v>
      </c>
    </row>
    <row r="228" spans="2:42" x14ac:dyDescent="0.2">
      <c r="B228">
        <v>220</v>
      </c>
      <c r="C228">
        <v>100000</v>
      </c>
      <c r="D228">
        <v>1199.3699999999999</v>
      </c>
      <c r="E228">
        <v>-8926.49</v>
      </c>
      <c r="F228">
        <v>40099</v>
      </c>
      <c r="G228">
        <v>0.207122</v>
      </c>
      <c r="H228">
        <v>1540</v>
      </c>
      <c r="I228">
        <v>460</v>
      </c>
      <c r="J228">
        <f>AVERAGE($E$9:E228)</f>
        <v>-8926.1193636363587</v>
      </c>
      <c r="K228">
        <f>STDEV(J$9:J228)</f>
        <v>0.18316104020844598</v>
      </c>
      <c r="L228">
        <f>2*STDEV(J$9:J228)/SQRT(COUNT($J$9:J228))</f>
        <v>2.4697429623431726E-2</v>
      </c>
      <c r="M228">
        <f t="shared" si="25"/>
        <v>-8925.9362025961509</v>
      </c>
      <c r="N228">
        <f t="shared" si="26"/>
        <v>-8926.3025246765665</v>
      </c>
      <c r="P228">
        <v>220</v>
      </c>
      <c r="Q228">
        <v>100000</v>
      </c>
      <c r="R228">
        <v>1200</v>
      </c>
      <c r="S228">
        <v>-4567.2299999999996</v>
      </c>
      <c r="T228">
        <v>20533.5</v>
      </c>
      <c r="U228">
        <v>0.27504200000000001</v>
      </c>
      <c r="V228">
        <v>789</v>
      </c>
      <c r="W228">
        <v>235</v>
      </c>
      <c r="X228">
        <f>AVERAGE($S$9:S228)</f>
        <v>-4569.0007727272732</v>
      </c>
      <c r="Y228">
        <f>STDEV(X$9:X228)</f>
        <v>0.16076055612433376</v>
      </c>
      <c r="Z228">
        <f>2*STDEV(X$9:X228)/SQRT(COUNT(X$9:X228))</f>
        <v>2.1676948965708025E-2</v>
      </c>
      <c r="AA228">
        <f t="shared" si="29"/>
        <v>-4568.8400121711493</v>
      </c>
      <c r="AB228">
        <f t="shared" si="30"/>
        <v>-4569.1615332833971</v>
      </c>
      <c r="AD228">
        <v>220</v>
      </c>
      <c r="AE228">
        <v>100000</v>
      </c>
      <c r="AF228">
        <v>1200.45</v>
      </c>
      <c r="AG228">
        <v>-1926.72</v>
      </c>
      <c r="AH228">
        <v>8665.1</v>
      </c>
      <c r="AI228">
        <v>0.71918199999999999</v>
      </c>
      <c r="AJ228">
        <v>333</v>
      </c>
      <c r="AK228">
        <v>99</v>
      </c>
      <c r="AL228">
        <f>AVERAGE($AG$9:AG228)</f>
        <v>-1927.0810454545453</v>
      </c>
      <c r="AM228">
        <f>STDEV(AL$9:AL228)</f>
        <v>8.5614761248800117E-2</v>
      </c>
      <c r="AN228">
        <f>2*STDEV(AL$9:AL228)/SQRT(COUNT($AL$9:AL228))</f>
        <v>1.1544292051752869E-2</v>
      </c>
      <c r="AO228">
        <f t="shared" si="27"/>
        <v>-1926.9954306932966</v>
      </c>
      <c r="AP228">
        <f t="shared" si="28"/>
        <v>-1927.1666602157941</v>
      </c>
    </row>
    <row r="229" spans="2:42" x14ac:dyDescent="0.2">
      <c r="B229">
        <v>221</v>
      </c>
      <c r="C229">
        <v>100000</v>
      </c>
      <c r="D229">
        <v>1200.1500000000001</v>
      </c>
      <c r="E229">
        <v>-8926.41</v>
      </c>
      <c r="F229">
        <v>40100.9</v>
      </c>
      <c r="G229">
        <v>8.3148899999999998E-2</v>
      </c>
      <c r="H229">
        <v>1540</v>
      </c>
      <c r="I229">
        <v>460</v>
      </c>
      <c r="J229">
        <f>AVERAGE($E$9:E229)</f>
        <v>-8926.1206787330266</v>
      </c>
      <c r="K229">
        <f>STDEV(J$9:J229)</f>
        <v>0.18274933262533496</v>
      </c>
      <c r="L229">
        <f>2*STDEV(J$9:J229)/SQRT(COUNT($J$9:J229))</f>
        <v>2.4586100835609106E-2</v>
      </c>
      <c r="M229">
        <f t="shared" si="25"/>
        <v>-8925.9379294004011</v>
      </c>
      <c r="N229">
        <f t="shared" si="26"/>
        <v>-8926.303428065652</v>
      </c>
      <c r="P229">
        <v>221</v>
      </c>
      <c r="Q229">
        <v>100000</v>
      </c>
      <c r="R229">
        <v>1199.25</v>
      </c>
      <c r="S229">
        <v>-4567.68</v>
      </c>
      <c r="T229">
        <v>20532.2</v>
      </c>
      <c r="U229">
        <v>0.24715400000000001</v>
      </c>
      <c r="V229">
        <v>789</v>
      </c>
      <c r="W229">
        <v>235</v>
      </c>
      <c r="X229">
        <f>AVERAGE($S$9:S229)</f>
        <v>-4568.9947963800905</v>
      </c>
      <c r="Y229">
        <f>STDEV(X$9:X229)</f>
        <v>0.16044193829437287</v>
      </c>
      <c r="Z229">
        <f>2*STDEV(X$9:X229)/SQRT(COUNT(X$9:X229))</f>
        <v>2.158498538133195E-2</v>
      </c>
      <c r="AA229">
        <f t="shared" si="29"/>
        <v>-4568.8343544417958</v>
      </c>
      <c r="AB229">
        <f t="shared" si="30"/>
        <v>-4569.1552383183853</v>
      </c>
      <c r="AD229">
        <v>221</v>
      </c>
      <c r="AE229">
        <v>100000</v>
      </c>
      <c r="AF229">
        <v>1198.97</v>
      </c>
      <c r="AG229">
        <v>-1927.42</v>
      </c>
      <c r="AH229">
        <v>8663.41</v>
      </c>
      <c r="AI229">
        <v>2.9332600000000002</v>
      </c>
      <c r="AJ229">
        <v>333</v>
      </c>
      <c r="AK229">
        <v>99</v>
      </c>
      <c r="AL229">
        <f>AVERAGE($AG$9:AG229)</f>
        <v>-1927.08257918552</v>
      </c>
      <c r="AM229">
        <f>STDEV(AL$9:AL229)</f>
        <v>8.5442910828996466E-2</v>
      </c>
      <c r="AN229">
        <f>2*STDEV(AL$9:AL229)/SQRT(COUNT($AL$9:AL229))</f>
        <v>1.1495024310903766E-2</v>
      </c>
      <c r="AO229">
        <f t="shared" si="27"/>
        <v>-1926.997136274691</v>
      </c>
      <c r="AP229">
        <f t="shared" si="28"/>
        <v>-1927.168022096349</v>
      </c>
    </row>
    <row r="230" spans="2:42" x14ac:dyDescent="0.2">
      <c r="B230">
        <v>222</v>
      </c>
      <c r="C230">
        <v>100000</v>
      </c>
      <c r="D230">
        <v>1200.71</v>
      </c>
      <c r="E230">
        <v>-8924.86</v>
      </c>
      <c r="F230">
        <v>40101.1</v>
      </c>
      <c r="G230">
        <v>3.6074599999999998E-2</v>
      </c>
      <c r="H230">
        <v>1540</v>
      </c>
      <c r="I230">
        <v>460</v>
      </c>
      <c r="J230">
        <f>AVERAGE($E$9:E230)</f>
        <v>-8926.1149999999961</v>
      </c>
      <c r="K230">
        <f>STDEV(J$9:J230)</f>
        <v>0.18233796871079255</v>
      </c>
      <c r="L230">
        <f>2*STDEV(J$9:J230)/SQRT(COUNT($J$9:J230))</f>
        <v>2.4475446359134744E-2</v>
      </c>
      <c r="M230">
        <f t="shared" si="25"/>
        <v>-8925.9326620312859</v>
      </c>
      <c r="N230">
        <f t="shared" si="26"/>
        <v>-8926.2973379687064</v>
      </c>
      <c r="P230">
        <v>222</v>
      </c>
      <c r="Q230">
        <v>100000</v>
      </c>
      <c r="R230">
        <v>1200.3499999999999</v>
      </c>
      <c r="S230">
        <v>-4569.75</v>
      </c>
      <c r="T230">
        <v>20534.3</v>
      </c>
      <c r="U230">
        <v>0.49465799999999999</v>
      </c>
      <c r="V230">
        <v>789</v>
      </c>
      <c r="W230">
        <v>235</v>
      </c>
      <c r="X230">
        <f>AVERAGE($S$9:S230)</f>
        <v>-4568.9981981981982</v>
      </c>
      <c r="Y230">
        <f>STDEV(X$9:X230)</f>
        <v>0.1601308263551906</v>
      </c>
      <c r="Z230">
        <f>2*STDEV(X$9:X230)/SQRT(COUNT(X$9:X230))</f>
        <v>2.149455474694233E-2</v>
      </c>
      <c r="AA230">
        <f t="shared" si="29"/>
        <v>-4568.838067371843</v>
      </c>
      <c r="AB230">
        <f t="shared" si="30"/>
        <v>-4569.1583290245535</v>
      </c>
      <c r="AD230">
        <v>222</v>
      </c>
      <c r="AE230">
        <v>100000</v>
      </c>
      <c r="AF230">
        <v>1198.3699999999999</v>
      </c>
      <c r="AG230">
        <v>-1927.36</v>
      </c>
      <c r="AH230">
        <v>8665.65</v>
      </c>
      <c r="AI230">
        <v>0.23422200000000001</v>
      </c>
      <c r="AJ230">
        <v>333</v>
      </c>
      <c r="AK230">
        <v>99</v>
      </c>
      <c r="AL230">
        <f>AVERAGE($AG$9:AG230)</f>
        <v>-1927.0838288288285</v>
      </c>
      <c r="AM230">
        <f>STDEV(AL$9:AL230)</f>
        <v>8.527404349293613E-2</v>
      </c>
      <c r="AN230">
        <f>2*STDEV(AL$9:AL230)/SQRT(COUNT($AL$9:AL230))</f>
        <v>1.1446438128573631E-2</v>
      </c>
      <c r="AO230">
        <f t="shared" si="27"/>
        <v>-1926.9985547853355</v>
      </c>
      <c r="AP230">
        <f t="shared" si="28"/>
        <v>-1927.1691028723214</v>
      </c>
    </row>
    <row r="231" spans="2:42" x14ac:dyDescent="0.2">
      <c r="B231">
        <v>223</v>
      </c>
      <c r="C231">
        <v>100000</v>
      </c>
      <c r="D231">
        <v>1200.3900000000001</v>
      </c>
      <c r="E231">
        <v>-8925.6299999999992</v>
      </c>
      <c r="F231">
        <v>40105.300000000003</v>
      </c>
      <c r="G231">
        <v>7.5053300000000003E-2</v>
      </c>
      <c r="H231">
        <v>1540</v>
      </c>
      <c r="I231">
        <v>460</v>
      </c>
      <c r="J231">
        <f>AVERAGE($E$9:E231)</f>
        <v>-8926.1128251121027</v>
      </c>
      <c r="K231">
        <f>STDEV(J$9:J231)</f>
        <v>0.18192865950312184</v>
      </c>
      <c r="L231">
        <f>2*STDEV(J$9:J231)/SQRT(COUNT($J$9:J231))</f>
        <v>2.4365688272596785E-2</v>
      </c>
      <c r="M231">
        <f t="shared" si="25"/>
        <v>-8925.930896452599</v>
      </c>
      <c r="N231">
        <f t="shared" si="26"/>
        <v>-8926.2947537716063</v>
      </c>
      <c r="P231">
        <v>223</v>
      </c>
      <c r="Q231">
        <v>100000</v>
      </c>
      <c r="R231">
        <v>1199.51</v>
      </c>
      <c r="S231">
        <v>-4571.07</v>
      </c>
      <c r="T231">
        <v>20529.599999999999</v>
      </c>
      <c r="U231">
        <v>0.53132199999999996</v>
      </c>
      <c r="V231">
        <v>789</v>
      </c>
      <c r="W231">
        <v>235</v>
      </c>
      <c r="X231">
        <f>AVERAGE($S$9:S231)</f>
        <v>-4569.0074887892379</v>
      </c>
      <c r="Y231">
        <f>STDEV(X$9:X231)</f>
        <v>0.15983848358777836</v>
      </c>
      <c r="Z231">
        <f>2*STDEV(X$9:X231)/SQRT(COUNT(X$9:X231))</f>
        <v>2.1407153087925408E-2</v>
      </c>
      <c r="AA231">
        <f t="shared" si="29"/>
        <v>-4568.8476503056499</v>
      </c>
      <c r="AB231">
        <f t="shared" si="30"/>
        <v>-4569.1673272728258</v>
      </c>
      <c r="AD231">
        <v>223</v>
      </c>
      <c r="AE231">
        <v>100000</v>
      </c>
      <c r="AF231">
        <v>1200.45</v>
      </c>
      <c r="AG231">
        <v>-1926.72</v>
      </c>
      <c r="AH231">
        <v>8665.1</v>
      </c>
      <c r="AI231">
        <v>0.71918199999999999</v>
      </c>
      <c r="AJ231">
        <v>333</v>
      </c>
      <c r="AK231">
        <v>99</v>
      </c>
      <c r="AL231">
        <f>AVERAGE($AG$9:AG231)</f>
        <v>-1927.0821973094166</v>
      </c>
      <c r="AM231">
        <f>STDEV(AL$9:AL231)</f>
        <v>8.5103601599432102E-2</v>
      </c>
      <c r="AN231">
        <f>2*STDEV(AL$9:AL231)/SQRT(COUNT($AL$9:AL231))</f>
        <v>1.1397917365578398E-2</v>
      </c>
      <c r="AO231">
        <f t="shared" si="27"/>
        <v>-1926.9970937078172</v>
      </c>
      <c r="AP231">
        <f t="shared" si="28"/>
        <v>-1927.1673009110161</v>
      </c>
    </row>
    <row r="232" spans="2:42" x14ac:dyDescent="0.2">
      <c r="B232">
        <v>224</v>
      </c>
      <c r="C232">
        <v>100000</v>
      </c>
      <c r="D232">
        <v>1199.8399999999999</v>
      </c>
      <c r="E232">
        <v>-8926.34</v>
      </c>
      <c r="F232">
        <v>40110.1</v>
      </c>
      <c r="G232">
        <v>0.241422</v>
      </c>
      <c r="H232">
        <v>1540</v>
      </c>
      <c r="I232">
        <v>460</v>
      </c>
      <c r="J232">
        <f>AVERAGE($E$9:E232)</f>
        <v>-8926.1138392857101</v>
      </c>
      <c r="K232">
        <f>STDEV(J$9:J232)</f>
        <v>0.18152240924708435</v>
      </c>
      <c r="L232">
        <f>2*STDEV(J$9:J232)/SQRT(COUNT($J$9:J232))</f>
        <v>2.4256952265155556E-2</v>
      </c>
      <c r="M232">
        <f t="shared" si="25"/>
        <v>-8925.9323168764622</v>
      </c>
      <c r="N232">
        <f t="shared" si="26"/>
        <v>-8926.295361694958</v>
      </c>
      <c r="P232">
        <v>224</v>
      </c>
      <c r="Q232">
        <v>100000</v>
      </c>
      <c r="R232">
        <v>1200.5999999999999</v>
      </c>
      <c r="S232">
        <v>-4569</v>
      </c>
      <c r="T232">
        <v>20542.3</v>
      </c>
      <c r="U232">
        <v>0.54965799999999998</v>
      </c>
      <c r="V232">
        <v>789</v>
      </c>
      <c r="W232">
        <v>235</v>
      </c>
      <c r="X232">
        <f>AVERAGE($S$9:S232)</f>
        <v>-4569.007455357143</v>
      </c>
      <c r="Y232">
        <f>STDEV(X$9:X232)</f>
        <v>0.15954755729687703</v>
      </c>
      <c r="Z232">
        <f>2*STDEV(X$9:X232)/SQRT(COUNT(X$9:X232))</f>
        <v>2.132043915362852E-2</v>
      </c>
      <c r="AA232">
        <f t="shared" si="29"/>
        <v>-4568.8479077998463</v>
      </c>
      <c r="AB232">
        <f t="shared" si="30"/>
        <v>-4569.1670029144398</v>
      </c>
      <c r="AD232">
        <v>224</v>
      </c>
      <c r="AE232">
        <v>100000</v>
      </c>
      <c r="AF232">
        <v>1198.97</v>
      </c>
      <c r="AG232">
        <v>-1927.42</v>
      </c>
      <c r="AH232">
        <v>8663.41</v>
      </c>
      <c r="AI232">
        <v>2.9332600000000002</v>
      </c>
      <c r="AJ232">
        <v>333</v>
      </c>
      <c r="AK232">
        <v>99</v>
      </c>
      <c r="AL232">
        <f>AVERAGE($AG$9:AG232)</f>
        <v>-1927.0837053571424</v>
      </c>
      <c r="AM232">
        <f>STDEV(AL$9:AL232)</f>
        <v>8.4936487670156852E-2</v>
      </c>
      <c r="AN232">
        <f>2*STDEV(AL$9:AL232)/SQRT(COUNT($AL$9:AL232))</f>
        <v>1.135011558920272E-2</v>
      </c>
      <c r="AO232">
        <f t="shared" si="27"/>
        <v>-1926.9987688694723</v>
      </c>
      <c r="AP232">
        <f t="shared" si="28"/>
        <v>-1927.1686418448126</v>
      </c>
    </row>
    <row r="233" spans="2:42" x14ac:dyDescent="0.2">
      <c r="B233">
        <v>225</v>
      </c>
      <c r="C233">
        <v>100000</v>
      </c>
      <c r="D233">
        <v>1199.81</v>
      </c>
      <c r="E233">
        <v>-8925.7999999999993</v>
      </c>
      <c r="F233">
        <v>40097.199999999997</v>
      </c>
      <c r="G233">
        <v>0.52687099999999998</v>
      </c>
      <c r="H233">
        <v>1540</v>
      </c>
      <c r="I233">
        <v>460</v>
      </c>
      <c r="J233">
        <f>AVERAGE($E$9:E233)</f>
        <v>-8926.1124444444413</v>
      </c>
      <c r="K233">
        <f>STDEV(J$9:J233)</f>
        <v>0.18111844484813366</v>
      </c>
      <c r="L233">
        <f>2*STDEV(J$9:J233)/SQRT(COUNT($J$9:J233))</f>
        <v>2.4149125979751156E-2</v>
      </c>
      <c r="M233">
        <f t="shared" si="25"/>
        <v>-8925.9313259995924</v>
      </c>
      <c r="N233">
        <f t="shared" si="26"/>
        <v>-8926.2935628892901</v>
      </c>
      <c r="P233">
        <v>225</v>
      </c>
      <c r="Q233">
        <v>100000</v>
      </c>
      <c r="R233">
        <v>1200.1400000000001</v>
      </c>
      <c r="S233">
        <v>-4570.96</v>
      </c>
      <c r="T233">
        <v>20530.900000000001</v>
      </c>
      <c r="U233">
        <v>-3.5410299999999999E-2</v>
      </c>
      <c r="V233">
        <v>789</v>
      </c>
      <c r="W233">
        <v>235</v>
      </c>
      <c r="X233">
        <f>AVERAGE($S$9:S233)</f>
        <v>-4569.0161333333335</v>
      </c>
      <c r="Y233">
        <f>STDEV(X$9:X233)</f>
        <v>0.1592759418253078</v>
      </c>
      <c r="Z233">
        <f>2*STDEV(X$9:X233)/SQRT(COUNT(X$9:X233))</f>
        <v>2.1236792243374374E-2</v>
      </c>
      <c r="AA233">
        <f t="shared" si="29"/>
        <v>-4568.8568573915081</v>
      </c>
      <c r="AB233">
        <f t="shared" si="30"/>
        <v>-4569.1754092751589</v>
      </c>
      <c r="AD233">
        <v>225</v>
      </c>
      <c r="AE233">
        <v>100000</v>
      </c>
      <c r="AF233">
        <v>1198.3699999999999</v>
      </c>
      <c r="AG233">
        <v>-1927.36</v>
      </c>
      <c r="AH233">
        <v>8665.65</v>
      </c>
      <c r="AI233">
        <v>0.23422200000000001</v>
      </c>
      <c r="AJ233">
        <v>333</v>
      </c>
      <c r="AK233">
        <v>99</v>
      </c>
      <c r="AL233">
        <f>AVERAGE($AG$9:AG233)</f>
        <v>-1927.0849333333329</v>
      </c>
      <c r="AM233">
        <f>STDEV(AL$9:AL233)</f>
        <v>8.4772301655275523E-2</v>
      </c>
      <c r="AN233">
        <f>2*STDEV(AL$9:AL233)/SQRT(COUNT($AL$9:AL233))</f>
        <v>1.1302973554036736E-2</v>
      </c>
      <c r="AO233">
        <f t="shared" si="27"/>
        <v>-1927.0001610316776</v>
      </c>
      <c r="AP233">
        <f t="shared" si="28"/>
        <v>-1927.1697056349881</v>
      </c>
    </row>
    <row r="234" spans="2:42" x14ac:dyDescent="0.2">
      <c r="B234">
        <v>226</v>
      </c>
      <c r="C234">
        <v>100000</v>
      </c>
      <c r="D234">
        <v>1199.47</v>
      </c>
      <c r="E234">
        <v>-8926.65</v>
      </c>
      <c r="F234">
        <v>40114.5</v>
      </c>
      <c r="G234">
        <v>0.17880099999999999</v>
      </c>
      <c r="H234">
        <v>1540</v>
      </c>
      <c r="I234">
        <v>460</v>
      </c>
      <c r="J234">
        <f>AVERAGE($E$9:E234)</f>
        <v>-8926.1148230088456</v>
      </c>
      <c r="K234">
        <f>STDEV(J$9:J234)</f>
        <v>0.18071791172581281</v>
      </c>
      <c r="L234">
        <f>2*STDEV(J$9:J234)/SQRT(COUNT($J$9:J234))</f>
        <v>2.4042353343847581E-2</v>
      </c>
      <c r="M234">
        <f t="shared" si="25"/>
        <v>-8925.9341050971198</v>
      </c>
      <c r="N234">
        <f t="shared" si="26"/>
        <v>-8926.2955409205715</v>
      </c>
      <c r="P234">
        <v>226</v>
      </c>
      <c r="Q234">
        <v>100000</v>
      </c>
      <c r="R234">
        <v>1199.73</v>
      </c>
      <c r="S234">
        <v>-4567.88</v>
      </c>
      <c r="T234">
        <v>20532</v>
      </c>
      <c r="U234">
        <v>0.605711</v>
      </c>
      <c r="V234">
        <v>789</v>
      </c>
      <c r="W234">
        <v>235</v>
      </c>
      <c r="X234">
        <f>AVERAGE($S$9:S234)</f>
        <v>-4569.01110619469</v>
      </c>
      <c r="Y234">
        <f>STDEV(X$9:X234)</f>
        <v>0.15899502115261149</v>
      </c>
      <c r="Z234">
        <f>2*STDEV(X$9:X234)/SQRT(COUNT(X$9:X234))</f>
        <v>2.1152382970556445E-2</v>
      </c>
      <c r="AA234">
        <f t="shared" si="29"/>
        <v>-4568.8521111735372</v>
      </c>
      <c r="AB234">
        <f t="shared" si="30"/>
        <v>-4569.1701012158428</v>
      </c>
      <c r="AD234">
        <v>226</v>
      </c>
      <c r="AE234">
        <v>100000</v>
      </c>
      <c r="AF234">
        <v>1200.28</v>
      </c>
      <c r="AG234">
        <v>-1925.85</v>
      </c>
      <c r="AH234">
        <v>8665.2099999999991</v>
      </c>
      <c r="AI234">
        <v>2.5189300000000001</v>
      </c>
      <c r="AJ234">
        <v>333</v>
      </c>
      <c r="AK234">
        <v>99</v>
      </c>
      <c r="AL234">
        <f>AVERAGE($AG$9:AG234)</f>
        <v>-1927.0794690265479</v>
      </c>
      <c r="AM234">
        <f>STDEV(AL$9:AL234)</f>
        <v>8.4600922249853841E-2</v>
      </c>
      <c r="AN234">
        <f>2*STDEV(AL$9:AL234)/SQRT(COUNT($AL$9:AL234))</f>
        <v>1.1255139274918016E-2</v>
      </c>
      <c r="AO234">
        <f t="shared" si="27"/>
        <v>-1926.9948681042981</v>
      </c>
      <c r="AP234">
        <f t="shared" si="28"/>
        <v>-1927.1640699487978</v>
      </c>
    </row>
    <row r="235" spans="2:42" x14ac:dyDescent="0.2">
      <c r="B235">
        <v>227</v>
      </c>
      <c r="C235">
        <v>100000</v>
      </c>
      <c r="D235">
        <v>1199.74</v>
      </c>
      <c r="E235">
        <v>-8926.41</v>
      </c>
      <c r="F235">
        <v>40086.300000000003</v>
      </c>
      <c r="G235">
        <v>8.9975799999999995E-2</v>
      </c>
      <c r="H235">
        <v>1540</v>
      </c>
      <c r="I235">
        <v>460</v>
      </c>
      <c r="J235">
        <f>AVERAGE($E$9:E235)</f>
        <v>-8926.1161233480125</v>
      </c>
      <c r="K235">
        <f>STDEV(J$9:J235)</f>
        <v>0.18032048766994593</v>
      </c>
      <c r="L235">
        <f>2*STDEV(J$9:J235)/SQRT(COUNT($J$9:J235))</f>
        <v>2.3936582245123687E-2</v>
      </c>
      <c r="M235">
        <f t="shared" si="25"/>
        <v>-8925.9358028603419</v>
      </c>
      <c r="N235">
        <f t="shared" si="26"/>
        <v>-8926.296443835683</v>
      </c>
      <c r="P235">
        <v>227</v>
      </c>
      <c r="Q235">
        <v>100000</v>
      </c>
      <c r="R235">
        <v>1199.48</v>
      </c>
      <c r="S235">
        <v>-4569.3</v>
      </c>
      <c r="T235">
        <v>20536.8</v>
      </c>
      <c r="U235">
        <v>0.183227</v>
      </c>
      <c r="V235">
        <v>789</v>
      </c>
      <c r="W235">
        <v>235</v>
      </c>
      <c r="X235">
        <f>AVERAGE($S$9:S235)</f>
        <v>-4569.0123788546261</v>
      </c>
      <c r="Y235">
        <f>STDEV(X$9:X235)</f>
        <v>0.15871802755680392</v>
      </c>
      <c r="Z235">
        <f>2*STDEV(X$9:X235)/SQRT(COUNT(X$9:X235))</f>
        <v>2.1068970972123503E-2</v>
      </c>
      <c r="AA235">
        <f t="shared" si="29"/>
        <v>-4568.8536608270697</v>
      </c>
      <c r="AB235">
        <f t="shared" si="30"/>
        <v>-4569.1710968821826</v>
      </c>
      <c r="AD235">
        <v>227</v>
      </c>
      <c r="AE235">
        <v>100000</v>
      </c>
      <c r="AF235">
        <v>1198.5899999999999</v>
      </c>
      <c r="AG235">
        <v>-1926.79</v>
      </c>
      <c r="AH235">
        <v>8657.09</v>
      </c>
      <c r="AI235">
        <v>0.45335500000000001</v>
      </c>
      <c r="AJ235">
        <v>333</v>
      </c>
      <c r="AK235">
        <v>99</v>
      </c>
      <c r="AL235">
        <f>AVERAGE($AG$9:AG235)</f>
        <v>-1927.0781938325983</v>
      </c>
      <c r="AM235">
        <f>STDEV(AL$9:AL235)</f>
        <v>8.4428907958427724E-2</v>
      </c>
      <c r="AN235">
        <f>2*STDEV(AL$9:AL235)/SQRT(COUNT($AL$9:AL235))</f>
        <v>1.1207486876987376E-2</v>
      </c>
      <c r="AO235">
        <f t="shared" si="27"/>
        <v>-1926.9937649246399</v>
      </c>
      <c r="AP235">
        <f t="shared" si="28"/>
        <v>-1927.1626227405568</v>
      </c>
    </row>
    <row r="236" spans="2:42" x14ac:dyDescent="0.2">
      <c r="B236">
        <v>228</v>
      </c>
      <c r="C236">
        <v>100000</v>
      </c>
      <c r="D236">
        <v>1200.17</v>
      </c>
      <c r="E236">
        <v>-8925.9599999999991</v>
      </c>
      <c r="F236">
        <v>40113.699999999997</v>
      </c>
      <c r="G236">
        <v>-5.3674500000000002E-3</v>
      </c>
      <c r="H236">
        <v>1540</v>
      </c>
      <c r="I236">
        <v>460</v>
      </c>
      <c r="J236">
        <f>AVERAGE($E$9:E236)</f>
        <v>-8926.1154385964855</v>
      </c>
      <c r="K236">
        <f>STDEV(J$9:J236)</f>
        <v>0.17992542647055329</v>
      </c>
      <c r="L236">
        <f>2*STDEV(J$9:J236)/SQRT(COUNT($J$9:J236))</f>
        <v>2.3831704921897519E-2</v>
      </c>
      <c r="M236">
        <f t="shared" si="25"/>
        <v>-8925.9355131700158</v>
      </c>
      <c r="N236">
        <f t="shared" si="26"/>
        <v>-8926.2953640229553</v>
      </c>
      <c r="P236">
        <v>228</v>
      </c>
      <c r="Q236">
        <v>100000</v>
      </c>
      <c r="R236">
        <v>1199.77</v>
      </c>
      <c r="S236">
        <v>-4567.32</v>
      </c>
      <c r="T236">
        <v>20542.400000000001</v>
      </c>
      <c r="U236">
        <v>0.12311800000000001</v>
      </c>
      <c r="V236">
        <v>789</v>
      </c>
      <c r="W236">
        <v>235</v>
      </c>
      <c r="X236">
        <f>AVERAGE($S$9:S236)</f>
        <v>-4569.0049561403512</v>
      </c>
      <c r="Y236">
        <f>STDEV(X$9:X236)</f>
        <v>0.15842804867418231</v>
      </c>
      <c r="Z236">
        <f>2*STDEV(X$9:X236)/SQRT(COUNT(X$9:X236))</f>
        <v>2.0984307673563019E-2</v>
      </c>
      <c r="AA236">
        <f t="shared" si="29"/>
        <v>-4568.8465280916771</v>
      </c>
      <c r="AB236">
        <f t="shared" si="30"/>
        <v>-4569.1633841890252</v>
      </c>
      <c r="AD236">
        <v>228</v>
      </c>
      <c r="AE236">
        <v>100000</v>
      </c>
      <c r="AF236">
        <v>1199.23</v>
      </c>
      <c r="AG236">
        <v>-1927.39</v>
      </c>
      <c r="AH236">
        <v>8659.18</v>
      </c>
      <c r="AI236">
        <v>0.423674</v>
      </c>
      <c r="AJ236">
        <v>333</v>
      </c>
      <c r="AK236">
        <v>99</v>
      </c>
      <c r="AL236">
        <f>AVERAGE($AG$9:AG236)</f>
        <v>-1927.079561403508</v>
      </c>
      <c r="AM236">
        <f>STDEV(AL$9:AL236)</f>
        <v>8.4259696719681448E-2</v>
      </c>
      <c r="AN236">
        <f>2*STDEV(AL$9:AL236)/SQRT(COUNT($AL$9:AL236))</f>
        <v>1.1160469470170541E-2</v>
      </c>
      <c r="AO236">
        <f t="shared" si="27"/>
        <v>-1926.9953017067883</v>
      </c>
      <c r="AP236">
        <f t="shared" si="28"/>
        <v>-1927.1638211002278</v>
      </c>
    </row>
    <row r="237" spans="2:42" x14ac:dyDescent="0.2">
      <c r="B237">
        <v>229</v>
      </c>
      <c r="C237">
        <v>100000</v>
      </c>
      <c r="D237">
        <v>1200.29</v>
      </c>
      <c r="E237">
        <v>-8927.35</v>
      </c>
      <c r="F237">
        <v>40110.400000000001</v>
      </c>
      <c r="G237">
        <v>0.23791999999999999</v>
      </c>
      <c r="H237">
        <v>1540</v>
      </c>
      <c r="I237">
        <v>460</v>
      </c>
      <c r="J237">
        <f>AVERAGE($E$9:E237)</f>
        <v>-8926.1208296943187</v>
      </c>
      <c r="K237">
        <f>STDEV(J$9:J237)</f>
        <v>0.17953519559899156</v>
      </c>
      <c r="L237">
        <f>2*STDEV(J$9:J237)/SQRT(COUNT($J$9:J237))</f>
        <v>2.372803933763128E-2</v>
      </c>
      <c r="M237">
        <f t="shared" si="25"/>
        <v>-8925.9412944987198</v>
      </c>
      <c r="N237">
        <f t="shared" si="26"/>
        <v>-8926.3003648899175</v>
      </c>
      <c r="P237">
        <v>229</v>
      </c>
      <c r="Q237">
        <v>100000</v>
      </c>
      <c r="R237">
        <v>1199.6199999999999</v>
      </c>
      <c r="S237">
        <v>-4570.5</v>
      </c>
      <c r="T237">
        <v>20542.7</v>
      </c>
      <c r="U237">
        <v>0.84219999999999995</v>
      </c>
      <c r="V237">
        <v>789</v>
      </c>
      <c r="W237">
        <v>235</v>
      </c>
      <c r="X237">
        <f>AVERAGE($S$9:S237)</f>
        <v>-4569.0114847161576</v>
      </c>
      <c r="Y237">
        <f>STDEV(X$9:X237)</f>
        <v>0.15815197057702357</v>
      </c>
      <c r="Z237">
        <f>2*STDEV(X$9:X237)/SQRT(COUNT(X$9:X237))</f>
        <v>2.0901952771184649E-2</v>
      </c>
      <c r="AA237">
        <f t="shared" si="29"/>
        <v>-4568.8533327455807</v>
      </c>
      <c r="AB237">
        <f t="shared" si="30"/>
        <v>-4569.1696366867345</v>
      </c>
      <c r="AD237">
        <v>229</v>
      </c>
      <c r="AE237">
        <v>100000</v>
      </c>
      <c r="AF237">
        <v>1196.98</v>
      </c>
      <c r="AG237">
        <v>-1928.28</v>
      </c>
      <c r="AH237">
        <v>8664.84</v>
      </c>
      <c r="AI237">
        <v>1.5530200000000001</v>
      </c>
      <c r="AJ237">
        <v>333</v>
      </c>
      <c r="AK237">
        <v>99</v>
      </c>
      <c r="AL237">
        <f>AVERAGE($AG$9:AG237)</f>
        <v>-1927.0848034934493</v>
      </c>
      <c r="AM237">
        <f>STDEV(AL$9:AL237)</f>
        <v>8.4099117488852196E-2</v>
      </c>
      <c r="AN237">
        <f>2*STDEV(AL$9:AL237)/SQRT(COUNT($AL$9:AL237))</f>
        <v>1.1114852223698294E-2</v>
      </c>
      <c r="AO237">
        <f t="shared" si="27"/>
        <v>-1927.0007043759604</v>
      </c>
      <c r="AP237">
        <f t="shared" si="28"/>
        <v>-1927.1689026109382</v>
      </c>
    </row>
    <row r="238" spans="2:42" x14ac:dyDescent="0.2">
      <c r="B238">
        <v>230</v>
      </c>
      <c r="C238">
        <v>100000</v>
      </c>
      <c r="D238">
        <v>1199.77</v>
      </c>
      <c r="E238">
        <v>-8921.8700000000008</v>
      </c>
      <c r="F238">
        <v>40106</v>
      </c>
      <c r="G238">
        <v>0.52712499999999995</v>
      </c>
      <c r="H238">
        <v>1540</v>
      </c>
      <c r="I238">
        <v>460</v>
      </c>
      <c r="J238">
        <f>AVERAGE($E$9:E238)</f>
        <v>-8926.1023478260831</v>
      </c>
      <c r="K238">
        <f>STDEV(J$9:J238)</f>
        <v>0.17914278739151068</v>
      </c>
      <c r="L238">
        <f>2*STDEV(J$9:J238)/SQRT(COUNT($J$9:J238))</f>
        <v>2.3624651191131028E-2</v>
      </c>
      <c r="M238">
        <f t="shared" si="25"/>
        <v>-8925.9232050386909</v>
      </c>
      <c r="N238">
        <f t="shared" si="26"/>
        <v>-8926.2814906134754</v>
      </c>
      <c r="P238">
        <v>230</v>
      </c>
      <c r="Q238">
        <v>100000</v>
      </c>
      <c r="R238">
        <v>1199.77</v>
      </c>
      <c r="S238">
        <v>-4570.21</v>
      </c>
      <c r="T238">
        <v>20542.7</v>
      </c>
      <c r="U238">
        <v>0.87985199999999997</v>
      </c>
      <c r="V238">
        <v>789</v>
      </c>
      <c r="W238">
        <v>235</v>
      </c>
      <c r="X238">
        <f>AVERAGE($S$9:S238)</f>
        <v>-4569.0166956521743</v>
      </c>
      <c r="Y238">
        <f>STDEV(X$9:X238)</f>
        <v>0.15788787666136864</v>
      </c>
      <c r="Z238">
        <f>2*STDEV(X$9:X238)/SQRT(COUNT(X$9:X238))</f>
        <v>2.0821636571285777E-2</v>
      </c>
      <c r="AA238">
        <f t="shared" si="29"/>
        <v>-4568.858807775513</v>
      </c>
      <c r="AB238">
        <f t="shared" si="30"/>
        <v>-4569.1745835288357</v>
      </c>
      <c r="AD238">
        <v>230</v>
      </c>
      <c r="AE238">
        <v>100000</v>
      </c>
      <c r="AF238">
        <v>1199.6500000000001</v>
      </c>
      <c r="AG238">
        <v>-1927.11</v>
      </c>
      <c r="AH238">
        <v>8659.5499999999993</v>
      </c>
      <c r="AI238">
        <v>0.94565600000000005</v>
      </c>
      <c r="AJ238">
        <v>333</v>
      </c>
      <c r="AK238">
        <v>99</v>
      </c>
      <c r="AL238">
        <f>AVERAGE($AG$9:AG238)</f>
        <v>-1927.0849130434776</v>
      </c>
      <c r="AM238">
        <f>STDEV(AL$9:AL238)</f>
        <v>8.3939599374068988E-2</v>
      </c>
      <c r="AN238">
        <f>2*STDEV(AL$9:AL238)/SQRT(COUNT($AL$9:AL238))</f>
        <v>1.1069626554385262E-2</v>
      </c>
      <c r="AO238">
        <f t="shared" si="27"/>
        <v>-1927.0009734441035</v>
      </c>
      <c r="AP238">
        <f t="shared" si="28"/>
        <v>-1927.1688526428518</v>
      </c>
    </row>
    <row r="239" spans="2:42" x14ac:dyDescent="0.2">
      <c r="B239">
        <v>231</v>
      </c>
      <c r="C239">
        <v>100000</v>
      </c>
      <c r="D239">
        <v>1200.94</v>
      </c>
      <c r="E239">
        <v>-8925.9599999999991</v>
      </c>
      <c r="F239">
        <v>40108.5</v>
      </c>
      <c r="G239">
        <v>0.39838899999999999</v>
      </c>
      <c r="H239">
        <v>1540</v>
      </c>
      <c r="I239">
        <v>460</v>
      </c>
      <c r="J239">
        <f>AVERAGE($E$9:E239)</f>
        <v>-8926.1017316017278</v>
      </c>
      <c r="K239">
        <f>STDEV(J$9:J239)</f>
        <v>0.1787529270810008</v>
      </c>
      <c r="L239">
        <f>2*STDEV(J$9:J239)/SQRT(COUNT($J$9:J239))</f>
        <v>2.3522158270392893E-2</v>
      </c>
      <c r="M239">
        <f t="shared" si="25"/>
        <v>-8925.9229786746473</v>
      </c>
      <c r="N239">
        <f t="shared" si="26"/>
        <v>-8926.2804845288083</v>
      </c>
      <c r="P239">
        <v>231</v>
      </c>
      <c r="Q239">
        <v>100000</v>
      </c>
      <c r="R239">
        <v>1199.6199999999999</v>
      </c>
      <c r="S239">
        <v>-4570.1899999999996</v>
      </c>
      <c r="T239">
        <v>20546</v>
      </c>
      <c r="U239">
        <v>0.47358899999999998</v>
      </c>
      <c r="V239">
        <v>789</v>
      </c>
      <c r="W239">
        <v>235</v>
      </c>
      <c r="X239">
        <f>AVERAGE($S$9:S239)</f>
        <v>-4569.0217748917748</v>
      </c>
      <c r="Y239">
        <f>STDEV(X$9:X239)</f>
        <v>0.15763598245007562</v>
      </c>
      <c r="Z239">
        <f>2*STDEV(X$9:X239)/SQRT(COUNT(X$9:X239))</f>
        <v>2.074337236793513E-2</v>
      </c>
      <c r="AA239">
        <f t="shared" si="29"/>
        <v>-4568.8641389093245</v>
      </c>
      <c r="AB239">
        <f t="shared" si="30"/>
        <v>-4569.1794108742251</v>
      </c>
      <c r="AD239">
        <v>231</v>
      </c>
      <c r="AE239">
        <v>100000</v>
      </c>
      <c r="AF239">
        <v>1200.33</v>
      </c>
      <c r="AG239">
        <v>-1926.32</v>
      </c>
      <c r="AH239">
        <v>8673.42</v>
      </c>
      <c r="AI239">
        <v>-0.151089</v>
      </c>
      <c r="AJ239">
        <v>333</v>
      </c>
      <c r="AK239">
        <v>99</v>
      </c>
      <c r="AL239">
        <f>AVERAGE($AG$9:AG239)</f>
        <v>-1927.081601731601</v>
      </c>
      <c r="AM239">
        <f>STDEV(AL$9:AL239)</f>
        <v>8.3776023514727113E-2</v>
      </c>
      <c r="AN239">
        <f>2*STDEV(AL$9:AL239)/SQRT(COUNT($AL$9:AL239))</f>
        <v>1.1024115333700834E-2</v>
      </c>
      <c r="AO239">
        <f t="shared" si="27"/>
        <v>-1926.9978257080863</v>
      </c>
      <c r="AP239">
        <f t="shared" si="28"/>
        <v>-1927.1653777551157</v>
      </c>
    </row>
    <row r="240" spans="2:42" x14ac:dyDescent="0.2">
      <c r="B240">
        <v>232</v>
      </c>
      <c r="C240">
        <v>100000</v>
      </c>
      <c r="D240">
        <v>1200.21</v>
      </c>
      <c r="E240">
        <v>-8925.56</v>
      </c>
      <c r="F240">
        <v>40102.6</v>
      </c>
      <c r="G240">
        <v>5.6386499999999999E-2</v>
      </c>
      <c r="H240">
        <v>1540</v>
      </c>
      <c r="I240">
        <v>460</v>
      </c>
      <c r="J240">
        <f>AVERAGE($E$9:E240)</f>
        <v>-8926.0993965517209</v>
      </c>
      <c r="K240">
        <f>STDEV(J$9:J240)</f>
        <v>0.17836563170477079</v>
      </c>
      <c r="L240">
        <f>2*STDEV(J$9:J240)/SQRT(COUNT($J$9:J240))</f>
        <v>2.3420554843924486E-2</v>
      </c>
      <c r="M240">
        <f t="shared" si="25"/>
        <v>-8925.9210309200153</v>
      </c>
      <c r="N240">
        <f t="shared" si="26"/>
        <v>-8926.2777621834266</v>
      </c>
      <c r="P240">
        <v>232</v>
      </c>
      <c r="Q240">
        <v>100000</v>
      </c>
      <c r="R240">
        <v>1199.54</v>
      </c>
      <c r="S240">
        <v>-4570.1400000000003</v>
      </c>
      <c r="T240">
        <v>20531</v>
      </c>
      <c r="U240">
        <v>0.62752399999999997</v>
      </c>
      <c r="V240">
        <v>789</v>
      </c>
      <c r="W240">
        <v>235</v>
      </c>
      <c r="X240">
        <f>AVERAGE($S$9:S240)</f>
        <v>-4569.0265948275855</v>
      </c>
      <c r="Y240">
        <f>STDEV(X$9:X240)</f>
        <v>0.15739614083169715</v>
      </c>
      <c r="Z240">
        <f>2*STDEV(X$9:X240)/SQRT(COUNT(X$9:X240))</f>
        <v>2.0667125798496676E-2</v>
      </c>
      <c r="AA240">
        <f t="shared" si="29"/>
        <v>-4568.8691986867534</v>
      </c>
      <c r="AB240">
        <f t="shared" si="30"/>
        <v>-4569.1839909684177</v>
      </c>
      <c r="AD240">
        <v>232</v>
      </c>
      <c r="AE240">
        <v>100000</v>
      </c>
      <c r="AF240">
        <v>1201.1300000000001</v>
      </c>
      <c r="AG240">
        <v>-1926.9</v>
      </c>
      <c r="AH240">
        <v>8667.9500000000007</v>
      </c>
      <c r="AI240">
        <v>0.68583300000000003</v>
      </c>
      <c r="AJ240">
        <v>333</v>
      </c>
      <c r="AK240">
        <v>99</v>
      </c>
      <c r="AL240">
        <f>AVERAGE($AG$9:AG240)</f>
        <v>-1927.0808189655168</v>
      </c>
      <c r="AM240">
        <f>STDEV(AL$9:AL240)</f>
        <v>8.3612307227358143E-2</v>
      </c>
      <c r="AN240">
        <f>2*STDEV(AL$9:AL240)/SQRT(COUNT($AL$9:AL240))</f>
        <v>1.0978833805195596E-2</v>
      </c>
      <c r="AO240">
        <f t="shared" si="27"/>
        <v>-1926.9972066582893</v>
      </c>
      <c r="AP240">
        <f t="shared" si="28"/>
        <v>-1927.1644312727442</v>
      </c>
    </row>
    <row r="241" spans="2:42" x14ac:dyDescent="0.2">
      <c r="B241">
        <v>233</v>
      </c>
      <c r="C241">
        <v>100000</v>
      </c>
      <c r="D241">
        <v>1200.31</v>
      </c>
      <c r="E241">
        <v>-8929.2900000000009</v>
      </c>
      <c r="F241">
        <v>40113.5</v>
      </c>
      <c r="G241">
        <v>0.75853800000000005</v>
      </c>
      <c r="H241">
        <v>1540</v>
      </c>
      <c r="I241">
        <v>460</v>
      </c>
      <c r="J241">
        <f>AVERAGE($E$9:E241)</f>
        <v>-8926.1130901287524</v>
      </c>
      <c r="K241">
        <f>STDEV(J$9:J241)</f>
        <v>0.177982541241235</v>
      </c>
      <c r="L241">
        <f>2*STDEV(J$9:J241)/SQRT(COUNT($J$9:J241))</f>
        <v>2.3320047919431888E-2</v>
      </c>
      <c r="M241">
        <f t="shared" si="25"/>
        <v>-8925.9351075875111</v>
      </c>
      <c r="N241">
        <f t="shared" si="26"/>
        <v>-8926.2910726699938</v>
      </c>
      <c r="P241">
        <v>233</v>
      </c>
      <c r="Q241">
        <v>100000</v>
      </c>
      <c r="R241">
        <v>1199.01</v>
      </c>
      <c r="S241">
        <v>-4567.21</v>
      </c>
      <c r="T241">
        <v>20552</v>
      </c>
      <c r="U241">
        <v>0.30014999999999997</v>
      </c>
      <c r="V241">
        <v>789</v>
      </c>
      <c r="W241">
        <v>235</v>
      </c>
      <c r="X241">
        <f>AVERAGE($S$9:S241)</f>
        <v>-4569.0187982832613</v>
      </c>
      <c r="Y241">
        <f>STDEV(X$9:X241)</f>
        <v>0.15713969353878923</v>
      </c>
      <c r="Z241">
        <f>2*STDEV(X$9:X241)/SQRT(COUNT(X$9:X241))</f>
        <v>2.0589127213340483E-2</v>
      </c>
      <c r="AA241">
        <f t="shared" si="29"/>
        <v>-4568.8616585897225</v>
      </c>
      <c r="AB241">
        <f t="shared" si="30"/>
        <v>-4569.1759379768</v>
      </c>
      <c r="AD241">
        <v>233</v>
      </c>
      <c r="AE241">
        <v>100000</v>
      </c>
      <c r="AF241">
        <v>1199.52</v>
      </c>
      <c r="AG241">
        <v>-1926.73</v>
      </c>
      <c r="AH241">
        <v>8663.48</v>
      </c>
      <c r="AI241">
        <v>2.0035500000000002</v>
      </c>
      <c r="AJ241">
        <v>333</v>
      </c>
      <c r="AK241">
        <v>99</v>
      </c>
      <c r="AL241">
        <f>AVERAGE($AG$9:AG241)</f>
        <v>-1927.0793133047205</v>
      </c>
      <c r="AM241">
        <f>STDEV(AL$9:AL241)</f>
        <v>8.3447564142141897E-2</v>
      </c>
      <c r="AN241">
        <f>2*STDEV(AL$9:AL241)/SQRT(COUNT($AL$9:AL241))</f>
        <v>1.0933663386214005E-2</v>
      </c>
      <c r="AO241">
        <f t="shared" si="27"/>
        <v>-1926.9958657405784</v>
      </c>
      <c r="AP241">
        <f t="shared" si="28"/>
        <v>-1927.1627608688625</v>
      </c>
    </row>
    <row r="242" spans="2:42" x14ac:dyDescent="0.2">
      <c r="B242">
        <v>234</v>
      </c>
      <c r="C242">
        <v>100000</v>
      </c>
      <c r="D242">
        <v>1201.3499999999999</v>
      </c>
      <c r="E242">
        <v>-8924.11</v>
      </c>
      <c r="F242">
        <v>40097.599999999999</v>
      </c>
      <c r="G242">
        <v>-0.20571999999999999</v>
      </c>
      <c r="H242">
        <v>1540</v>
      </c>
      <c r="I242">
        <v>460</v>
      </c>
      <c r="J242">
        <f>AVERAGE($E$9:E242)</f>
        <v>-8926.1045299145262</v>
      </c>
      <c r="K242">
        <f>STDEV(J$9:J242)</f>
        <v>0.17760033109727499</v>
      </c>
      <c r="L242">
        <f>2*STDEV(J$9:J242)/SQRT(COUNT($J$9:J242))</f>
        <v>2.3220193689372941E-2</v>
      </c>
      <c r="M242">
        <f t="shared" si="25"/>
        <v>-8925.9269295834292</v>
      </c>
      <c r="N242">
        <f t="shared" si="26"/>
        <v>-8926.2821302456232</v>
      </c>
      <c r="P242">
        <v>234</v>
      </c>
      <c r="Q242">
        <v>100000</v>
      </c>
      <c r="R242">
        <v>1200.07</v>
      </c>
      <c r="S242">
        <v>-4566.3900000000003</v>
      </c>
      <c r="T242">
        <v>20536.599999999999</v>
      </c>
      <c r="U242">
        <v>0.191828</v>
      </c>
      <c r="V242">
        <v>789</v>
      </c>
      <c r="W242">
        <v>235</v>
      </c>
      <c r="X242">
        <f>AVERAGE($S$9:S242)</f>
        <v>-4569.0075641025633</v>
      </c>
      <c r="Y242">
        <f>STDEV(X$9:X242)</f>
        <v>0.15686227157399726</v>
      </c>
      <c r="Z242">
        <f>2*STDEV(X$9:X242)/SQRT(COUNT(X$9:X242))</f>
        <v>2.0508814966725714E-2</v>
      </c>
      <c r="AA242">
        <f t="shared" si="29"/>
        <v>-4568.8507018309892</v>
      </c>
      <c r="AB242">
        <f t="shared" si="30"/>
        <v>-4569.1644263741373</v>
      </c>
      <c r="AD242">
        <v>234</v>
      </c>
      <c r="AE242">
        <v>100000</v>
      </c>
      <c r="AF242">
        <v>1200.28</v>
      </c>
      <c r="AG242">
        <v>-1928.61</v>
      </c>
      <c r="AH242">
        <v>8674.1200000000008</v>
      </c>
      <c r="AI242">
        <v>2.2507999999999999</v>
      </c>
      <c r="AJ242">
        <v>333</v>
      </c>
      <c r="AK242">
        <v>99</v>
      </c>
      <c r="AL242">
        <f>AVERAGE($AG$9:AG242)</f>
        <v>-1927.085854700854</v>
      </c>
      <c r="AM242">
        <f>STDEV(AL$9:AL242)</f>
        <v>8.3293121924261762E-2</v>
      </c>
      <c r="AN242">
        <f>2*STDEV(AL$9:AL242)/SQRT(COUNT($AL$9:AL242))</f>
        <v>1.0890083436919839E-2</v>
      </c>
      <c r="AO242">
        <f t="shared" si="27"/>
        <v>-1927.0025615789298</v>
      </c>
      <c r="AP242">
        <f t="shared" si="28"/>
        <v>-1927.1691478227783</v>
      </c>
    </row>
    <row r="243" spans="2:42" x14ac:dyDescent="0.2">
      <c r="B243">
        <v>235</v>
      </c>
      <c r="C243">
        <v>100000</v>
      </c>
      <c r="D243">
        <v>1200.23</v>
      </c>
      <c r="E243">
        <v>-8925.86</v>
      </c>
      <c r="F243">
        <v>40127</v>
      </c>
      <c r="G243">
        <v>0.37499399999999999</v>
      </c>
      <c r="H243">
        <v>1540</v>
      </c>
      <c r="I243">
        <v>460</v>
      </c>
      <c r="J243">
        <f>AVERAGE($E$9:E243)</f>
        <v>-8926.1034893616998</v>
      </c>
      <c r="K243">
        <f>STDEV(J$9:J243)</f>
        <v>0.17722050171923409</v>
      </c>
      <c r="L243">
        <f>2*STDEV(J$9:J243)/SQRT(COUNT($J$9:J243))</f>
        <v>2.3121181678414444E-2</v>
      </c>
      <c r="M243">
        <f t="shared" si="25"/>
        <v>-8925.9262688599811</v>
      </c>
      <c r="N243">
        <f t="shared" si="26"/>
        <v>-8926.2807098634185</v>
      </c>
      <c r="P243">
        <v>235</v>
      </c>
      <c r="Q243">
        <v>100000</v>
      </c>
      <c r="R243">
        <v>1200.18</v>
      </c>
      <c r="S243">
        <v>-4569.21</v>
      </c>
      <c r="T243">
        <v>20554.900000000001</v>
      </c>
      <c r="U243">
        <v>0.38780199999999998</v>
      </c>
      <c r="V243">
        <v>789</v>
      </c>
      <c r="W243">
        <v>235</v>
      </c>
      <c r="X243">
        <f>AVERAGE($S$9:S243)</f>
        <v>-4569.0084255319134</v>
      </c>
      <c r="Y243">
        <f>STDEV(X$9:X243)</f>
        <v>0.15658778387164346</v>
      </c>
      <c r="Z243">
        <f>2*STDEV(X$9:X243)/SQRT(COUNT(X$9:X243))</f>
        <v>2.042932146333961E-2</v>
      </c>
      <c r="AA243">
        <f t="shared" si="29"/>
        <v>-4568.8518377480414</v>
      </c>
      <c r="AB243">
        <f t="shared" si="30"/>
        <v>-4569.1650133157855</v>
      </c>
      <c r="AD243">
        <v>235</v>
      </c>
      <c r="AE243">
        <v>100000</v>
      </c>
      <c r="AF243">
        <v>1200.3599999999999</v>
      </c>
      <c r="AG243">
        <v>-1926.03</v>
      </c>
      <c r="AH243">
        <v>8673.51</v>
      </c>
      <c r="AI243">
        <v>0.13127900000000001</v>
      </c>
      <c r="AJ243">
        <v>333</v>
      </c>
      <c r="AK243">
        <v>99</v>
      </c>
      <c r="AL243">
        <f>AVERAGE($AG$9:AG243)</f>
        <v>-1927.0813617021272</v>
      </c>
      <c r="AM243">
        <f>STDEV(AL$9:AL243)</f>
        <v>8.3132899884372363E-2</v>
      </c>
      <c r="AN243">
        <f>2*STDEV(AL$9:AL243)/SQRT(COUNT($AL$9:AL243))</f>
        <v>1.084598487778347E-2</v>
      </c>
      <c r="AO243">
        <f t="shared" si="27"/>
        <v>-1926.9982288022429</v>
      </c>
      <c r="AP243">
        <f t="shared" si="28"/>
        <v>-1927.1644946020115</v>
      </c>
    </row>
    <row r="244" spans="2:42" x14ac:dyDescent="0.2">
      <c r="B244">
        <v>236</v>
      </c>
      <c r="C244">
        <v>100000</v>
      </c>
      <c r="D244">
        <v>1201</v>
      </c>
      <c r="E244">
        <v>-8923.76</v>
      </c>
      <c r="F244">
        <v>40108.699999999997</v>
      </c>
      <c r="G244">
        <v>0.56897799999999998</v>
      </c>
      <c r="H244">
        <v>1540</v>
      </c>
      <c r="I244">
        <v>460</v>
      </c>
      <c r="J244">
        <f>AVERAGE($E$9:E244)</f>
        <v>-8926.0935593220311</v>
      </c>
      <c r="K244">
        <f>STDEV(J$9:J244)</f>
        <v>0.17684372981694307</v>
      </c>
      <c r="L244">
        <f>2*STDEV(J$9:J244)/SQRT(COUNT($J$9:J244))</f>
        <v>2.3023092598654871E-2</v>
      </c>
      <c r="M244">
        <f t="shared" si="25"/>
        <v>-8925.9167155922132</v>
      </c>
      <c r="N244">
        <f t="shared" si="26"/>
        <v>-8926.2704030518489</v>
      </c>
      <c r="P244">
        <v>236</v>
      </c>
      <c r="Q244">
        <v>100000</v>
      </c>
      <c r="R244">
        <v>1200.06</v>
      </c>
      <c r="S244">
        <v>-4568.4799999999996</v>
      </c>
      <c r="T244">
        <v>20544.3</v>
      </c>
      <c r="U244">
        <v>0.12953799999999999</v>
      </c>
      <c r="V244">
        <v>789</v>
      </c>
      <c r="W244">
        <v>235</v>
      </c>
      <c r="X244">
        <f>AVERAGE($S$9:S244)</f>
        <v>-4569.0061864406771</v>
      </c>
      <c r="Y244">
        <f>STDEV(X$9:X244)</f>
        <v>0.15631065767204072</v>
      </c>
      <c r="Z244">
        <f>2*STDEV(X$9:X244)/SQRT(COUNT(X$9:X244))</f>
        <v>2.0349914297019343E-2</v>
      </c>
      <c r="AA244">
        <f t="shared" si="29"/>
        <v>-4568.8498757830048</v>
      </c>
      <c r="AB244">
        <f t="shared" si="30"/>
        <v>-4569.1624970983494</v>
      </c>
      <c r="AD244">
        <v>236</v>
      </c>
      <c r="AE244">
        <v>100000</v>
      </c>
      <c r="AF244">
        <v>1201.56</v>
      </c>
      <c r="AG244">
        <v>-1928.09</v>
      </c>
      <c r="AH244">
        <v>8668.4</v>
      </c>
      <c r="AI244">
        <v>1.64663</v>
      </c>
      <c r="AJ244">
        <v>333</v>
      </c>
      <c r="AK244">
        <v>99</v>
      </c>
      <c r="AL244">
        <f>AVERAGE($AG$9:AG244)</f>
        <v>-1927.0856355932199</v>
      </c>
      <c r="AM244">
        <f>STDEV(AL$9:AL244)</f>
        <v>8.2979804941257715E-2</v>
      </c>
      <c r="AN244">
        <f>2*STDEV(AL$9:AL244)/SQRT(COUNT($AL$9:AL244))</f>
        <v>1.080305043870353E-2</v>
      </c>
      <c r="AO244">
        <f t="shared" si="27"/>
        <v>-1927.0026557882786</v>
      </c>
      <c r="AP244">
        <f t="shared" si="28"/>
        <v>-1927.1686153981611</v>
      </c>
    </row>
    <row r="245" spans="2:42" x14ac:dyDescent="0.2">
      <c r="B245">
        <v>237</v>
      </c>
      <c r="C245">
        <v>100000</v>
      </c>
      <c r="D245">
        <v>1200.75</v>
      </c>
      <c r="E245">
        <v>-8927.16</v>
      </c>
      <c r="F245">
        <v>40112.800000000003</v>
      </c>
      <c r="G245">
        <v>-3.1532499999999998E-2</v>
      </c>
      <c r="H245">
        <v>1540</v>
      </c>
      <c r="I245">
        <v>460</v>
      </c>
      <c r="J245">
        <f>AVERAGE($E$9:E245)</f>
        <v>-8926.0980590717263</v>
      </c>
      <c r="K245">
        <f>STDEV(J$9:J245)</f>
        <v>0.17646877689711651</v>
      </c>
      <c r="L245">
        <f>2*STDEV(J$9:J245)/SQRT(COUNT($J$9:J245))</f>
        <v>2.2925757709941118E-2</v>
      </c>
      <c r="M245">
        <f t="shared" si="25"/>
        <v>-8925.921590294829</v>
      </c>
      <c r="N245">
        <f t="shared" si="26"/>
        <v>-8926.2745278486236</v>
      </c>
      <c r="P245">
        <v>237</v>
      </c>
      <c r="Q245">
        <v>100000</v>
      </c>
      <c r="R245">
        <v>1200.29</v>
      </c>
      <c r="S245">
        <v>-4569.38</v>
      </c>
      <c r="T245">
        <v>20540.3</v>
      </c>
      <c r="U245">
        <v>0.22656100000000001</v>
      </c>
      <c r="V245">
        <v>789</v>
      </c>
      <c r="W245">
        <v>235</v>
      </c>
      <c r="X245">
        <f>AVERAGE($S$9:S245)</f>
        <v>-4569.0077637130789</v>
      </c>
      <c r="Y245">
        <f>STDEV(X$9:X245)</f>
        <v>0.15603769230750117</v>
      </c>
      <c r="Z245">
        <f>2*STDEV(X$9:X245)/SQRT(COUNT(X$9:X245))</f>
        <v>2.0271474593750456E-2</v>
      </c>
      <c r="AA245">
        <f t="shared" si="29"/>
        <v>-4568.8517260207718</v>
      </c>
      <c r="AB245">
        <f t="shared" si="30"/>
        <v>-4569.163801405386</v>
      </c>
      <c r="AD245">
        <v>237</v>
      </c>
      <c r="AE245">
        <v>100000</v>
      </c>
      <c r="AF245">
        <v>1199.81</v>
      </c>
      <c r="AG245">
        <v>-1927.77</v>
      </c>
      <c r="AH245">
        <v>8670.52</v>
      </c>
      <c r="AI245">
        <v>1.53224</v>
      </c>
      <c r="AJ245">
        <v>333</v>
      </c>
      <c r="AK245">
        <v>99</v>
      </c>
      <c r="AL245">
        <f>AVERAGE($AG$9:AG245)</f>
        <v>-1927.0885232067508</v>
      </c>
      <c r="AM245">
        <f>STDEV(AL$9:AL245)</f>
        <v>8.2832226480694382E-2</v>
      </c>
      <c r="AN245">
        <f>2*STDEV(AL$9:AL245)/SQRT(COUNT($AL$9:AL245))</f>
        <v>1.0761062598504345E-2</v>
      </c>
      <c r="AO245">
        <f t="shared" si="27"/>
        <v>-1927.0056909802702</v>
      </c>
      <c r="AP245">
        <f t="shared" si="28"/>
        <v>-1927.1713554332314</v>
      </c>
    </row>
    <row r="246" spans="2:42" x14ac:dyDescent="0.2">
      <c r="B246">
        <v>238</v>
      </c>
      <c r="C246">
        <v>100000</v>
      </c>
      <c r="D246">
        <v>1200.79</v>
      </c>
      <c r="E246">
        <v>-8926.77</v>
      </c>
      <c r="F246">
        <v>40129.5</v>
      </c>
      <c r="G246">
        <v>0.69491599999999998</v>
      </c>
      <c r="H246">
        <v>1540</v>
      </c>
      <c r="I246">
        <v>460</v>
      </c>
      <c r="J246">
        <f>AVERAGE($E$9:E246)</f>
        <v>-8926.1008823529392</v>
      </c>
      <c r="K246">
        <f>STDEV(J$9:J246)</f>
        <v>0.17609608708491548</v>
      </c>
      <c r="L246">
        <f>2*STDEV(J$9:J246)/SQRT(COUNT($J$9:J246))</f>
        <v>2.2829227870281684E-2</v>
      </c>
      <c r="M246">
        <f t="shared" si="25"/>
        <v>-8925.924786265854</v>
      </c>
      <c r="N246">
        <f t="shared" si="26"/>
        <v>-8926.2769784400243</v>
      </c>
      <c r="P246">
        <v>238</v>
      </c>
      <c r="Q246">
        <v>100000</v>
      </c>
      <c r="R246">
        <v>1200.8900000000001</v>
      </c>
      <c r="S246">
        <v>-4568.2299999999996</v>
      </c>
      <c r="T246">
        <v>20533.599999999999</v>
      </c>
      <c r="U246">
        <v>-5.4221600000000002E-2</v>
      </c>
      <c r="V246">
        <v>789</v>
      </c>
      <c r="W246">
        <v>235</v>
      </c>
      <c r="X246">
        <f>AVERAGE($S$9:S246)</f>
        <v>-4569.0044957983173</v>
      </c>
      <c r="Y246">
        <f>STDEV(X$9:X246)</f>
        <v>0.15576043541971044</v>
      </c>
      <c r="Z246">
        <f>2*STDEV(X$9:X246)/SQRT(COUNT(X$9:X246))</f>
        <v>2.0192898844232549E-2</v>
      </c>
      <c r="AA246">
        <f t="shared" si="29"/>
        <v>-4568.848735362898</v>
      </c>
      <c r="AB246">
        <f t="shared" si="30"/>
        <v>-4569.1602562337366</v>
      </c>
      <c r="AD246">
        <v>238</v>
      </c>
      <c r="AE246">
        <v>100000</v>
      </c>
      <c r="AF246">
        <v>1201.3800000000001</v>
      </c>
      <c r="AG246">
        <v>-1925.59</v>
      </c>
      <c r="AH246">
        <v>8666.07</v>
      </c>
      <c r="AI246">
        <v>-0.97797599999999996</v>
      </c>
      <c r="AJ246">
        <v>333</v>
      </c>
      <c r="AK246">
        <v>99</v>
      </c>
      <c r="AL246">
        <f>AVERAGE($AG$9:AG246)</f>
        <v>-1927.0822268907561</v>
      </c>
      <c r="AM246">
        <f>STDEV(AL$9:AL246)</f>
        <v>8.26757615983474E-2</v>
      </c>
      <c r="AN246">
        <f>2*STDEV(AL$9:AL246)/SQRT(COUNT($AL$9:AL246))</f>
        <v>1.0718147303111965E-2</v>
      </c>
      <c r="AO246">
        <f t="shared" si="27"/>
        <v>-1926.9995511291579</v>
      </c>
      <c r="AP246">
        <f t="shared" si="28"/>
        <v>-1927.1649026523544</v>
      </c>
    </row>
    <row r="247" spans="2:42" x14ac:dyDescent="0.2">
      <c r="B247">
        <v>239</v>
      </c>
      <c r="C247">
        <v>100000</v>
      </c>
      <c r="D247">
        <v>1199.72</v>
      </c>
      <c r="E247">
        <v>-8926.76</v>
      </c>
      <c r="F247">
        <v>40093.1</v>
      </c>
      <c r="G247">
        <v>0.43618099999999999</v>
      </c>
      <c r="H247">
        <v>1540</v>
      </c>
      <c r="I247">
        <v>460</v>
      </c>
      <c r="J247">
        <f>AVERAGE($E$9:E247)</f>
        <v>-8926.1036401673609</v>
      </c>
      <c r="K247">
        <f>STDEV(J$9:J247)</f>
        <v>0.17572582294810293</v>
      </c>
      <c r="L247">
        <f>2*STDEV(J$9:J247)/SQRT(COUNT($J$9:J247))</f>
        <v>2.2733517124501626E-2</v>
      </c>
      <c r="M247">
        <f t="shared" si="25"/>
        <v>-8925.9279143444128</v>
      </c>
      <c r="N247">
        <f t="shared" si="26"/>
        <v>-8926.2793659903091</v>
      </c>
      <c r="P247">
        <v>239</v>
      </c>
      <c r="Q247">
        <v>100000</v>
      </c>
      <c r="R247">
        <v>1200.33</v>
      </c>
      <c r="S247">
        <v>-4567.45</v>
      </c>
      <c r="T247">
        <v>20533</v>
      </c>
      <c r="U247">
        <v>3.44217E-2</v>
      </c>
      <c r="V247">
        <v>789</v>
      </c>
      <c r="W247">
        <v>235</v>
      </c>
      <c r="X247">
        <f>AVERAGE($S$9:S247)</f>
        <v>-4568.997991631797</v>
      </c>
      <c r="Y247">
        <f>STDEV(X$9:X247)</f>
        <v>0.1554743019580021</v>
      </c>
      <c r="Z247">
        <f>2*STDEV(X$9:X247)/SQRT(COUNT(X$9:X247))</f>
        <v>2.0113593134379652E-2</v>
      </c>
      <c r="AA247">
        <f t="shared" si="29"/>
        <v>-4568.8425173298392</v>
      </c>
      <c r="AB247">
        <f t="shared" si="30"/>
        <v>-4569.1534659337549</v>
      </c>
      <c r="AD247">
        <v>239</v>
      </c>
      <c r="AE247">
        <v>100000</v>
      </c>
      <c r="AF247">
        <v>1198.29</v>
      </c>
      <c r="AG247">
        <v>-1927.31</v>
      </c>
      <c r="AH247">
        <v>8660.44</v>
      </c>
      <c r="AI247">
        <v>1.4566699999999999</v>
      </c>
      <c r="AJ247">
        <v>333</v>
      </c>
      <c r="AK247">
        <v>99</v>
      </c>
      <c r="AL247">
        <f>AVERAGE($AG$9:AG247)</f>
        <v>-1927.0831799163177</v>
      </c>
      <c r="AM247">
        <f>STDEV(AL$9:AL247)</f>
        <v>8.2521484713572082E-2</v>
      </c>
      <c r="AN247">
        <f>2*STDEV(AL$9:AL247)/SQRT(COUNT($AL$9:AL247))</f>
        <v>1.0675742212510962E-2</v>
      </c>
      <c r="AO247">
        <f t="shared" si="27"/>
        <v>-1927.0006584316041</v>
      </c>
      <c r="AP247">
        <f t="shared" si="28"/>
        <v>-1927.1657014010314</v>
      </c>
    </row>
    <row r="248" spans="2:42" x14ac:dyDescent="0.2">
      <c r="B248">
        <v>240</v>
      </c>
      <c r="C248">
        <v>100000</v>
      </c>
      <c r="D248">
        <v>1200.0899999999999</v>
      </c>
      <c r="E248">
        <v>-8928.5400000000009</v>
      </c>
      <c r="F248">
        <v>40126.199999999997</v>
      </c>
      <c r="G248">
        <v>0.11206099999999999</v>
      </c>
      <c r="H248">
        <v>1540</v>
      </c>
      <c r="I248">
        <v>460</v>
      </c>
      <c r="J248">
        <f>AVERAGE($E$9:E248)</f>
        <v>-8926.113791666663</v>
      </c>
      <c r="K248">
        <f>STDEV(J$9:J248)</f>
        <v>0.17535971199827732</v>
      </c>
      <c r="L248">
        <f>2*STDEV(J$9:J248)/SQRT(COUNT($J$9:J248))</f>
        <v>2.2638841472168568E-2</v>
      </c>
      <c r="M248">
        <f t="shared" si="25"/>
        <v>-8925.9384319546643</v>
      </c>
      <c r="N248">
        <f t="shared" si="26"/>
        <v>-8926.2891513786617</v>
      </c>
      <c r="P248">
        <v>240</v>
      </c>
      <c r="Q248">
        <v>100000</v>
      </c>
      <c r="R248">
        <v>1200.07</v>
      </c>
      <c r="S248">
        <v>-4568.24</v>
      </c>
      <c r="T248">
        <v>20541.599999999999</v>
      </c>
      <c r="U248">
        <v>2.7219100000000001E-3</v>
      </c>
      <c r="V248">
        <v>789</v>
      </c>
      <c r="W248">
        <v>235</v>
      </c>
      <c r="X248">
        <f>AVERAGE($S$9:S248)</f>
        <v>-4568.9948333333314</v>
      </c>
      <c r="Y248">
        <f>STDEV(X$9:X248)</f>
        <v>0.15518514562222926</v>
      </c>
      <c r="Z248">
        <f>2*STDEV(X$9:X248)/SQRT(COUNT(X$9:X248))</f>
        <v>2.0034316152455559E-2</v>
      </c>
      <c r="AA248">
        <f t="shared" si="29"/>
        <v>-4568.8396481877089</v>
      </c>
      <c r="AB248">
        <f t="shared" si="30"/>
        <v>-4569.1500184789538</v>
      </c>
      <c r="AD248">
        <v>240</v>
      </c>
      <c r="AE248">
        <v>100000</v>
      </c>
      <c r="AF248">
        <v>1200.07</v>
      </c>
      <c r="AG248">
        <v>-1927.09</v>
      </c>
      <c r="AH248">
        <v>8663.01</v>
      </c>
      <c r="AI248">
        <v>-7.3665599999999998E-2</v>
      </c>
      <c r="AJ248">
        <v>333</v>
      </c>
      <c r="AK248">
        <v>99</v>
      </c>
      <c r="AL248">
        <f>AVERAGE($AG$9:AG248)</f>
        <v>-1927.0832083333332</v>
      </c>
      <c r="AM248">
        <f>STDEV(AL$9:AL248)</f>
        <v>8.2368090430764915E-2</v>
      </c>
      <c r="AN248">
        <f>2*STDEV(AL$9:AL248)/SQRT(COUNT($AL$9:AL248))</f>
        <v>1.0633674749908633E-2</v>
      </c>
      <c r="AO248">
        <f t="shared" si="27"/>
        <v>-1927.0008402429025</v>
      </c>
      <c r="AP248">
        <f t="shared" si="28"/>
        <v>-1927.1655764237639</v>
      </c>
    </row>
    <row r="249" spans="2:42" x14ac:dyDescent="0.2">
      <c r="B249">
        <v>241</v>
      </c>
      <c r="C249">
        <v>100000</v>
      </c>
      <c r="D249">
        <v>1199.8599999999999</v>
      </c>
      <c r="E249">
        <v>-8927.35</v>
      </c>
      <c r="F249">
        <v>40112.9</v>
      </c>
      <c r="G249">
        <v>0.30925799999999998</v>
      </c>
      <c r="H249">
        <v>1540</v>
      </c>
      <c r="I249">
        <v>460</v>
      </c>
      <c r="J249">
        <f>AVERAGE($E$9:E249)</f>
        <v>-8926.1189211618221</v>
      </c>
      <c r="K249">
        <f>STDEV(J$9:J249)</f>
        <v>0.17499772413997422</v>
      </c>
      <c r="L249">
        <f>2*STDEV(J$9:J249)/SQRT(COUNT($J$9:J249))</f>
        <v>2.2545188721965807E-2</v>
      </c>
      <c r="M249">
        <f t="shared" si="25"/>
        <v>-8925.9439234376823</v>
      </c>
      <c r="N249">
        <f t="shared" si="26"/>
        <v>-8926.2939188859618</v>
      </c>
      <c r="P249">
        <v>241</v>
      </c>
      <c r="Q249">
        <v>100000</v>
      </c>
      <c r="R249">
        <v>1198.93</v>
      </c>
      <c r="S249">
        <v>-4568.12</v>
      </c>
      <c r="T249">
        <v>20549.900000000001</v>
      </c>
      <c r="U249">
        <v>0.402202</v>
      </c>
      <c r="V249">
        <v>789</v>
      </c>
      <c r="W249">
        <v>235</v>
      </c>
      <c r="X249">
        <f>AVERAGE($S$9:S249)</f>
        <v>-4568.9912033195005</v>
      </c>
      <c r="Y249">
        <f>STDEV(X$9:X249)</f>
        <v>0.15489269546759393</v>
      </c>
      <c r="Z249">
        <f>2*STDEV(X$9:X249)/SQRT(COUNT(X$9:X249))</f>
        <v>1.9955031233307313E-2</v>
      </c>
      <c r="AA249">
        <f t="shared" si="29"/>
        <v>-4568.8363106240331</v>
      </c>
      <c r="AB249">
        <f t="shared" si="30"/>
        <v>-4569.146096014968</v>
      </c>
      <c r="AD249">
        <v>241</v>
      </c>
      <c r="AE249">
        <v>100000</v>
      </c>
      <c r="AF249">
        <v>1202.3699999999999</v>
      </c>
      <c r="AG249">
        <v>-1926.46</v>
      </c>
      <c r="AH249">
        <v>8674.7099999999991</v>
      </c>
      <c r="AI249">
        <v>2.5146000000000002</v>
      </c>
      <c r="AJ249">
        <v>333</v>
      </c>
      <c r="AK249">
        <v>99</v>
      </c>
      <c r="AL249">
        <f>AVERAGE($AG$9:AG249)</f>
        <v>-1927.0806224066389</v>
      </c>
      <c r="AM249">
        <f>STDEV(AL$9:AL249)</f>
        <v>8.2212098061431024E-2</v>
      </c>
      <c r="AN249">
        <f>2*STDEV(AL$9:AL249)/SQRT(COUNT($AL$9:AL249))</f>
        <v>1.0591493547317138E-2</v>
      </c>
      <c r="AO249">
        <f t="shared" si="27"/>
        <v>-1926.9984103085774</v>
      </c>
      <c r="AP249">
        <f t="shared" si="28"/>
        <v>-1927.1628345047004</v>
      </c>
    </row>
    <row r="250" spans="2:42" x14ac:dyDescent="0.2">
      <c r="B250">
        <v>242</v>
      </c>
      <c r="C250">
        <v>100000</v>
      </c>
      <c r="D250">
        <v>1200.49</v>
      </c>
      <c r="E250">
        <v>-8926.16</v>
      </c>
      <c r="F250">
        <v>40101.800000000003</v>
      </c>
      <c r="G250">
        <v>9.8552500000000001E-2</v>
      </c>
      <c r="H250">
        <v>1540</v>
      </c>
      <c r="I250">
        <v>460</v>
      </c>
      <c r="J250">
        <f>AVERAGE($E$9:E250)</f>
        <v>-8926.1190909090874</v>
      </c>
      <c r="K250">
        <f>STDEV(J$9:J250)</f>
        <v>0.17463803984321349</v>
      </c>
      <c r="L250">
        <f>2*STDEV(J$9:J250)/SQRT(COUNT($J$9:J250))</f>
        <v>2.2452316768411407E-2</v>
      </c>
      <c r="M250">
        <f t="shared" si="25"/>
        <v>-8925.9444528692438</v>
      </c>
      <c r="N250">
        <f t="shared" si="26"/>
        <v>-8926.2937289489309</v>
      </c>
      <c r="P250">
        <v>242</v>
      </c>
      <c r="Q250">
        <v>100000</v>
      </c>
      <c r="R250">
        <v>1200.69</v>
      </c>
      <c r="S250">
        <v>-4567.45</v>
      </c>
      <c r="T250">
        <v>20539.400000000001</v>
      </c>
      <c r="U250">
        <v>0.62507299999999999</v>
      </c>
      <c r="V250">
        <v>789</v>
      </c>
      <c r="W250">
        <v>235</v>
      </c>
      <c r="X250">
        <f>AVERAGE($S$9:S250)</f>
        <v>-4568.9848347107418</v>
      </c>
      <c r="Y250">
        <f>STDEV(X$9:X250)</f>
        <v>0.15459423105249526</v>
      </c>
      <c r="Z250">
        <f>2*STDEV(X$9:X250)/SQRT(COUNT(X$9:X250))</f>
        <v>1.9875387110825333E-2</v>
      </c>
      <c r="AA250">
        <f t="shared" si="29"/>
        <v>-4568.8302404796896</v>
      </c>
      <c r="AB250">
        <f t="shared" si="30"/>
        <v>-4569.139428941794</v>
      </c>
      <c r="AD250">
        <v>242</v>
      </c>
      <c r="AE250">
        <v>100000</v>
      </c>
      <c r="AF250">
        <v>1200.07</v>
      </c>
      <c r="AG250">
        <v>-1927.09</v>
      </c>
      <c r="AH250">
        <v>8663.01</v>
      </c>
      <c r="AI250">
        <v>-7.3665599999999998E-2</v>
      </c>
      <c r="AJ250">
        <v>333</v>
      </c>
      <c r="AK250">
        <v>99</v>
      </c>
      <c r="AL250">
        <f>AVERAGE($AG$9:AG250)</f>
        <v>-1927.0806611570249</v>
      </c>
      <c r="AM250">
        <f>STDEV(AL$9:AL250)</f>
        <v>8.2057025849473095E-2</v>
      </c>
      <c r="AN250">
        <f>2*STDEV(AL$9:AL250)/SQRT(COUNT($AL$9:AL250))</f>
        <v>1.05496508040295E-2</v>
      </c>
      <c r="AO250">
        <f t="shared" ref="AO250:AO313" si="31">AL250+AM250</f>
        <v>-1926.9986041311754</v>
      </c>
      <c r="AP250">
        <f t="shared" ref="AP250:AP313" si="32">AL250-1*AM250</f>
        <v>-1927.1627181828744</v>
      </c>
    </row>
    <row r="251" spans="2:42" x14ac:dyDescent="0.2">
      <c r="B251">
        <v>243</v>
      </c>
      <c r="C251">
        <v>100000</v>
      </c>
      <c r="D251">
        <v>1199.71</v>
      </c>
      <c r="E251">
        <v>-8928.4500000000007</v>
      </c>
      <c r="F251">
        <v>40098.699999999997</v>
      </c>
      <c r="G251">
        <v>0.191686</v>
      </c>
      <c r="H251">
        <v>1540</v>
      </c>
      <c r="I251">
        <v>460</v>
      </c>
      <c r="J251">
        <f>AVERAGE($E$9:E251)</f>
        <v>-8926.1286831275702</v>
      </c>
      <c r="K251">
        <f>STDEV(J$9:J251)</f>
        <v>0.17428567092520042</v>
      </c>
      <c r="L251">
        <f>2*STDEV(J$9:J251)/SQRT(COUNT($J$9:J251))</f>
        <v>2.2360862005457553E-2</v>
      </c>
      <c r="M251">
        <f t="shared" si="25"/>
        <v>-8925.9543974566459</v>
      </c>
      <c r="N251">
        <f t="shared" si="26"/>
        <v>-8926.3029687984945</v>
      </c>
      <c r="P251">
        <v>243</v>
      </c>
      <c r="Q251">
        <v>100000</v>
      </c>
      <c r="R251">
        <v>1199.79</v>
      </c>
      <c r="S251">
        <v>-4568.47</v>
      </c>
      <c r="T251">
        <v>20551.7</v>
      </c>
      <c r="U251">
        <v>0.15492400000000001</v>
      </c>
      <c r="V251">
        <v>789</v>
      </c>
      <c r="W251">
        <v>235</v>
      </c>
      <c r="X251">
        <f>AVERAGE($S$9:S251)</f>
        <v>-4568.9827160493805</v>
      </c>
      <c r="Y251">
        <f>STDEV(X$9:X251)</f>
        <v>0.1542951865561209</v>
      </c>
      <c r="Z251">
        <f>2*STDEV(X$9:X251)/SQRT(COUNT(X$9:X251))</f>
        <v>1.979608166507554E-2</v>
      </c>
      <c r="AA251">
        <f t="shared" si="29"/>
        <v>-4568.8284208628247</v>
      </c>
      <c r="AB251">
        <f t="shared" si="30"/>
        <v>-4569.1370112359364</v>
      </c>
      <c r="AD251">
        <v>243</v>
      </c>
      <c r="AE251">
        <v>100000</v>
      </c>
      <c r="AF251">
        <v>1199.6500000000001</v>
      </c>
      <c r="AG251">
        <v>-1926.02</v>
      </c>
      <c r="AH251">
        <v>8662.4599999999991</v>
      </c>
      <c r="AI251">
        <v>-7.7131199999999997E-2</v>
      </c>
      <c r="AJ251">
        <v>333</v>
      </c>
      <c r="AK251">
        <v>99</v>
      </c>
      <c r="AL251">
        <f>AVERAGE($AG$9:AG251)</f>
        <v>-1927.0762962962965</v>
      </c>
      <c r="AM251">
        <f>STDEV(AL$9:AL251)</f>
        <v>8.1897846833533641E-2</v>
      </c>
      <c r="AN251">
        <f>2*STDEV(AL$9:AL251)/SQRT(COUNT($AL$9:AL251))</f>
        <v>1.0507498647864752E-2</v>
      </c>
      <c r="AO251">
        <f t="shared" si="31"/>
        <v>-1926.994398449463</v>
      </c>
      <c r="AP251">
        <f t="shared" si="32"/>
        <v>-1927.15819414313</v>
      </c>
    </row>
    <row r="252" spans="2:42" x14ac:dyDescent="0.2">
      <c r="B252">
        <v>244</v>
      </c>
      <c r="C252">
        <v>100000</v>
      </c>
      <c r="D252">
        <v>1199.8699999999999</v>
      </c>
      <c r="E252">
        <v>-8925.41</v>
      </c>
      <c r="F252">
        <v>40102.6</v>
      </c>
      <c r="G252">
        <v>-0.442666</v>
      </c>
      <c r="H252">
        <v>1540</v>
      </c>
      <c r="I252">
        <v>460</v>
      </c>
      <c r="J252">
        <f>AVERAGE($E$9:E252)</f>
        <v>-8926.1257377049169</v>
      </c>
      <c r="K252">
        <f>STDEV(J$9:J252)</f>
        <v>0.17393363724768743</v>
      </c>
      <c r="L252">
        <f>2*STDEV(J$9:J252)/SQRT(COUNT($J$9:J252))</f>
        <v>2.226992022857404E-2</v>
      </c>
      <c r="M252">
        <f t="shared" si="25"/>
        <v>-8925.9518040676685</v>
      </c>
      <c r="N252">
        <f t="shared" si="26"/>
        <v>-8926.2996713421653</v>
      </c>
      <c r="P252">
        <v>244</v>
      </c>
      <c r="Q252">
        <v>100000</v>
      </c>
      <c r="R252">
        <v>1201</v>
      </c>
      <c r="S252">
        <v>-4570.22</v>
      </c>
      <c r="T252">
        <v>20541.5</v>
      </c>
      <c r="U252">
        <v>0.29280800000000001</v>
      </c>
      <c r="V252">
        <v>789</v>
      </c>
      <c r="W252">
        <v>235</v>
      </c>
      <c r="X252">
        <f>AVERAGE($S$9:S252)</f>
        <v>-4568.9877868852436</v>
      </c>
      <c r="Y252">
        <f>STDEV(X$9:X252)</f>
        <v>0.15400349682227571</v>
      </c>
      <c r="Z252">
        <f>2*STDEV(X$9:X252)/SQRT(COUNT(X$9:X252))</f>
        <v>1.9718127231879844E-2</v>
      </c>
      <c r="AA252">
        <f t="shared" si="29"/>
        <v>-4568.8337833884216</v>
      </c>
      <c r="AB252">
        <f t="shared" si="30"/>
        <v>-4569.1417903820657</v>
      </c>
      <c r="AD252">
        <v>244</v>
      </c>
      <c r="AE252">
        <v>100000</v>
      </c>
      <c r="AF252">
        <v>1201.26</v>
      </c>
      <c r="AG252">
        <v>-1928.37</v>
      </c>
      <c r="AH252">
        <v>8663.0400000000009</v>
      </c>
      <c r="AI252">
        <v>-0.59515899999999999</v>
      </c>
      <c r="AJ252">
        <v>333</v>
      </c>
      <c r="AK252">
        <v>99</v>
      </c>
      <c r="AL252">
        <f>AVERAGE($AG$9:AG252)</f>
        <v>-1927.0815983606558</v>
      </c>
      <c r="AM252">
        <f>STDEV(AL$9:AL252)</f>
        <v>8.1745711458574302E-2</v>
      </c>
      <c r="AN252">
        <f>2*STDEV(AL$9:AL252)/SQRT(COUNT($AL$9:AL252))</f>
        <v>1.0466465843050637E-2</v>
      </c>
      <c r="AO252">
        <f t="shared" si="31"/>
        <v>-1926.9998526491972</v>
      </c>
      <c r="AP252">
        <f t="shared" si="32"/>
        <v>-1927.1633440721143</v>
      </c>
    </row>
    <row r="253" spans="2:42" x14ac:dyDescent="0.2">
      <c r="B253">
        <v>245</v>
      </c>
      <c r="C253">
        <v>100000</v>
      </c>
      <c r="D253">
        <v>1199.71</v>
      </c>
      <c r="E253">
        <v>-8926.6</v>
      </c>
      <c r="F253">
        <v>40098.699999999997</v>
      </c>
      <c r="G253">
        <v>-0.19136800000000001</v>
      </c>
      <c r="H253">
        <v>1540</v>
      </c>
      <c r="I253">
        <v>460</v>
      </c>
      <c r="J253">
        <f>AVERAGE($E$9:E253)</f>
        <v>-8926.1276734693874</v>
      </c>
      <c r="K253">
        <f>STDEV(J$9:J253)</f>
        <v>0.17358487223359997</v>
      </c>
      <c r="L253">
        <f>2*STDEV(J$9:J253)/SQRT(COUNT($J$9:J253))</f>
        <v>2.2179861381711158E-2</v>
      </c>
      <c r="M253">
        <f t="shared" si="25"/>
        <v>-8925.9540885971546</v>
      </c>
      <c r="N253">
        <f t="shared" si="26"/>
        <v>-8926.3012583416203</v>
      </c>
      <c r="P253">
        <v>245</v>
      </c>
      <c r="Q253">
        <v>100000</v>
      </c>
      <c r="R253">
        <v>1199.99</v>
      </c>
      <c r="S253">
        <v>-4570.3</v>
      </c>
      <c r="T253">
        <v>20522.3</v>
      </c>
      <c r="U253">
        <v>-0.249747</v>
      </c>
      <c r="V253">
        <v>789</v>
      </c>
      <c r="W253">
        <v>235</v>
      </c>
      <c r="X253">
        <f>AVERAGE($S$9:S253)</f>
        <v>-4568.9931428571408</v>
      </c>
      <c r="Y253">
        <f>STDEV(X$9:X253)</f>
        <v>0.15372009404503359</v>
      </c>
      <c r="Z253">
        <f>2*STDEV(X$9:X253)/SQRT(COUNT(X$9:X253))</f>
        <v>1.9641633130991754E-2</v>
      </c>
      <c r="AA253">
        <f t="shared" si="29"/>
        <v>-4568.8394227630961</v>
      </c>
      <c r="AB253">
        <f t="shared" si="30"/>
        <v>-4569.1468629511855</v>
      </c>
      <c r="AD253">
        <v>245</v>
      </c>
      <c r="AE253">
        <v>100000</v>
      </c>
      <c r="AF253">
        <v>1198.73</v>
      </c>
      <c r="AG253">
        <v>-1927.44</v>
      </c>
      <c r="AH253">
        <v>8663.91</v>
      </c>
      <c r="AI253">
        <v>1.15605</v>
      </c>
      <c r="AJ253">
        <v>333</v>
      </c>
      <c r="AK253">
        <v>99</v>
      </c>
      <c r="AL253">
        <f>AVERAGE($AG$9:AG253)</f>
        <v>-1927.0830612244899</v>
      </c>
      <c r="AM253">
        <f>STDEV(AL$9:AL253)</f>
        <v>8.1596334211487404E-2</v>
      </c>
      <c r="AN253">
        <f>2*STDEV(AL$9:AL253)/SQRT(COUNT($AL$9:AL253))</f>
        <v>1.042599714352443E-2</v>
      </c>
      <c r="AO253">
        <f t="shared" si="31"/>
        <v>-1927.0014648902784</v>
      </c>
      <c r="AP253">
        <f t="shared" si="32"/>
        <v>-1927.1646575587015</v>
      </c>
    </row>
    <row r="254" spans="2:42" x14ac:dyDescent="0.2">
      <c r="B254">
        <v>246</v>
      </c>
      <c r="C254">
        <v>100000</v>
      </c>
      <c r="D254">
        <v>1199.98</v>
      </c>
      <c r="E254">
        <v>-8925.73</v>
      </c>
      <c r="F254">
        <v>40106.199999999997</v>
      </c>
      <c r="G254">
        <v>0.30593300000000001</v>
      </c>
      <c r="H254">
        <v>1540</v>
      </c>
      <c r="I254">
        <v>460</v>
      </c>
      <c r="J254">
        <f>AVERAGE($E$9:E254)</f>
        <v>-8926.1260569105689</v>
      </c>
      <c r="K254">
        <f>STDEV(J$9:J254)</f>
        <v>0.17323723947872496</v>
      </c>
      <c r="L254">
        <f>2*STDEV(J$9:J254)/SQRT(COUNT($J$9:J254))</f>
        <v>2.2090405945402368E-2</v>
      </c>
      <c r="M254">
        <f t="shared" si="25"/>
        <v>-8925.9528196710908</v>
      </c>
      <c r="N254">
        <f t="shared" si="26"/>
        <v>-8926.299294150047</v>
      </c>
      <c r="P254">
        <v>246</v>
      </c>
      <c r="Q254">
        <v>100000</v>
      </c>
      <c r="R254">
        <v>1200.0899999999999</v>
      </c>
      <c r="S254">
        <v>-4569.34</v>
      </c>
      <c r="T254">
        <v>20541.400000000001</v>
      </c>
      <c r="U254">
        <v>0.529895</v>
      </c>
      <c r="V254">
        <v>789</v>
      </c>
      <c r="W254">
        <v>235</v>
      </c>
      <c r="X254">
        <f>AVERAGE($S$9:S254)</f>
        <v>-4568.9945528455273</v>
      </c>
      <c r="Y254">
        <f>STDEV(X$9:X254)</f>
        <v>0.15344009103876122</v>
      </c>
      <c r="Z254">
        <f>2*STDEV(X$9:X254)/SQRT(COUNT(X$9:X254))</f>
        <v>1.9565965779326552E-2</v>
      </c>
      <c r="AA254">
        <f t="shared" si="29"/>
        <v>-4568.8411127544887</v>
      </c>
      <c r="AB254">
        <f t="shared" si="30"/>
        <v>-4569.147992936566</v>
      </c>
      <c r="AD254">
        <v>246</v>
      </c>
      <c r="AE254">
        <v>100000</v>
      </c>
      <c r="AF254">
        <v>1199.2</v>
      </c>
      <c r="AG254">
        <v>-1926.97</v>
      </c>
      <c r="AH254">
        <v>8666.32</v>
      </c>
      <c r="AI254">
        <v>1.0563499999999999</v>
      </c>
      <c r="AJ254">
        <v>333</v>
      </c>
      <c r="AK254">
        <v>99</v>
      </c>
      <c r="AL254">
        <f>AVERAGE($AG$9:AG254)</f>
        <v>-1927.0826016260162</v>
      </c>
      <c r="AM254">
        <f>STDEV(AL$9:AL254)</f>
        <v>8.144714453023863E-2</v>
      </c>
      <c r="AN254">
        <f>2*STDEV(AL$9:AL254)/SQRT(COUNT($AL$9:AL254))</f>
        <v>1.0385760539596839E-2</v>
      </c>
      <c r="AO254">
        <f t="shared" si="31"/>
        <v>-1927.0011544814859</v>
      </c>
      <c r="AP254">
        <f t="shared" si="32"/>
        <v>-1927.1640487705465</v>
      </c>
    </row>
    <row r="255" spans="2:42" x14ac:dyDescent="0.2">
      <c r="B255">
        <v>247</v>
      </c>
      <c r="C255">
        <v>100000</v>
      </c>
      <c r="D255">
        <v>1199.46</v>
      </c>
      <c r="E255">
        <v>-8926.3700000000008</v>
      </c>
      <c r="F255">
        <v>40080.300000000003</v>
      </c>
      <c r="G255">
        <v>0.50222199999999995</v>
      </c>
      <c r="H255">
        <v>1540</v>
      </c>
      <c r="I255">
        <v>460</v>
      </c>
      <c r="J255">
        <f>AVERAGE($E$9:E255)</f>
        <v>-8926.1270445344126</v>
      </c>
      <c r="K255">
        <f>STDEV(J$9:J255)</f>
        <v>0.1728922594784689</v>
      </c>
      <c r="L255">
        <f>2*STDEV(J$9:J255)/SQRT(COUNT($J$9:J255))</f>
        <v>2.200174206852085E-2</v>
      </c>
      <c r="M255">
        <f t="shared" si="25"/>
        <v>-8925.9541522749332</v>
      </c>
      <c r="N255">
        <f t="shared" si="26"/>
        <v>-8926.2999367938919</v>
      </c>
      <c r="P255">
        <v>247</v>
      </c>
      <c r="Q255">
        <v>100000</v>
      </c>
      <c r="R255">
        <v>1199.77</v>
      </c>
      <c r="S255">
        <v>-4570.45</v>
      </c>
      <c r="T255">
        <v>20535.599999999999</v>
      </c>
      <c r="U255">
        <v>0.78429700000000002</v>
      </c>
      <c r="V255">
        <v>789</v>
      </c>
      <c r="W255">
        <v>235</v>
      </c>
      <c r="X255">
        <f>AVERAGE($S$9:S255)</f>
        <v>-4569.0004453441279</v>
      </c>
      <c r="Y255">
        <f>STDEV(X$9:X255)</f>
        <v>0.15316990501477068</v>
      </c>
      <c r="Z255">
        <f>2*STDEV(X$9:X255)/SQRT(COUNT(X$9:X255))</f>
        <v>1.949193534146915E-2</v>
      </c>
      <c r="AA255">
        <f t="shared" si="29"/>
        <v>-4568.8472754391132</v>
      </c>
      <c r="AB255">
        <f t="shared" si="30"/>
        <v>-4569.1536152491426</v>
      </c>
      <c r="AD255">
        <v>247</v>
      </c>
      <c r="AE255">
        <v>100000</v>
      </c>
      <c r="AF255">
        <v>1200.19</v>
      </c>
      <c r="AG255">
        <v>-1927.22</v>
      </c>
      <c r="AH255">
        <v>8669.4699999999993</v>
      </c>
      <c r="AI255">
        <v>0.59362999999999999</v>
      </c>
      <c r="AJ255">
        <v>333</v>
      </c>
      <c r="AK255">
        <v>99</v>
      </c>
      <c r="AL255">
        <f>AVERAGE($AG$9:AG255)</f>
        <v>-1927.0831578947368</v>
      </c>
      <c r="AM255">
        <f>STDEV(AL$9:AL255)</f>
        <v>8.1299494262878566E-2</v>
      </c>
      <c r="AN255">
        <f>2*STDEV(AL$9:AL255)/SQRT(COUNT($AL$9:AL255))</f>
        <v>1.0345925887421259E-2</v>
      </c>
      <c r="AO255">
        <f t="shared" si="31"/>
        <v>-1927.001858400474</v>
      </c>
      <c r="AP255">
        <f t="shared" si="32"/>
        <v>-1927.1644573889996</v>
      </c>
    </row>
    <row r="256" spans="2:42" x14ac:dyDescent="0.2">
      <c r="B256">
        <v>248</v>
      </c>
      <c r="C256">
        <v>100000</v>
      </c>
      <c r="D256">
        <v>1199.67</v>
      </c>
      <c r="E256">
        <v>-8925.3700000000008</v>
      </c>
      <c r="F256">
        <v>40099.9</v>
      </c>
      <c r="G256">
        <v>0.270563</v>
      </c>
      <c r="H256">
        <v>1540</v>
      </c>
      <c r="I256">
        <v>460</v>
      </c>
      <c r="J256">
        <f>AVERAGE($E$9:E256)</f>
        <v>-8926.123991935483</v>
      </c>
      <c r="K256">
        <f>STDEV(J$9:J256)</f>
        <v>0.17254764355217095</v>
      </c>
      <c r="L256">
        <f>2*STDEV(J$9:J256)/SQRT(COUNT($J$9:J256))</f>
        <v>2.1913572644709313E-2</v>
      </c>
      <c r="M256">
        <f t="shared" si="25"/>
        <v>-8925.9514442919317</v>
      </c>
      <c r="N256">
        <f t="shared" si="26"/>
        <v>-8926.2965395790343</v>
      </c>
      <c r="P256">
        <v>248</v>
      </c>
      <c r="Q256">
        <v>100000</v>
      </c>
      <c r="R256">
        <v>1199.32</v>
      </c>
      <c r="S256">
        <v>-4570.66</v>
      </c>
      <c r="T256">
        <v>20532.5</v>
      </c>
      <c r="U256">
        <v>0.14354700000000001</v>
      </c>
      <c r="V256">
        <v>789</v>
      </c>
      <c r="W256">
        <v>235</v>
      </c>
      <c r="X256">
        <f>AVERAGE($S$9:S256)</f>
        <v>-4569.0071370967726</v>
      </c>
      <c r="Y256">
        <f>STDEV(X$9:X256)</f>
        <v>0.15291159490033013</v>
      </c>
      <c r="Z256">
        <f>2*STDEV(X$9:X256)/SQRT(COUNT(X$9:X256))</f>
        <v>1.9419791972143607E-2</v>
      </c>
      <c r="AA256">
        <f t="shared" si="29"/>
        <v>-4568.854225501872</v>
      </c>
      <c r="AB256">
        <f t="shared" si="30"/>
        <v>-4569.1600486916732</v>
      </c>
      <c r="AD256">
        <v>248</v>
      </c>
      <c r="AE256">
        <v>100000</v>
      </c>
      <c r="AF256">
        <v>1199.82</v>
      </c>
      <c r="AG256">
        <v>-1925.54</v>
      </c>
      <c r="AH256">
        <v>8667.26</v>
      </c>
      <c r="AI256">
        <v>0.996614</v>
      </c>
      <c r="AJ256">
        <v>333</v>
      </c>
      <c r="AK256">
        <v>99</v>
      </c>
      <c r="AL256">
        <f>AVERAGE($AG$9:AG256)</f>
        <v>-1927.0769354838708</v>
      </c>
      <c r="AM256">
        <f>STDEV(AL$9:AL256)</f>
        <v>8.1145297645126541E-2</v>
      </c>
      <c r="AN256">
        <f>2*STDEV(AL$9:AL256)/SQRT(COUNT($AL$9:AL256))</f>
        <v>1.0305463106399329E-2</v>
      </c>
      <c r="AO256">
        <f t="shared" si="31"/>
        <v>-1926.9957901862256</v>
      </c>
      <c r="AP256">
        <f t="shared" si="32"/>
        <v>-1927.158080781516</v>
      </c>
    </row>
    <row r="257" spans="2:42" x14ac:dyDescent="0.2">
      <c r="B257">
        <v>249</v>
      </c>
      <c r="C257">
        <v>100000</v>
      </c>
      <c r="D257">
        <v>1200.29</v>
      </c>
      <c r="E257">
        <v>-8924.2199999999993</v>
      </c>
      <c r="F257">
        <v>40112</v>
      </c>
      <c r="G257">
        <v>0.56864899999999996</v>
      </c>
      <c r="H257">
        <v>1540</v>
      </c>
      <c r="I257">
        <v>460</v>
      </c>
      <c r="J257">
        <f>AVERAGE($E$9:E257)</f>
        <v>-8926.1163453815261</v>
      </c>
      <c r="K257">
        <f>STDEV(J$9:J257)</f>
        <v>0.17220183053870905</v>
      </c>
      <c r="L257">
        <f>2*STDEV(J$9:J257)/SQRT(COUNT($J$9:J257))</f>
        <v>2.1825695199417312E-2</v>
      </c>
      <c r="M257">
        <f t="shared" si="25"/>
        <v>-8925.9441435509871</v>
      </c>
      <c r="N257">
        <f t="shared" si="26"/>
        <v>-8926.2885472120652</v>
      </c>
      <c r="P257">
        <v>249</v>
      </c>
      <c r="Q257">
        <v>100000</v>
      </c>
      <c r="R257">
        <v>1199.3499999999999</v>
      </c>
      <c r="S257">
        <v>-4568.8500000000004</v>
      </c>
      <c r="T257">
        <v>20530.3</v>
      </c>
      <c r="U257">
        <v>0.58518400000000004</v>
      </c>
      <c r="V257">
        <v>789</v>
      </c>
      <c r="W257">
        <v>235</v>
      </c>
      <c r="X257">
        <f>AVERAGE($S$9:S257)</f>
        <v>-4569.006506024095</v>
      </c>
      <c r="Y257">
        <f>STDEV(X$9:X257)</f>
        <v>0.15265348522247807</v>
      </c>
      <c r="Z257">
        <f>2*STDEV(X$9:X257)/SQRT(COUNT(X$9:X257))</f>
        <v>1.9348043102512875E-2</v>
      </c>
      <c r="AA257">
        <f t="shared" si="29"/>
        <v>-4568.8538525388722</v>
      </c>
      <c r="AB257">
        <f t="shared" si="30"/>
        <v>-4569.1591595093178</v>
      </c>
      <c r="AD257">
        <v>249</v>
      </c>
      <c r="AE257">
        <v>100000</v>
      </c>
      <c r="AF257">
        <v>1201.3900000000001</v>
      </c>
      <c r="AG257">
        <v>-1926.69</v>
      </c>
      <c r="AH257">
        <v>8665.33</v>
      </c>
      <c r="AI257">
        <v>0.82760400000000001</v>
      </c>
      <c r="AJ257">
        <v>333</v>
      </c>
      <c r="AK257">
        <v>99</v>
      </c>
      <c r="AL257">
        <f>AVERAGE($AG$9:AG257)</f>
        <v>-1927.0753815261044</v>
      </c>
      <c r="AM257">
        <f>STDEV(AL$9:AL257)</f>
        <v>8.0990448962132158E-2</v>
      </c>
      <c r="AN257">
        <f>2*STDEV(AL$9:AL257)/SQRT(COUNT($AL$9:AL257))</f>
        <v>1.0265122313633636E-2</v>
      </c>
      <c r="AO257">
        <f t="shared" si="31"/>
        <v>-1926.9943910771422</v>
      </c>
      <c r="AP257">
        <f t="shared" si="32"/>
        <v>-1927.1563719750666</v>
      </c>
    </row>
    <row r="258" spans="2:42" x14ac:dyDescent="0.2">
      <c r="B258">
        <v>250</v>
      </c>
      <c r="C258">
        <v>100000</v>
      </c>
      <c r="D258">
        <v>1199.8699999999999</v>
      </c>
      <c r="E258">
        <v>-8927.81</v>
      </c>
      <c r="F258">
        <v>40097.9</v>
      </c>
      <c r="G258">
        <v>0.66725999999999996</v>
      </c>
      <c r="H258">
        <v>1540</v>
      </c>
      <c r="I258">
        <v>460</v>
      </c>
      <c r="J258">
        <f>AVERAGE($E$9:E258)</f>
        <v>-8926.1231200000002</v>
      </c>
      <c r="K258">
        <f>STDEV(J$9:J258)</f>
        <v>0.1718608832895511</v>
      </c>
      <c r="L258">
        <f>2*STDEV(J$9:J258)/SQRT(COUNT($J$9:J258))</f>
        <v>2.1738873275334102E-2</v>
      </c>
      <c r="M258">
        <f t="shared" si="25"/>
        <v>-8925.9512591167113</v>
      </c>
      <c r="N258">
        <f t="shared" si="26"/>
        <v>-8926.2949808832891</v>
      </c>
      <c r="P258">
        <v>250</v>
      </c>
      <c r="Q258">
        <v>100000</v>
      </c>
      <c r="R258">
        <v>1200.47</v>
      </c>
      <c r="S258">
        <v>-4568.91</v>
      </c>
      <c r="T258">
        <v>20551.3</v>
      </c>
      <c r="U258">
        <v>0.96096599999999999</v>
      </c>
      <c r="V258">
        <v>789</v>
      </c>
      <c r="W258">
        <v>235</v>
      </c>
      <c r="X258">
        <f>AVERAGE($S$9:S258)</f>
        <v>-4569.0061199999982</v>
      </c>
      <c r="Y258">
        <f>STDEV(X$9:X258)</f>
        <v>0.1523959906917591</v>
      </c>
      <c r="Z258">
        <f>2*STDEV(X$9:X258)/SQRT(COUNT(X$9:X258))</f>
        <v>1.9276737474551123E-2</v>
      </c>
      <c r="AA258">
        <f t="shared" ref="AA258:AA277" si="33">X258+Y258</f>
        <v>-4568.8537240093065</v>
      </c>
      <c r="AB258">
        <f t="shared" ref="AB258:AB277" si="34">X258-1*Y258</f>
        <v>-4569.1585159906899</v>
      </c>
      <c r="AD258">
        <v>250</v>
      </c>
      <c r="AE258">
        <v>100000</v>
      </c>
      <c r="AF258">
        <v>1199.3800000000001</v>
      </c>
      <c r="AG258">
        <v>-1927.02</v>
      </c>
      <c r="AH258">
        <v>8659.69</v>
      </c>
      <c r="AI258">
        <v>7.1770700000000007E-2</v>
      </c>
      <c r="AJ258">
        <v>333</v>
      </c>
      <c r="AK258">
        <v>99</v>
      </c>
      <c r="AL258">
        <f>AVERAGE($AG$9:AG258)</f>
        <v>-1927.0751599999999</v>
      </c>
      <c r="AM258">
        <f>STDEV(AL$9:AL258)</f>
        <v>8.0836273994949956E-2</v>
      </c>
      <c r="AN258">
        <f>2*STDEV(AL$9:AL258)/SQRT(COUNT($AL$9:AL258))</f>
        <v>1.0225069735419215E-2</v>
      </c>
      <c r="AO258">
        <f t="shared" si="31"/>
        <v>-1926.994323726005</v>
      </c>
      <c r="AP258">
        <f t="shared" si="32"/>
        <v>-1927.1559962739948</v>
      </c>
    </row>
    <row r="259" spans="2:42" x14ac:dyDescent="0.2">
      <c r="B259">
        <v>251</v>
      </c>
      <c r="C259">
        <v>100000</v>
      </c>
      <c r="D259">
        <v>1200.56</v>
      </c>
      <c r="E259">
        <v>-8925.02</v>
      </c>
      <c r="F259">
        <v>40105.4</v>
      </c>
      <c r="G259">
        <v>-6.7156400000000005E-2</v>
      </c>
      <c r="H259">
        <v>1540</v>
      </c>
      <c r="I259">
        <v>460</v>
      </c>
      <c r="J259">
        <f>AVERAGE($E$9:E259)</f>
        <v>-8926.1187250996027</v>
      </c>
      <c r="K259">
        <f>STDEV(J$9:J259)</f>
        <v>0.17152003041613462</v>
      </c>
      <c r="L259">
        <f>2*STDEV(J$9:J259)/SQRT(COUNT($J$9:J259))</f>
        <v>2.1652496643565826E-2</v>
      </c>
      <c r="M259">
        <f t="shared" si="25"/>
        <v>-8925.9472050691857</v>
      </c>
      <c r="N259">
        <f t="shared" si="26"/>
        <v>-8926.2902451300197</v>
      </c>
      <c r="P259">
        <v>251</v>
      </c>
      <c r="Q259">
        <v>100000</v>
      </c>
      <c r="R259">
        <v>1200.76</v>
      </c>
      <c r="S259">
        <v>-4568.0600000000004</v>
      </c>
      <c r="T259">
        <v>20548.900000000001</v>
      </c>
      <c r="U259">
        <v>-6.7759700000000001E-3</v>
      </c>
      <c r="V259">
        <v>789</v>
      </c>
      <c r="W259">
        <v>235</v>
      </c>
      <c r="X259">
        <f>AVERAGE($S$9:S259)</f>
        <v>-4569.0023505976078</v>
      </c>
      <c r="Y259">
        <f>STDEV(X$9:X259)</f>
        <v>0.15213389110224332</v>
      </c>
      <c r="Z259">
        <f>2*STDEV(X$9:X259)/SQRT(COUNT(X$9:X259))</f>
        <v>1.9205212117045331E-2</v>
      </c>
      <c r="AA259">
        <f t="shared" si="33"/>
        <v>-4568.8502167065053</v>
      </c>
      <c r="AB259">
        <f t="shared" si="34"/>
        <v>-4569.1544844887103</v>
      </c>
      <c r="AD259">
        <v>251</v>
      </c>
      <c r="AE259">
        <v>100000</v>
      </c>
      <c r="AF259">
        <v>1202.55</v>
      </c>
      <c r="AG259">
        <v>-1927.58</v>
      </c>
      <c r="AH259">
        <v>8660.8799999999992</v>
      </c>
      <c r="AI259">
        <v>1.54861</v>
      </c>
      <c r="AJ259">
        <v>333</v>
      </c>
      <c r="AK259">
        <v>99</v>
      </c>
      <c r="AL259">
        <f>AVERAGE($AG$9:AG259)</f>
        <v>-1927.077171314741</v>
      </c>
      <c r="AM259">
        <f>STDEV(AL$9:AL259)</f>
        <v>8.0684919020667614E-2</v>
      </c>
      <c r="AN259">
        <f>2*STDEV(AL$9:AL259)/SQRT(COUNT($AL$9:AL259))</f>
        <v>1.0185573860048976E-2</v>
      </c>
      <c r="AO259">
        <f t="shared" si="31"/>
        <v>-1926.9964863957202</v>
      </c>
      <c r="AP259">
        <f t="shared" si="32"/>
        <v>-1927.1578562337618</v>
      </c>
    </row>
    <row r="260" spans="2:42" x14ac:dyDescent="0.2">
      <c r="B260">
        <v>252</v>
      </c>
      <c r="C260">
        <v>100000</v>
      </c>
      <c r="D260">
        <v>1199.97</v>
      </c>
      <c r="E260">
        <v>-8928.94</v>
      </c>
      <c r="F260">
        <v>40105.199999999997</v>
      </c>
      <c r="G260">
        <v>0.32099</v>
      </c>
      <c r="H260">
        <v>1540</v>
      </c>
      <c r="I260">
        <v>460</v>
      </c>
      <c r="J260">
        <f>AVERAGE($E$9:E260)</f>
        <v>-8926.1299206349213</v>
      </c>
      <c r="K260">
        <f>STDEV(J$9:J260)</f>
        <v>0.17118694983275684</v>
      </c>
      <c r="L260">
        <f>2*STDEV(J$9:J260)/SQRT(COUNT($J$9:J260))</f>
        <v>2.1567528426531653E-2</v>
      </c>
      <c r="M260">
        <f t="shared" si="25"/>
        <v>-8925.9587336850891</v>
      </c>
      <c r="N260">
        <f t="shared" si="26"/>
        <v>-8926.3011075847535</v>
      </c>
      <c r="P260">
        <v>252</v>
      </c>
      <c r="Q260">
        <v>100000</v>
      </c>
      <c r="R260">
        <v>1200.31</v>
      </c>
      <c r="S260">
        <v>-4570.13</v>
      </c>
      <c r="T260">
        <v>20554.900000000001</v>
      </c>
      <c r="U260">
        <v>0.29809600000000003</v>
      </c>
      <c r="V260">
        <v>789</v>
      </c>
      <c r="W260">
        <v>235</v>
      </c>
      <c r="X260">
        <f>AVERAGE($S$9:S260)</f>
        <v>-4569.0068253968238</v>
      </c>
      <c r="Y260">
        <f>STDEV(X$9:X260)</f>
        <v>0.15188002695233205</v>
      </c>
      <c r="Z260">
        <f>2*STDEV(X$9:X260)/SQRT(COUNT(X$9:X260))</f>
        <v>1.9135084782555135E-2</v>
      </c>
      <c r="AA260">
        <f t="shared" si="33"/>
        <v>-4568.8549453698715</v>
      </c>
      <c r="AB260">
        <f t="shared" si="34"/>
        <v>-4569.1587054237762</v>
      </c>
      <c r="AD260">
        <v>252</v>
      </c>
      <c r="AE260">
        <v>100000</v>
      </c>
      <c r="AF260">
        <v>1200.3800000000001</v>
      </c>
      <c r="AG260">
        <v>-1926.31</v>
      </c>
      <c r="AH260">
        <v>8659.92</v>
      </c>
      <c r="AI260">
        <v>-0.109767</v>
      </c>
      <c r="AJ260">
        <v>333</v>
      </c>
      <c r="AK260">
        <v>99</v>
      </c>
      <c r="AL260">
        <f>AVERAGE($AG$9:AG260)</f>
        <v>-1927.0741269841269</v>
      </c>
      <c r="AM260">
        <f>STDEV(AL$9:AL260)</f>
        <v>8.0531556201376739E-2</v>
      </c>
      <c r="AN260">
        <f>2*STDEV(AL$9:AL260)/SQRT(COUNT($AL$9:AL260))</f>
        <v>1.0146022400088774E-2</v>
      </c>
      <c r="AO260">
        <f t="shared" si="31"/>
        <v>-1926.9935954279256</v>
      </c>
      <c r="AP260">
        <f t="shared" si="32"/>
        <v>-1927.1546585403282</v>
      </c>
    </row>
    <row r="261" spans="2:42" x14ac:dyDescent="0.2">
      <c r="B261">
        <v>253</v>
      </c>
      <c r="C261">
        <v>100000</v>
      </c>
      <c r="D261">
        <v>1199.4000000000001</v>
      </c>
      <c r="E261">
        <v>-8923.4500000000007</v>
      </c>
      <c r="F261">
        <v>40112.6</v>
      </c>
      <c r="G261">
        <v>-0.299259</v>
      </c>
      <c r="H261">
        <v>1540</v>
      </c>
      <c r="I261">
        <v>460</v>
      </c>
      <c r="J261">
        <f>AVERAGE($E$9:E261)</f>
        <v>-8926.1193280632433</v>
      </c>
      <c r="K261">
        <f>STDEV(J$9:J261)</f>
        <v>0.17085032219255669</v>
      </c>
      <c r="L261">
        <f>2*STDEV(J$9:J261)/SQRT(COUNT($J$9:J261))</f>
        <v>2.1482535454139178E-2</v>
      </c>
      <c r="M261">
        <f t="shared" si="25"/>
        <v>-8925.9484777410507</v>
      </c>
      <c r="N261">
        <f t="shared" si="26"/>
        <v>-8926.2901783854359</v>
      </c>
      <c r="P261">
        <v>253</v>
      </c>
      <c r="Q261">
        <v>100000</v>
      </c>
      <c r="R261">
        <v>1199.5999999999999</v>
      </c>
      <c r="S261">
        <v>-4569.67</v>
      </c>
      <c r="T261">
        <v>20542.099999999999</v>
      </c>
      <c r="U261">
        <v>1.08399</v>
      </c>
      <c r="V261">
        <v>789</v>
      </c>
      <c r="W261">
        <v>235</v>
      </c>
      <c r="X261">
        <f>AVERAGE($S$9:S261)</f>
        <v>-4569.0094466403143</v>
      </c>
      <c r="Y261">
        <f>STDEV(X$9:X261)</f>
        <v>0.15163164560288583</v>
      </c>
      <c r="Z261">
        <f>2*STDEV(X$9:X261)/SQRT(COUNT(X$9:X261))</f>
        <v>1.906599976418058E-2</v>
      </c>
      <c r="AA261">
        <f t="shared" si="33"/>
        <v>-4568.8578149947116</v>
      </c>
      <c r="AB261">
        <f t="shared" si="34"/>
        <v>-4569.161078285917</v>
      </c>
      <c r="AD261">
        <v>253</v>
      </c>
      <c r="AE261">
        <v>100000</v>
      </c>
      <c r="AF261">
        <v>1199.44</v>
      </c>
      <c r="AG261">
        <v>-1928.16</v>
      </c>
      <c r="AH261">
        <v>8659.61</v>
      </c>
      <c r="AI261">
        <v>0.11348999999999999</v>
      </c>
      <c r="AJ261">
        <v>333</v>
      </c>
      <c r="AK261">
        <v>99</v>
      </c>
      <c r="AL261">
        <f>AVERAGE($AG$9:AG261)</f>
        <v>-1927.078418972332</v>
      </c>
      <c r="AM261">
        <f>STDEV(AL$9:AL261)</f>
        <v>8.0383188500001909E-2</v>
      </c>
      <c r="AN261">
        <f>2*STDEV(AL$9:AL261)/SQRT(COUNT($AL$9:AL261))</f>
        <v>1.0107295524569255E-2</v>
      </c>
      <c r="AO261">
        <f t="shared" si="31"/>
        <v>-1926.9980357838319</v>
      </c>
      <c r="AP261">
        <f t="shared" si="32"/>
        <v>-1927.158802160832</v>
      </c>
    </row>
    <row r="262" spans="2:42" x14ac:dyDescent="0.2">
      <c r="B262">
        <v>254</v>
      </c>
      <c r="C262">
        <v>100000</v>
      </c>
      <c r="D262">
        <v>1200.01</v>
      </c>
      <c r="E262">
        <v>-8924.74</v>
      </c>
      <c r="F262">
        <v>40100</v>
      </c>
      <c r="G262">
        <v>-3.6637099999999999E-2</v>
      </c>
      <c r="H262">
        <v>1540</v>
      </c>
      <c r="I262">
        <v>460</v>
      </c>
      <c r="J262">
        <f>AVERAGE($E$9:E262)</f>
        <v>-8926.113897637797</v>
      </c>
      <c r="K262">
        <f>STDEV(J$9:J262)</f>
        <v>0.17051388234747053</v>
      </c>
      <c r="L262">
        <f>2*STDEV(J$9:J262)/SQRT(COUNT($J$9:J262))</f>
        <v>2.1397985067113073E-2</v>
      </c>
      <c r="M262">
        <f t="shared" si="25"/>
        <v>-8925.9433837554498</v>
      </c>
      <c r="N262">
        <f t="shared" si="26"/>
        <v>-8926.2844115201442</v>
      </c>
      <c r="P262">
        <v>254</v>
      </c>
      <c r="Q262">
        <v>100000</v>
      </c>
      <c r="R262">
        <v>1199.68</v>
      </c>
      <c r="S262">
        <v>-4569.08</v>
      </c>
      <c r="T262">
        <v>20535.7</v>
      </c>
      <c r="U262">
        <v>1.44214</v>
      </c>
      <c r="V262">
        <v>789</v>
      </c>
      <c r="W262">
        <v>235</v>
      </c>
      <c r="X262">
        <f>AVERAGE($S$9:S262)</f>
        <v>-4569.0097244094468</v>
      </c>
      <c r="Y262">
        <f>STDEV(X$9:X262)</f>
        <v>0.15138486761121372</v>
      </c>
      <c r="Z262">
        <f>2*STDEV(X$9:X262)/SQRT(COUNT(X$9:X262))</f>
        <v>1.8997462798545528E-2</v>
      </c>
      <c r="AA262">
        <f t="shared" si="33"/>
        <v>-4568.8583395418354</v>
      </c>
      <c r="AB262">
        <f t="shared" si="34"/>
        <v>-4569.1611092770581</v>
      </c>
      <c r="AD262">
        <v>254</v>
      </c>
      <c r="AE262">
        <v>100000</v>
      </c>
      <c r="AF262">
        <v>1200.1099999999999</v>
      </c>
      <c r="AG262">
        <v>-1928.38</v>
      </c>
      <c r="AH262">
        <v>8675.41</v>
      </c>
      <c r="AI262">
        <v>0.195323</v>
      </c>
      <c r="AJ262">
        <v>333</v>
      </c>
      <c r="AK262">
        <v>99</v>
      </c>
      <c r="AL262">
        <f>AVERAGE($AG$9:AG262)</f>
        <v>-1927.0835433070865</v>
      </c>
      <c r="AM262">
        <f>STDEV(AL$9:AL262)</f>
        <v>8.0241709833654848E-2</v>
      </c>
      <c r="AN262">
        <f>2*STDEV(AL$9:AL262)/SQRT(COUNT($AL$9:AL262))</f>
        <v>1.0069625329867679E-2</v>
      </c>
      <c r="AO262">
        <f t="shared" si="31"/>
        <v>-1927.0033015972529</v>
      </c>
      <c r="AP262">
        <f t="shared" si="32"/>
        <v>-1927.1637850169202</v>
      </c>
    </row>
    <row r="263" spans="2:42" x14ac:dyDescent="0.2">
      <c r="B263">
        <v>255</v>
      </c>
      <c r="C263">
        <v>100000</v>
      </c>
      <c r="D263">
        <v>1199.95</v>
      </c>
      <c r="E263">
        <v>-8927.07</v>
      </c>
      <c r="F263">
        <v>40109.599999999999</v>
      </c>
      <c r="G263">
        <v>0.14711099999999999</v>
      </c>
      <c r="H263">
        <v>1540</v>
      </c>
      <c r="I263">
        <v>460</v>
      </c>
      <c r="J263">
        <f>AVERAGE($E$9:E263)</f>
        <v>-8926.1176470588252</v>
      </c>
      <c r="K263">
        <f>STDEV(J$9:J263)</f>
        <v>0.17018057927575703</v>
      </c>
      <c r="L263">
        <f>2*STDEV(J$9:J263)/SQRT(COUNT($J$9:J263))</f>
        <v>2.1314242522684206E-2</v>
      </c>
      <c r="M263">
        <f t="shared" si="25"/>
        <v>-8925.9474664795489</v>
      </c>
      <c r="N263">
        <f t="shared" si="26"/>
        <v>-8926.2878276381016</v>
      </c>
      <c r="P263">
        <v>255</v>
      </c>
      <c r="Q263">
        <v>100000</v>
      </c>
      <c r="R263">
        <v>1199.8</v>
      </c>
      <c r="S263">
        <v>-4570.42</v>
      </c>
      <c r="T263">
        <v>20540.599999999999</v>
      </c>
      <c r="U263">
        <v>0.70343800000000001</v>
      </c>
      <c r="V263">
        <v>789</v>
      </c>
      <c r="W263">
        <v>235</v>
      </c>
      <c r="X263">
        <f>AVERAGE($S$9:S263)</f>
        <v>-4569.0152549019585</v>
      </c>
      <c r="Y263">
        <f>STDEV(X$9:X263)</f>
        <v>0.15114875540289249</v>
      </c>
      <c r="Z263">
        <f>2*STDEV(X$9:X263)/SQRT(COUNT(X$9:X263))</f>
        <v>1.8930604440115802E-2</v>
      </c>
      <c r="AA263">
        <f t="shared" si="33"/>
        <v>-4568.864106146556</v>
      </c>
      <c r="AB263">
        <f t="shared" si="34"/>
        <v>-4569.1664036573611</v>
      </c>
      <c r="AD263">
        <v>255</v>
      </c>
      <c r="AE263">
        <v>100000</v>
      </c>
      <c r="AF263">
        <v>1202.8900000000001</v>
      </c>
      <c r="AG263">
        <v>-1928.58</v>
      </c>
      <c r="AH263">
        <v>8656.84</v>
      </c>
      <c r="AI263">
        <v>0.61439699999999997</v>
      </c>
      <c r="AJ263">
        <v>333</v>
      </c>
      <c r="AK263">
        <v>99</v>
      </c>
      <c r="AL263">
        <f>AVERAGE($AG$9:AG263)</f>
        <v>-1927.0894117647058</v>
      </c>
      <c r="AM263">
        <f>STDEV(AL$9:AL263)</f>
        <v>8.0109454936475449E-2</v>
      </c>
      <c r="AN263">
        <f>2*STDEV(AL$9:AL263)/SQRT(COUNT($AL$9:AL263))</f>
        <v>1.0033297325362414E-2</v>
      </c>
      <c r="AO263">
        <f t="shared" si="31"/>
        <v>-1927.0093023097693</v>
      </c>
      <c r="AP263">
        <f t="shared" si="32"/>
        <v>-1927.1695212196423</v>
      </c>
    </row>
    <row r="264" spans="2:42" x14ac:dyDescent="0.2">
      <c r="B264">
        <v>256</v>
      </c>
      <c r="C264">
        <v>100000</v>
      </c>
      <c r="D264">
        <v>1199.83</v>
      </c>
      <c r="E264">
        <v>-8924.0300000000007</v>
      </c>
      <c r="F264">
        <v>40114.5</v>
      </c>
      <c r="G264">
        <v>4.8553399999999997E-2</v>
      </c>
      <c r="H264">
        <v>1540</v>
      </c>
      <c r="I264">
        <v>460</v>
      </c>
      <c r="J264">
        <f>AVERAGE($E$9:E264)</f>
        <v>-8926.109492187501</v>
      </c>
      <c r="K264">
        <f>STDEV(J$9:J264)</f>
        <v>0.16984713583621666</v>
      </c>
      <c r="L264">
        <f>2*STDEV(J$9:J264)/SQRT(COUNT($J$9:J264))</f>
        <v>2.1230891979527083E-2</v>
      </c>
      <c r="M264">
        <f t="shared" si="25"/>
        <v>-8925.9396450516651</v>
      </c>
      <c r="N264">
        <f t="shared" si="26"/>
        <v>-8926.2793393233369</v>
      </c>
      <c r="P264">
        <v>256</v>
      </c>
      <c r="Q264">
        <v>100000</v>
      </c>
      <c r="R264">
        <v>1200.19</v>
      </c>
      <c r="S264">
        <v>-4568.28</v>
      </c>
      <c r="T264">
        <v>20540</v>
      </c>
      <c r="U264">
        <v>0.53422800000000004</v>
      </c>
      <c r="V264">
        <v>789</v>
      </c>
      <c r="W264">
        <v>235</v>
      </c>
      <c r="X264">
        <f>AVERAGE($S$9:S264)</f>
        <v>-4569.0123828124979</v>
      </c>
      <c r="Y264">
        <f>STDEV(X$9:X264)</f>
        <v>0.15090862581233336</v>
      </c>
      <c r="Z264">
        <f>2*STDEV(X$9:X264)/SQRT(COUNT(X$9:X264))</f>
        <v>1.886357822654167E-2</v>
      </c>
      <c r="AA264">
        <f t="shared" si="33"/>
        <v>-4568.8614741866859</v>
      </c>
      <c r="AB264">
        <f t="shared" si="34"/>
        <v>-4569.1632914383099</v>
      </c>
      <c r="AD264">
        <v>256</v>
      </c>
      <c r="AE264">
        <v>100000</v>
      </c>
      <c r="AF264">
        <v>1198.17</v>
      </c>
      <c r="AG264">
        <v>-1927.27</v>
      </c>
      <c r="AH264">
        <v>8660.4</v>
      </c>
      <c r="AI264">
        <v>1.2113</v>
      </c>
      <c r="AJ264">
        <v>333</v>
      </c>
      <c r="AK264">
        <v>99</v>
      </c>
      <c r="AL264">
        <f>AVERAGE($AG$9:AG264)</f>
        <v>-1927.0901171875</v>
      </c>
      <c r="AM264">
        <f>STDEV(AL$9:AL264)</f>
        <v>7.9978947185972815E-2</v>
      </c>
      <c r="AN264">
        <f>2*STDEV(AL$9:AL264)/SQRT(COUNT($AL$9:AL264))</f>
        <v>9.9973683982466019E-3</v>
      </c>
      <c r="AO264">
        <f t="shared" si="31"/>
        <v>-1927.0101382403141</v>
      </c>
      <c r="AP264">
        <f t="shared" si="32"/>
        <v>-1927.170096134686</v>
      </c>
    </row>
    <row r="265" spans="2:42" x14ac:dyDescent="0.2">
      <c r="B265">
        <v>257</v>
      </c>
      <c r="C265">
        <v>100000</v>
      </c>
      <c r="D265">
        <v>1200.53</v>
      </c>
      <c r="E265">
        <v>-8929.3799999999992</v>
      </c>
      <c r="F265">
        <v>40108.1</v>
      </c>
      <c r="G265">
        <v>3.3228000000000001E-2</v>
      </c>
      <c r="H265">
        <v>1540</v>
      </c>
      <c r="I265">
        <v>460</v>
      </c>
      <c r="J265">
        <f>AVERAGE($E$9:E265)</f>
        <v>-8926.1222178988337</v>
      </c>
      <c r="K265">
        <f>STDEV(J$9:J265)</f>
        <v>0.16951955501126695</v>
      </c>
      <c r="L265">
        <f>2*STDEV(J$9:J265)/SQRT(COUNT($J$9:J265))</f>
        <v>2.1148678622783353E-2</v>
      </c>
      <c r="M265">
        <f t="shared" si="25"/>
        <v>-8925.9526983438227</v>
      </c>
      <c r="N265">
        <f t="shared" si="26"/>
        <v>-8926.2917374538447</v>
      </c>
      <c r="P265">
        <v>257</v>
      </c>
      <c r="Q265">
        <v>100000</v>
      </c>
      <c r="R265">
        <v>1199.05</v>
      </c>
      <c r="S265">
        <v>-4569.43</v>
      </c>
      <c r="T265">
        <v>20534</v>
      </c>
      <c r="U265">
        <v>0.67935199999999996</v>
      </c>
      <c r="V265">
        <v>789</v>
      </c>
      <c r="W265">
        <v>235</v>
      </c>
      <c r="X265">
        <f>AVERAGE($S$9:S265)</f>
        <v>-4569.0140077820988</v>
      </c>
      <c r="Y265">
        <f>STDEV(X$9:X265)</f>
        <v>0.15067235162695894</v>
      </c>
      <c r="Z265">
        <f>2*STDEV(X$9:X265)/SQRT(COUNT(X$9:X265))</f>
        <v>1.879736613092085E-2</v>
      </c>
      <c r="AA265">
        <f t="shared" si="33"/>
        <v>-4568.863335430472</v>
      </c>
      <c r="AB265">
        <f t="shared" si="34"/>
        <v>-4569.1646801337256</v>
      </c>
      <c r="AD265">
        <v>257</v>
      </c>
      <c r="AE265">
        <v>100000</v>
      </c>
      <c r="AF265">
        <v>1200.44</v>
      </c>
      <c r="AG265">
        <v>-1928.87</v>
      </c>
      <c r="AH265">
        <v>8668.32</v>
      </c>
      <c r="AI265">
        <v>2.18199E-3</v>
      </c>
      <c r="AJ265">
        <v>333</v>
      </c>
      <c r="AK265">
        <v>99</v>
      </c>
      <c r="AL265">
        <f>AVERAGE($AG$9:AG265)</f>
        <v>-1927.0970428015564</v>
      </c>
      <c r="AM265">
        <f>STDEV(AL$9:AL265)</f>
        <v>7.9861328138686086E-2</v>
      </c>
      <c r="AN265">
        <f>2*STDEV(AL$9:AL265)/SQRT(COUNT($AL$9:AL265))</f>
        <v>9.9632255587354633E-3</v>
      </c>
      <c r="AO265">
        <f t="shared" si="31"/>
        <v>-1927.0171814734178</v>
      </c>
      <c r="AP265">
        <f t="shared" si="32"/>
        <v>-1927.176904129695</v>
      </c>
    </row>
    <row r="266" spans="2:42" x14ac:dyDescent="0.2">
      <c r="B266">
        <v>258</v>
      </c>
      <c r="C266">
        <v>100000</v>
      </c>
      <c r="D266">
        <v>1200.23</v>
      </c>
      <c r="E266">
        <v>-8923.66</v>
      </c>
      <c r="F266">
        <v>40105.4</v>
      </c>
      <c r="G266">
        <v>0.44129699999999999</v>
      </c>
      <c r="H266">
        <v>1540</v>
      </c>
      <c r="I266">
        <v>460</v>
      </c>
      <c r="J266">
        <f>AVERAGE($E$9:E266)</f>
        <v>-8926.1126744186058</v>
      </c>
      <c r="K266">
        <f>STDEV(J$9:J266)</f>
        <v>0.16919060420959964</v>
      </c>
      <c r="L266">
        <f>2*STDEV(J$9:J266)/SQRT(COUNT($J$9:J266))</f>
        <v>2.1066693854661606E-2</v>
      </c>
      <c r="M266">
        <f t="shared" ref="M266:M329" si="35">J266+K266</f>
        <v>-8925.943483814397</v>
      </c>
      <c r="N266">
        <f t="shared" ref="N266:N329" si="36">J266-1*K266</f>
        <v>-8926.2818650228146</v>
      </c>
      <c r="P266">
        <v>258</v>
      </c>
      <c r="Q266">
        <v>100000</v>
      </c>
      <c r="R266">
        <v>1199.51</v>
      </c>
      <c r="S266">
        <v>-4569.57</v>
      </c>
      <c r="T266">
        <v>20522.400000000001</v>
      </c>
      <c r="U266">
        <v>0.32538099999999998</v>
      </c>
      <c r="V266">
        <v>789</v>
      </c>
      <c r="W266">
        <v>235</v>
      </c>
      <c r="X266">
        <f>AVERAGE($S$9:S266)</f>
        <v>-4569.0161627906955</v>
      </c>
      <c r="Y266">
        <f>STDEV(X$9:X266)</f>
        <v>0.15044088534953121</v>
      </c>
      <c r="Z266">
        <f>2*STDEV(X$9:X266)/SQRT(COUNT(X$9:X266))</f>
        <v>1.8732080836809255E-2</v>
      </c>
      <c r="AA266">
        <f t="shared" si="33"/>
        <v>-4568.8657219053457</v>
      </c>
      <c r="AB266">
        <f t="shared" si="34"/>
        <v>-4569.1666036760453</v>
      </c>
      <c r="AD266">
        <v>258</v>
      </c>
      <c r="AE266">
        <v>100000</v>
      </c>
      <c r="AF266">
        <v>1200.3399999999999</v>
      </c>
      <c r="AG266">
        <v>-1926.97</v>
      </c>
      <c r="AH266">
        <v>8662.2800000000007</v>
      </c>
      <c r="AI266">
        <v>2.0559799999999999</v>
      </c>
      <c r="AJ266">
        <v>333</v>
      </c>
      <c r="AK266">
        <v>99</v>
      </c>
      <c r="AL266">
        <f>AVERAGE($AG$9:AG266)</f>
        <v>-1927.0965503875968</v>
      </c>
      <c r="AM266">
        <f>STDEV(AL$9:AL266)</f>
        <v>7.9743208683012448E-2</v>
      </c>
      <c r="AN266">
        <f>2*STDEV(AL$9:AL266)/SQRT(COUNT($AL$9:AL266))</f>
        <v>9.9291906436616405E-3</v>
      </c>
      <c r="AO266">
        <f t="shared" si="31"/>
        <v>-1927.0168071789137</v>
      </c>
      <c r="AP266">
        <f t="shared" si="32"/>
        <v>-1927.1762935962799</v>
      </c>
    </row>
    <row r="267" spans="2:42" x14ac:dyDescent="0.2">
      <c r="B267">
        <v>259</v>
      </c>
      <c r="C267">
        <v>100000</v>
      </c>
      <c r="D267">
        <v>1199.78</v>
      </c>
      <c r="E267">
        <v>-8929.4599999999991</v>
      </c>
      <c r="F267">
        <v>40113.5</v>
      </c>
      <c r="G267">
        <v>0.104907</v>
      </c>
      <c r="H267">
        <v>1540</v>
      </c>
      <c r="I267">
        <v>460</v>
      </c>
      <c r="J267">
        <f>AVERAGE($E$9:E267)</f>
        <v>-8926.1255984555992</v>
      </c>
      <c r="K267">
        <f>STDEV(J$9:J267)</f>
        <v>0.16886845206025713</v>
      </c>
      <c r="L267">
        <f>2*STDEV(J$9:J267)/SQRT(COUNT($J$9:J267))</f>
        <v>2.098595010833337E-2</v>
      </c>
      <c r="M267">
        <f t="shared" si="35"/>
        <v>-8925.9567300035396</v>
      </c>
      <c r="N267">
        <f t="shared" si="36"/>
        <v>-8926.2944669076587</v>
      </c>
      <c r="P267">
        <v>259</v>
      </c>
      <c r="Q267">
        <v>100000</v>
      </c>
      <c r="R267">
        <v>1199.76</v>
      </c>
      <c r="S267">
        <v>-4570.07</v>
      </c>
      <c r="T267">
        <v>20546</v>
      </c>
      <c r="U267">
        <v>0.86412699999999998</v>
      </c>
      <c r="V267">
        <v>789</v>
      </c>
      <c r="W267">
        <v>235</v>
      </c>
      <c r="X267">
        <f>AVERAGE($S$9:S267)</f>
        <v>-4569.0202316602299</v>
      </c>
      <c r="Y267">
        <f>STDEV(X$9:X267)</f>
        <v>0.15021782048836368</v>
      </c>
      <c r="Z267">
        <f>2*STDEV(X$9:X267)/SQRT(COUNT(X$9:X267))</f>
        <v>1.8668162393212964E-2</v>
      </c>
      <c r="AA267">
        <f t="shared" si="33"/>
        <v>-4568.8700138397417</v>
      </c>
      <c r="AB267">
        <f t="shared" si="34"/>
        <v>-4569.1704494807182</v>
      </c>
      <c r="AD267">
        <v>259</v>
      </c>
      <c r="AE267">
        <v>100000</v>
      </c>
      <c r="AF267">
        <v>1200.92</v>
      </c>
      <c r="AG267">
        <v>-1925.82</v>
      </c>
      <c r="AH267">
        <v>8668.93</v>
      </c>
      <c r="AI267">
        <v>1.77573</v>
      </c>
      <c r="AJ267">
        <v>333</v>
      </c>
      <c r="AK267">
        <v>99</v>
      </c>
      <c r="AL267">
        <f>AVERAGE($AG$9:AG267)</f>
        <v>-1927.0916216216215</v>
      </c>
      <c r="AM267">
        <f>STDEV(AL$9:AL267)</f>
        <v>7.9616793537766711E-2</v>
      </c>
      <c r="AN267">
        <f>2*STDEV(AL$9:AL267)/SQRT(COUNT($AL$9:AL267))</f>
        <v>9.8942936740655917E-3</v>
      </c>
      <c r="AO267">
        <f t="shared" si="31"/>
        <v>-1927.0120048280837</v>
      </c>
      <c r="AP267">
        <f t="shared" si="32"/>
        <v>-1927.1712384151592</v>
      </c>
    </row>
    <row r="268" spans="2:42" x14ac:dyDescent="0.2">
      <c r="B268">
        <v>260</v>
      </c>
      <c r="C268">
        <v>100000</v>
      </c>
      <c r="D268">
        <v>1199.98</v>
      </c>
      <c r="E268">
        <v>-8927.7099999999991</v>
      </c>
      <c r="F268">
        <v>40106</v>
      </c>
      <c r="G268">
        <v>-0.203071</v>
      </c>
      <c r="H268">
        <v>1540</v>
      </c>
      <c r="I268">
        <v>460</v>
      </c>
      <c r="J268">
        <f>AVERAGE($E$9:E268)</f>
        <v>-8926.1316923076938</v>
      </c>
      <c r="K268">
        <f>STDEV(J$9:J268)</f>
        <v>0.168551744026463</v>
      </c>
      <c r="L268">
        <f>2*STDEV(J$9:J268)/SQRT(COUNT($J$9:J268))</f>
        <v>2.0906270834870542E-2</v>
      </c>
      <c r="M268">
        <f t="shared" si="35"/>
        <v>-8925.9631405636665</v>
      </c>
      <c r="N268">
        <f t="shared" si="36"/>
        <v>-8926.3002440517212</v>
      </c>
      <c r="P268">
        <v>260</v>
      </c>
      <c r="Q268">
        <v>100000</v>
      </c>
      <c r="R268">
        <v>1199.72</v>
      </c>
      <c r="S268">
        <v>-4567.32</v>
      </c>
      <c r="T268">
        <v>20549.5</v>
      </c>
      <c r="U268">
        <v>0.273837</v>
      </c>
      <c r="V268">
        <v>789</v>
      </c>
      <c r="W268">
        <v>235</v>
      </c>
      <c r="X268">
        <f>AVERAGE($S$9:S268)</f>
        <v>-4569.0136923076907</v>
      </c>
      <c r="Y268">
        <f>STDEV(X$9:X268)</f>
        <v>0.14998395301984277</v>
      </c>
      <c r="Z268">
        <f>2*STDEV(X$9:X268)/SQRT(COUNT(X$9:X268))</f>
        <v>1.8603219805456508E-2</v>
      </c>
      <c r="AA268">
        <f t="shared" si="33"/>
        <v>-4568.863708354671</v>
      </c>
      <c r="AB268">
        <f t="shared" si="34"/>
        <v>-4569.1636762607104</v>
      </c>
      <c r="AD268">
        <v>260</v>
      </c>
      <c r="AE268">
        <v>100000</v>
      </c>
      <c r="AF268">
        <v>1197.8399999999999</v>
      </c>
      <c r="AG268">
        <v>-1927.84</v>
      </c>
      <c r="AH268">
        <v>8668.65</v>
      </c>
      <c r="AI268">
        <v>0.30352600000000002</v>
      </c>
      <c r="AJ268">
        <v>333</v>
      </c>
      <c r="AK268">
        <v>99</v>
      </c>
      <c r="AL268">
        <f>AVERAGE($AG$9:AG268)</f>
        <v>-1927.0944999999999</v>
      </c>
      <c r="AM268">
        <f>STDEV(AL$9:AL268)</f>
        <v>7.9495876286640788E-2</v>
      </c>
      <c r="AN268">
        <f>2*STDEV(AL$9:AL268)/SQRT(COUNT($AL$9:AL268))</f>
        <v>9.860249916150041E-3</v>
      </c>
      <c r="AO268">
        <f t="shared" si="31"/>
        <v>-1927.0150041237132</v>
      </c>
      <c r="AP268">
        <f t="shared" si="32"/>
        <v>-1927.1739958762867</v>
      </c>
    </row>
    <row r="269" spans="2:42" x14ac:dyDescent="0.2">
      <c r="B269">
        <v>261</v>
      </c>
      <c r="C269">
        <v>100000</v>
      </c>
      <c r="D269">
        <v>1200.44</v>
      </c>
      <c r="E269">
        <v>-8925.77</v>
      </c>
      <c r="F269">
        <v>40100.1</v>
      </c>
      <c r="G269">
        <v>0.14863899999999999</v>
      </c>
      <c r="H269">
        <v>1540</v>
      </c>
      <c r="I269">
        <v>460</v>
      </c>
      <c r="J269">
        <f>AVERAGE($E$9:E269)</f>
        <v>-8926.1303065134107</v>
      </c>
      <c r="K269">
        <f>STDEV(J$9:J269)</f>
        <v>0.16823591893687617</v>
      </c>
      <c r="L269">
        <f>2*STDEV(J$9:J269)/SQRT(COUNT($J$9:J269))</f>
        <v>2.0827083907006872E-2</v>
      </c>
      <c r="M269">
        <f t="shared" si="35"/>
        <v>-8925.9620705944744</v>
      </c>
      <c r="N269">
        <f t="shared" si="36"/>
        <v>-8926.2985424323469</v>
      </c>
      <c r="P269">
        <v>261</v>
      </c>
      <c r="Q269">
        <v>100000</v>
      </c>
      <c r="R269">
        <v>1199.77</v>
      </c>
      <c r="S269">
        <v>-4564.92</v>
      </c>
      <c r="T269">
        <v>20531.400000000001</v>
      </c>
      <c r="U269">
        <v>0.61539999999999995</v>
      </c>
      <c r="V269">
        <v>789</v>
      </c>
      <c r="W269">
        <v>235</v>
      </c>
      <c r="X269">
        <f>AVERAGE($S$9:S269)</f>
        <v>-4568.9980076628335</v>
      </c>
      <c r="Y269">
        <f>STDEV(X$9:X269)</f>
        <v>0.14972772530482242</v>
      </c>
      <c r="Z269">
        <f>2*STDEV(X$9:X269)/SQRT(COUNT(X$9:X269))</f>
        <v>1.8535827056639819E-2</v>
      </c>
      <c r="AA269">
        <f t="shared" si="33"/>
        <v>-4568.8482799375288</v>
      </c>
      <c r="AB269">
        <f t="shared" si="34"/>
        <v>-4569.1477353881382</v>
      </c>
      <c r="AD269">
        <v>261</v>
      </c>
      <c r="AE269">
        <v>100000</v>
      </c>
      <c r="AF269">
        <v>1202.98</v>
      </c>
      <c r="AG269">
        <v>-1926.41</v>
      </c>
      <c r="AH269">
        <v>8671.84</v>
      </c>
      <c r="AI269">
        <v>0.78970099999999999</v>
      </c>
      <c r="AJ269">
        <v>333</v>
      </c>
      <c r="AK269">
        <v>99</v>
      </c>
      <c r="AL269">
        <f>AVERAGE($AG$9:AG269)</f>
        <v>-1927.091877394636</v>
      </c>
      <c r="AM269">
        <f>STDEV(AL$9:AL269)</f>
        <v>7.9370968937961084E-2</v>
      </c>
      <c r="AN269">
        <f>2*STDEV(AL$9:AL269)/SQRT(COUNT($AL$9:AL269))</f>
        <v>9.8258792789166424E-3</v>
      </c>
      <c r="AO269">
        <f t="shared" si="31"/>
        <v>-1927.0125064256979</v>
      </c>
      <c r="AP269">
        <f t="shared" si="32"/>
        <v>-1927.171248363574</v>
      </c>
    </row>
    <row r="270" spans="2:42" x14ac:dyDescent="0.2">
      <c r="B270">
        <v>262</v>
      </c>
      <c r="C270">
        <v>100000</v>
      </c>
      <c r="D270">
        <v>1198.98</v>
      </c>
      <c r="E270">
        <v>-8924.93</v>
      </c>
      <c r="F270">
        <v>40089.1</v>
      </c>
      <c r="G270">
        <v>0.75228700000000004</v>
      </c>
      <c r="H270">
        <v>1540</v>
      </c>
      <c r="I270">
        <v>460</v>
      </c>
      <c r="J270">
        <f>AVERAGE($E$9:E270)</f>
        <v>-8926.125725190841</v>
      </c>
      <c r="K270">
        <f>STDEV(J$9:J270)</f>
        <v>0.16791924469677882</v>
      </c>
      <c r="L270">
        <f>2*STDEV(J$9:J270)/SQRT(COUNT($J$9:J270))</f>
        <v>2.0748171165442114E-2</v>
      </c>
      <c r="M270">
        <f t="shared" si="35"/>
        <v>-8925.9578059461437</v>
      </c>
      <c r="N270">
        <f t="shared" si="36"/>
        <v>-8926.2936444355382</v>
      </c>
      <c r="P270">
        <v>262</v>
      </c>
      <c r="Q270">
        <v>100000</v>
      </c>
      <c r="R270">
        <v>1200.49</v>
      </c>
      <c r="S270">
        <v>-4569.5</v>
      </c>
      <c r="T270">
        <v>20542.5</v>
      </c>
      <c r="U270">
        <v>0.68680799999999997</v>
      </c>
      <c r="V270">
        <v>789</v>
      </c>
      <c r="W270">
        <v>235</v>
      </c>
      <c r="X270">
        <f>AVERAGE($S$9:S270)</f>
        <v>-4568.9999236641206</v>
      </c>
      <c r="Y270">
        <f>STDEV(X$9:X270)</f>
        <v>0.14947528179901179</v>
      </c>
      <c r="Z270">
        <f>2*STDEV(X$9:X270)/SQRT(COUNT(X$9:X270))</f>
        <v>1.8469227499021044E-2</v>
      </c>
      <c r="AA270">
        <f t="shared" si="33"/>
        <v>-4568.8504483823217</v>
      </c>
      <c r="AB270">
        <f t="shared" si="34"/>
        <v>-4569.1493989459195</v>
      </c>
      <c r="AD270">
        <v>262</v>
      </c>
      <c r="AE270">
        <v>100000</v>
      </c>
      <c r="AF270">
        <v>1200.94</v>
      </c>
      <c r="AG270">
        <v>-1925.75</v>
      </c>
      <c r="AH270">
        <v>8663.5400000000009</v>
      </c>
      <c r="AI270">
        <v>1.1808799999999999</v>
      </c>
      <c r="AJ270">
        <v>333</v>
      </c>
      <c r="AK270">
        <v>99</v>
      </c>
      <c r="AL270">
        <f>AVERAGE($AG$9:AG270)</f>
        <v>-1927.0867557251909</v>
      </c>
      <c r="AM270">
        <f>STDEV(AL$9:AL270)</f>
        <v>7.9238855007287057E-2</v>
      </c>
      <c r="AN270">
        <f>2*STDEV(AL$9:AL270)/SQRT(COUNT($AL$9:AL270))</f>
        <v>9.7907856220626494E-3</v>
      </c>
      <c r="AO270">
        <f t="shared" si="31"/>
        <v>-1927.0075168701835</v>
      </c>
      <c r="AP270">
        <f t="shared" si="32"/>
        <v>-1927.1659945801982</v>
      </c>
    </row>
    <row r="271" spans="2:42" x14ac:dyDescent="0.2">
      <c r="B271">
        <v>263</v>
      </c>
      <c r="C271">
        <v>100000</v>
      </c>
      <c r="D271">
        <v>1200.47</v>
      </c>
      <c r="E271">
        <v>-8928.2000000000007</v>
      </c>
      <c r="F271">
        <v>40124.400000000001</v>
      </c>
      <c r="G271">
        <v>0.36572100000000002</v>
      </c>
      <c r="H271">
        <v>1540</v>
      </c>
      <c r="I271">
        <v>460</v>
      </c>
      <c r="J271">
        <f>AVERAGE($E$9:E271)</f>
        <v>-8926.133612167303</v>
      </c>
      <c r="K271">
        <f>STDEV(J$9:J271)</f>
        <v>0.16760912696350505</v>
      </c>
      <c r="L271">
        <f>2*STDEV(J$9:J271)/SQRT(COUNT($J$9:J271))</f>
        <v>2.0670443048948488E-2</v>
      </c>
      <c r="M271">
        <f t="shared" si="35"/>
        <v>-8925.9660030403393</v>
      </c>
      <c r="N271">
        <f t="shared" si="36"/>
        <v>-8926.3012212942667</v>
      </c>
      <c r="P271">
        <v>263</v>
      </c>
      <c r="Q271">
        <v>100000</v>
      </c>
      <c r="R271">
        <v>1199.3499999999999</v>
      </c>
      <c r="S271">
        <v>-4568.8500000000004</v>
      </c>
      <c r="T271">
        <v>20530.3</v>
      </c>
      <c r="U271">
        <v>0.58518400000000004</v>
      </c>
      <c r="V271">
        <v>789</v>
      </c>
      <c r="W271">
        <v>235</v>
      </c>
      <c r="X271">
        <f>AVERAGE($S$9:S271)</f>
        <v>-4568.9993536121656</v>
      </c>
      <c r="Y271">
        <f>STDEV(X$9:X271)</f>
        <v>0.14922333032668131</v>
      </c>
      <c r="Z271">
        <f>2*STDEV(X$9:X271)/SQRT(COUNT(X$9:X271))</f>
        <v>1.8403009471934729E-2</v>
      </c>
      <c r="AA271">
        <f t="shared" si="33"/>
        <v>-4568.8501302818386</v>
      </c>
      <c r="AB271">
        <f t="shared" si="34"/>
        <v>-4569.1485769424926</v>
      </c>
      <c r="AD271">
        <v>263</v>
      </c>
      <c r="AE271">
        <v>100000</v>
      </c>
      <c r="AF271">
        <v>1200.3</v>
      </c>
      <c r="AG271">
        <v>-1927.12</v>
      </c>
      <c r="AH271">
        <v>8668.83</v>
      </c>
      <c r="AI271">
        <v>2.6474500000000001</v>
      </c>
      <c r="AJ271">
        <v>333</v>
      </c>
      <c r="AK271">
        <v>99</v>
      </c>
      <c r="AL271">
        <f>AVERAGE($AG$9:AG271)</f>
        <v>-1927.0868821292775</v>
      </c>
      <c r="AM271">
        <f>STDEV(AL$9:AL271)</f>
        <v>7.9107554234215255E-2</v>
      </c>
      <c r="AN271">
        <f>2*STDEV(AL$9:AL271)/SQRT(COUNT($AL$9:AL271))</f>
        <v>9.7559615288491629E-3</v>
      </c>
      <c r="AO271">
        <f t="shared" si="31"/>
        <v>-1927.0077745750432</v>
      </c>
      <c r="AP271">
        <f t="shared" si="32"/>
        <v>-1927.1659896835117</v>
      </c>
    </row>
    <row r="272" spans="2:42" x14ac:dyDescent="0.2">
      <c r="B272">
        <v>264</v>
      </c>
      <c r="C272">
        <v>100000</v>
      </c>
      <c r="D272">
        <v>1199.7</v>
      </c>
      <c r="E272">
        <v>-8924.4</v>
      </c>
      <c r="F272">
        <v>40106.699999999997</v>
      </c>
      <c r="G272">
        <v>6.7081100000000005E-2</v>
      </c>
      <c r="H272">
        <v>1540</v>
      </c>
      <c r="I272">
        <v>460</v>
      </c>
      <c r="J272">
        <f>AVERAGE($E$9:E272)</f>
        <v>-8926.1270454545465</v>
      </c>
      <c r="K272">
        <f>STDEV(J$9:J272)</f>
        <v>0.16729666949545374</v>
      </c>
      <c r="L272">
        <f>2*STDEV(J$9:J272)/SQRT(COUNT($J$9:J272))</f>
        <v>2.0592796484072053E-2</v>
      </c>
      <c r="M272">
        <f t="shared" si="35"/>
        <v>-8925.9597487850515</v>
      </c>
      <c r="N272">
        <f t="shared" si="36"/>
        <v>-8926.2943421240416</v>
      </c>
      <c r="P272">
        <v>264</v>
      </c>
      <c r="Q272">
        <v>100000</v>
      </c>
      <c r="R272">
        <v>1199.07</v>
      </c>
      <c r="S272">
        <v>-4568.4799999999996</v>
      </c>
      <c r="T272">
        <v>20534.900000000001</v>
      </c>
      <c r="U272">
        <v>0.659721</v>
      </c>
      <c r="V272">
        <v>789</v>
      </c>
      <c r="W272">
        <v>235</v>
      </c>
      <c r="X272">
        <f>AVERAGE($S$9:S272)</f>
        <v>-4568.9973863636351</v>
      </c>
      <c r="Y272">
        <f>STDEV(X$9:X272)</f>
        <v>0.1489701108283262</v>
      </c>
      <c r="Z272">
        <f>2*STDEV(X$9:X272)/SQRT(COUNT(X$9:X272))</f>
        <v>1.8336953053215112E-2</v>
      </c>
      <c r="AA272">
        <f t="shared" si="33"/>
        <v>-4568.8484162528066</v>
      </c>
      <c r="AB272">
        <f t="shared" si="34"/>
        <v>-4569.1463564744636</v>
      </c>
      <c r="AD272">
        <v>264</v>
      </c>
      <c r="AE272">
        <v>100000</v>
      </c>
      <c r="AF272">
        <v>1201.03</v>
      </c>
      <c r="AG272">
        <v>-1926.63</v>
      </c>
      <c r="AH272">
        <v>8669.69</v>
      </c>
      <c r="AI272">
        <v>2.96346</v>
      </c>
      <c r="AJ272">
        <v>333</v>
      </c>
      <c r="AK272">
        <v>99</v>
      </c>
      <c r="AL272">
        <f>AVERAGE($AG$9:AG272)</f>
        <v>-1927.0851515151514</v>
      </c>
      <c r="AM272">
        <f>STDEV(AL$9:AL272)</f>
        <v>7.897456729621663E-2</v>
      </c>
      <c r="AN272">
        <f>2*STDEV(AL$9:AL272)/SQRT(COUNT($AL$9:AL272))</f>
        <v>9.7210972379389547E-3</v>
      </c>
      <c r="AO272">
        <f t="shared" si="31"/>
        <v>-1927.0061769478552</v>
      </c>
      <c r="AP272">
        <f t="shared" si="32"/>
        <v>-1927.1641260824476</v>
      </c>
    </row>
    <row r="273" spans="2:42" x14ac:dyDescent="0.2">
      <c r="B273">
        <v>265</v>
      </c>
      <c r="C273">
        <v>100000</v>
      </c>
      <c r="D273">
        <v>1199.97</v>
      </c>
      <c r="E273">
        <v>-8928.02</v>
      </c>
      <c r="F273">
        <v>40095.5</v>
      </c>
      <c r="G273">
        <v>0.45122600000000002</v>
      </c>
      <c r="H273">
        <v>1540</v>
      </c>
      <c r="I273">
        <v>460</v>
      </c>
      <c r="J273">
        <f>AVERAGE($E$9:E273)</f>
        <v>-8926.134188679247</v>
      </c>
      <c r="K273">
        <f>STDEV(J$9:J273)</f>
        <v>0.16699038035140004</v>
      </c>
      <c r="L273">
        <f>2*STDEV(J$9:J273)/SQRT(COUNT($J$9:J273))</f>
        <v>2.0516275041621849E-2</v>
      </c>
      <c r="M273">
        <f t="shared" si="35"/>
        <v>-8925.9671982988948</v>
      </c>
      <c r="N273">
        <f t="shared" si="36"/>
        <v>-8926.3011790595992</v>
      </c>
      <c r="P273">
        <v>265</v>
      </c>
      <c r="Q273">
        <v>100000</v>
      </c>
      <c r="R273">
        <v>1199.45</v>
      </c>
      <c r="S273">
        <v>-4570.38</v>
      </c>
      <c r="T273">
        <v>20542.099999999999</v>
      </c>
      <c r="U273">
        <v>0.59466600000000003</v>
      </c>
      <c r="V273">
        <v>789</v>
      </c>
      <c r="W273">
        <v>235</v>
      </c>
      <c r="X273">
        <f>AVERAGE($S$9:S273)</f>
        <v>-4569.0026037735834</v>
      </c>
      <c r="Y273">
        <f>STDEV(X$9:X273)</f>
        <v>0.14872498236742468</v>
      </c>
      <c r="Z273">
        <f>2*STDEV(X$9:X273)/SQRT(COUNT(X$9:X273))</f>
        <v>1.8272206083904896E-2</v>
      </c>
      <c r="AA273">
        <f t="shared" si="33"/>
        <v>-4568.8538787912157</v>
      </c>
      <c r="AB273">
        <f t="shared" si="34"/>
        <v>-4569.151328755951</v>
      </c>
      <c r="AD273">
        <v>265</v>
      </c>
      <c r="AE273">
        <v>100000</v>
      </c>
      <c r="AF273">
        <v>1199.6099999999999</v>
      </c>
      <c r="AG273">
        <v>-1929.19</v>
      </c>
      <c r="AH273">
        <v>8663</v>
      </c>
      <c r="AI273">
        <v>0.197487</v>
      </c>
      <c r="AJ273">
        <v>333</v>
      </c>
      <c r="AK273">
        <v>99</v>
      </c>
      <c r="AL273">
        <f>AVERAGE($AG$9:AG273)</f>
        <v>-1927.0930943396227</v>
      </c>
      <c r="AM273">
        <f>STDEV(AL$9:AL273)</f>
        <v>7.8853987713014148E-2</v>
      </c>
      <c r="AN273">
        <f>2*STDEV(AL$9:AL273)/SQRT(COUNT($AL$9:AL273))</f>
        <v>9.6879239189977956E-3</v>
      </c>
      <c r="AO273">
        <f t="shared" si="31"/>
        <v>-1927.0142403519096</v>
      </c>
      <c r="AP273">
        <f t="shared" si="32"/>
        <v>-1927.1719483273357</v>
      </c>
    </row>
    <row r="274" spans="2:42" x14ac:dyDescent="0.2">
      <c r="B274">
        <v>266</v>
      </c>
      <c r="C274">
        <v>100000</v>
      </c>
      <c r="D274">
        <v>1200.07</v>
      </c>
      <c r="E274">
        <v>-8927.07</v>
      </c>
      <c r="F274">
        <v>40097.300000000003</v>
      </c>
      <c r="G274">
        <v>0.40080399999999999</v>
      </c>
      <c r="H274">
        <v>1540</v>
      </c>
      <c r="I274">
        <v>460</v>
      </c>
      <c r="J274">
        <f>AVERAGE($E$9:E274)</f>
        <v>-8926.1377067669182</v>
      </c>
      <c r="K274">
        <f>STDEV(J$9:J274)</f>
        <v>0.16668835517751512</v>
      </c>
      <c r="L274">
        <f>2*STDEV(J$9:J274)/SQRT(COUNT($J$9:J274))</f>
        <v>2.0440637598675402E-2</v>
      </c>
      <c r="M274">
        <f t="shared" si="35"/>
        <v>-8925.9710184117412</v>
      </c>
      <c r="N274">
        <f t="shared" si="36"/>
        <v>-8926.3043951220952</v>
      </c>
      <c r="P274">
        <v>266</v>
      </c>
      <c r="Q274">
        <v>100000</v>
      </c>
      <c r="R274">
        <v>1200.3800000000001</v>
      </c>
      <c r="S274">
        <v>-4568.2</v>
      </c>
      <c r="T274">
        <v>20543.5</v>
      </c>
      <c r="U274">
        <v>-0.15820200000000001</v>
      </c>
      <c r="V274">
        <v>789</v>
      </c>
      <c r="W274">
        <v>235</v>
      </c>
      <c r="X274">
        <f>AVERAGE($S$9:S274)</f>
        <v>-4568.9995864661632</v>
      </c>
      <c r="Y274">
        <f>STDEV(X$9:X274)</f>
        <v>0.14847701398266663</v>
      </c>
      <c r="Z274">
        <f>2*STDEV(X$9:X274)/SQRT(COUNT(X$9:X274))</f>
        <v>1.8207419656406452E-2</v>
      </c>
      <c r="AA274">
        <f t="shared" si="33"/>
        <v>-4568.8511094521809</v>
      </c>
      <c r="AB274">
        <f t="shared" si="34"/>
        <v>-4569.1480634801455</v>
      </c>
      <c r="AD274">
        <v>266</v>
      </c>
      <c r="AE274">
        <v>100000</v>
      </c>
      <c r="AF274">
        <v>1200.6600000000001</v>
      </c>
      <c r="AG274">
        <v>-1927.26</v>
      </c>
      <c r="AH274">
        <v>8666.2999999999993</v>
      </c>
      <c r="AI274">
        <v>1.5447599999999999</v>
      </c>
      <c r="AJ274">
        <v>333</v>
      </c>
      <c r="AK274">
        <v>99</v>
      </c>
      <c r="AL274">
        <f>AVERAGE($AG$9:AG274)</f>
        <v>-1927.0937218045112</v>
      </c>
      <c r="AM274">
        <f>STDEV(AL$9:AL274)</f>
        <v>7.8734967864214259E-2</v>
      </c>
      <c r="AN274">
        <f>2*STDEV(AL$9:AL274)/SQRT(COUNT($AL$9:AL274))</f>
        <v>9.6551012381268682E-3</v>
      </c>
      <c r="AO274">
        <f t="shared" si="31"/>
        <v>-1927.014986836647</v>
      </c>
      <c r="AP274">
        <f t="shared" si="32"/>
        <v>-1927.1724567723754</v>
      </c>
    </row>
    <row r="275" spans="2:42" x14ac:dyDescent="0.2">
      <c r="B275">
        <v>267</v>
      </c>
      <c r="C275">
        <v>100000</v>
      </c>
      <c r="D275">
        <v>1200.21</v>
      </c>
      <c r="E275">
        <v>-8922.26</v>
      </c>
      <c r="F275">
        <v>40104.5</v>
      </c>
      <c r="G275">
        <v>0.42118499999999998</v>
      </c>
      <c r="H275">
        <v>1540</v>
      </c>
      <c r="I275">
        <v>460</v>
      </c>
      <c r="J275">
        <f>AVERAGE($E$9:E275)</f>
        <v>-8926.1231835205999</v>
      </c>
      <c r="K275">
        <f>STDEV(J$9:J275)</f>
        <v>0.16637912758510129</v>
      </c>
      <c r="L275">
        <f>2*STDEV(J$9:J275)/SQRT(COUNT($J$9:J275))</f>
        <v>2.0364474500035912E-2</v>
      </c>
      <c r="M275">
        <f t="shared" si="35"/>
        <v>-8925.956804393014</v>
      </c>
      <c r="N275">
        <f t="shared" si="36"/>
        <v>-8926.2895626481859</v>
      </c>
      <c r="P275">
        <v>267</v>
      </c>
      <c r="Q275">
        <v>100000</v>
      </c>
      <c r="R275">
        <v>1201.0899999999999</v>
      </c>
      <c r="S275">
        <v>-4567.87</v>
      </c>
      <c r="T275">
        <v>20548.2</v>
      </c>
      <c r="U275">
        <v>0.280916</v>
      </c>
      <c r="V275">
        <v>789</v>
      </c>
      <c r="W275">
        <v>235</v>
      </c>
      <c r="X275">
        <f>AVERAGE($S$9:S275)</f>
        <v>-4568.9953558052421</v>
      </c>
      <c r="Y275">
        <f>STDEV(X$9:X275)</f>
        <v>0.14822505055601765</v>
      </c>
      <c r="Z275">
        <f>2*STDEV(X$9:X275)/SQRT(COUNT(X$9:X275))</f>
        <v>1.8142451557035658E-2</v>
      </c>
      <c r="AA275">
        <f t="shared" si="33"/>
        <v>-4568.8471307546861</v>
      </c>
      <c r="AB275">
        <f t="shared" si="34"/>
        <v>-4569.1435808557981</v>
      </c>
      <c r="AD275">
        <v>267</v>
      </c>
      <c r="AE275">
        <v>100000</v>
      </c>
      <c r="AF275">
        <v>1200.05</v>
      </c>
      <c r="AG275">
        <v>-1927.55</v>
      </c>
      <c r="AH275">
        <v>8668.09</v>
      </c>
      <c r="AI275">
        <v>1.9635100000000001</v>
      </c>
      <c r="AJ275">
        <v>333</v>
      </c>
      <c r="AK275">
        <v>99</v>
      </c>
      <c r="AL275">
        <f>AVERAGE($AG$9:AG275)</f>
        <v>-1927.0954307116103</v>
      </c>
      <c r="AM275">
        <f>STDEV(AL$9:AL275)</f>
        <v>7.8619380971949163E-2</v>
      </c>
      <c r="AN275">
        <f>2*STDEV(AL$9:AL275)/SQRT(COUNT($AL$9:AL275))</f>
        <v>9.6228559570547684E-3</v>
      </c>
      <c r="AO275">
        <f t="shared" si="31"/>
        <v>-1927.0168113306383</v>
      </c>
      <c r="AP275">
        <f t="shared" si="32"/>
        <v>-1927.1740500925823</v>
      </c>
    </row>
    <row r="276" spans="2:42" x14ac:dyDescent="0.2">
      <c r="B276">
        <v>268</v>
      </c>
      <c r="C276">
        <v>100000</v>
      </c>
      <c r="D276">
        <v>1200.28</v>
      </c>
      <c r="E276">
        <v>-8924.33</v>
      </c>
      <c r="F276">
        <v>40094.199999999997</v>
      </c>
      <c r="G276">
        <v>0.13528899999999999</v>
      </c>
      <c r="H276">
        <v>1540</v>
      </c>
      <c r="I276">
        <v>460</v>
      </c>
      <c r="J276">
        <f>AVERAGE($E$9:E276)</f>
        <v>-8926.1164925373141</v>
      </c>
      <c r="K276">
        <f>STDEV(J$9:J276)</f>
        <v>0.16606915883941978</v>
      </c>
      <c r="L276">
        <f>2*STDEV(J$9:J276)/SQRT(COUNT($J$9:J276))</f>
        <v>2.0288576860130907E-2</v>
      </c>
      <c r="M276">
        <f t="shared" si="35"/>
        <v>-8925.9504233784755</v>
      </c>
      <c r="N276">
        <f t="shared" si="36"/>
        <v>-8926.2825616961527</v>
      </c>
      <c r="P276">
        <v>268</v>
      </c>
      <c r="Q276">
        <v>100000</v>
      </c>
      <c r="R276">
        <v>1200.1500000000001</v>
      </c>
      <c r="S276">
        <v>-4569.97</v>
      </c>
      <c r="T276">
        <v>20535.5</v>
      </c>
      <c r="U276">
        <v>0.69947599999999999</v>
      </c>
      <c r="V276">
        <v>789</v>
      </c>
      <c r="W276">
        <v>235</v>
      </c>
      <c r="X276">
        <f>AVERAGE($S$9:S276)</f>
        <v>-4568.998992537312</v>
      </c>
      <c r="Y276">
        <f>STDEV(X$9:X276)</f>
        <v>0.14797876681252925</v>
      </c>
      <c r="Z276">
        <f>2*STDEV(X$9:X276)/SQRT(COUNT(X$9:X276))</f>
        <v>1.8078483718017957E-2</v>
      </c>
      <c r="AA276">
        <f t="shared" si="33"/>
        <v>-4568.8510137704998</v>
      </c>
      <c r="AB276">
        <f t="shared" si="34"/>
        <v>-4569.1469713041242</v>
      </c>
      <c r="AD276">
        <v>268</v>
      </c>
      <c r="AE276">
        <v>100000</v>
      </c>
      <c r="AF276">
        <v>1199.5999999999999</v>
      </c>
      <c r="AG276">
        <v>-1927.62</v>
      </c>
      <c r="AH276">
        <v>8661.14</v>
      </c>
      <c r="AI276">
        <v>0.73933499999999996</v>
      </c>
      <c r="AJ276">
        <v>333</v>
      </c>
      <c r="AK276">
        <v>99</v>
      </c>
      <c r="AL276">
        <f>AVERAGE($AG$9:AG276)</f>
        <v>-1927.0973880597014</v>
      </c>
      <c r="AM276">
        <f>STDEV(AL$9:AL276)</f>
        <v>7.850776622475536E-2</v>
      </c>
      <c r="AN276">
        <f>2*STDEV(AL$9:AL276)/SQRT(COUNT($AL$9:AL276))</f>
        <v>9.5912501773330675E-3</v>
      </c>
      <c r="AO276">
        <f t="shared" si="31"/>
        <v>-1927.0188802934767</v>
      </c>
      <c r="AP276">
        <f t="shared" si="32"/>
        <v>-1927.1758958259261</v>
      </c>
    </row>
    <row r="277" spans="2:42" x14ac:dyDescent="0.2">
      <c r="B277">
        <v>269</v>
      </c>
      <c r="C277">
        <v>100000</v>
      </c>
      <c r="D277">
        <v>1199.42</v>
      </c>
      <c r="E277">
        <v>-8926.86</v>
      </c>
      <c r="F277">
        <v>40116.1</v>
      </c>
      <c r="G277">
        <v>0.136965</v>
      </c>
      <c r="H277">
        <v>1540</v>
      </c>
      <c r="I277">
        <v>460</v>
      </c>
      <c r="J277">
        <f>AVERAGE($E$9:E277)</f>
        <v>-8926.1192565055771</v>
      </c>
      <c r="K277">
        <f>STDEV(J$9:J277)</f>
        <v>0.16576180377656013</v>
      </c>
      <c r="L277">
        <f>2*STDEV(J$9:J277)/SQRT(COUNT($J$9:J277))</f>
        <v>2.0213351100084775E-2</v>
      </c>
      <c r="M277">
        <f t="shared" si="35"/>
        <v>-8925.9534947018001</v>
      </c>
      <c r="N277">
        <f t="shared" si="36"/>
        <v>-8926.2850183093542</v>
      </c>
      <c r="P277">
        <v>269</v>
      </c>
      <c r="Q277">
        <v>100000</v>
      </c>
      <c r="R277">
        <v>1200.17</v>
      </c>
      <c r="S277">
        <v>-4567.68</v>
      </c>
      <c r="T277">
        <v>20537.400000000001</v>
      </c>
      <c r="U277">
        <v>0.279032</v>
      </c>
      <c r="V277">
        <v>789</v>
      </c>
      <c r="W277">
        <v>235</v>
      </c>
      <c r="X277">
        <f>AVERAGE($S$9:S277)</f>
        <v>-4568.994089219329</v>
      </c>
      <c r="Y277">
        <f>STDEV(X$9:X277)</f>
        <v>0.14772783432327979</v>
      </c>
      <c r="Z277">
        <f>2*STDEV(X$9:X277)/SQRT(COUNT(X$9:X277))</f>
        <v>1.8014250052784841E-2</v>
      </c>
      <c r="AA277">
        <f t="shared" si="33"/>
        <v>-4568.8463613850054</v>
      </c>
      <c r="AB277">
        <f t="shared" si="34"/>
        <v>-4569.1418170536526</v>
      </c>
      <c r="AD277">
        <v>269</v>
      </c>
      <c r="AE277">
        <v>100000</v>
      </c>
      <c r="AF277">
        <v>1200.33</v>
      </c>
      <c r="AG277">
        <v>-1926.87</v>
      </c>
      <c r="AH277">
        <v>8674.65</v>
      </c>
      <c r="AI277">
        <v>0.62976299999999996</v>
      </c>
      <c r="AJ277">
        <v>333</v>
      </c>
      <c r="AK277">
        <v>99</v>
      </c>
      <c r="AL277">
        <f>AVERAGE($AG$9:AG277)</f>
        <v>-1927.0965427509293</v>
      </c>
      <c r="AM277">
        <f>STDEV(AL$9:AL277)</f>
        <v>7.8395030366144355E-2</v>
      </c>
      <c r="AN277">
        <f>2*STDEV(AL$9:AL277)/SQRT(COUNT($AL$9:AL277))</f>
        <v>9.5596587222753215E-3</v>
      </c>
      <c r="AO277">
        <f t="shared" si="31"/>
        <v>-1927.0181477205631</v>
      </c>
      <c r="AP277">
        <f t="shared" si="32"/>
        <v>-1927.1749377812955</v>
      </c>
    </row>
    <row r="278" spans="2:42" x14ac:dyDescent="0.2">
      <c r="B278">
        <v>270</v>
      </c>
      <c r="C278">
        <v>100000</v>
      </c>
      <c r="D278">
        <v>1199.97</v>
      </c>
      <c r="E278">
        <v>-8923.57</v>
      </c>
      <c r="F278">
        <v>40114.800000000003</v>
      </c>
      <c r="G278">
        <v>-0.20832500000000001</v>
      </c>
      <c r="H278">
        <v>1540</v>
      </c>
      <c r="I278">
        <v>460</v>
      </c>
      <c r="J278">
        <f>AVERAGE($E$9:E278)</f>
        <v>-8926.1098148148139</v>
      </c>
      <c r="K278">
        <f>STDEV(J$9:J278)</f>
        <v>0.16545384009557998</v>
      </c>
      <c r="L278">
        <f>2*STDEV(J$9:J278)/SQRT(COUNT($J$9:J278))</f>
        <v>2.0138400099155972E-2</v>
      </c>
      <c r="M278">
        <f t="shared" si="35"/>
        <v>-8925.9443609747177</v>
      </c>
      <c r="N278">
        <f t="shared" si="36"/>
        <v>-8926.2752686549102</v>
      </c>
      <c r="P278">
        <v>270</v>
      </c>
      <c r="Q278">
        <v>100000</v>
      </c>
      <c r="R278">
        <v>1200.4000000000001</v>
      </c>
      <c r="S278">
        <v>-4568.3900000000003</v>
      </c>
      <c r="T278">
        <v>20552.5</v>
      </c>
      <c r="U278">
        <v>0.70549899999999999</v>
      </c>
      <c r="V278">
        <v>789</v>
      </c>
      <c r="W278">
        <v>235</v>
      </c>
      <c r="X278">
        <f>AVERAGE($S$9:S278)</f>
        <v>-4568.9918518518498</v>
      </c>
      <c r="Y278">
        <f>STDEV(X$9:X278)</f>
        <v>0.14747570501635446</v>
      </c>
      <c r="Z278">
        <f>2*STDEV(X$9:X278)/SQRT(COUNT(X$9:X278))</f>
        <v>1.7950171182541139E-2</v>
      </c>
      <c r="AA278">
        <f t="shared" ref="AA278:AA314" si="37">X278+Y278</f>
        <v>-4568.8443761468334</v>
      </c>
      <c r="AB278">
        <f t="shared" ref="AB278:AB314" si="38">X278-1*Y278</f>
        <v>-4569.1393275568662</v>
      </c>
      <c r="AD278">
        <v>270</v>
      </c>
      <c r="AE278">
        <v>100000</v>
      </c>
      <c r="AF278">
        <v>1199.1600000000001</v>
      </c>
      <c r="AG278">
        <v>-1927.13</v>
      </c>
      <c r="AH278">
        <v>8660.6</v>
      </c>
      <c r="AI278">
        <v>2.157</v>
      </c>
      <c r="AJ278">
        <v>333</v>
      </c>
      <c r="AK278">
        <v>99</v>
      </c>
      <c r="AL278">
        <f>AVERAGE($AG$9:AG278)</f>
        <v>-1927.0966666666666</v>
      </c>
      <c r="AM278">
        <f>STDEV(AL$9:AL278)</f>
        <v>7.8282942983590967E-2</v>
      </c>
      <c r="AN278">
        <f>2*STDEV(AL$9:AL278)/SQRT(COUNT($AL$9:AL278))</f>
        <v>9.5282963866674553E-3</v>
      </c>
      <c r="AO278">
        <f t="shared" si="31"/>
        <v>-1927.018383723683</v>
      </c>
      <c r="AP278">
        <f t="shared" si="32"/>
        <v>-1927.1749496096502</v>
      </c>
    </row>
    <row r="279" spans="2:42" x14ac:dyDescent="0.2">
      <c r="B279">
        <v>271</v>
      </c>
      <c r="C279">
        <v>100000</v>
      </c>
      <c r="D279">
        <v>1199.3</v>
      </c>
      <c r="E279">
        <v>-8924.31</v>
      </c>
      <c r="F279">
        <v>40123.1</v>
      </c>
      <c r="G279">
        <v>0.40317900000000001</v>
      </c>
      <c r="H279">
        <v>1540</v>
      </c>
      <c r="I279">
        <v>460</v>
      </c>
      <c r="J279">
        <f>AVERAGE($E$9:E279)</f>
        <v>-8926.1031734317348</v>
      </c>
      <c r="K279">
        <f>STDEV(J$9:J279)</f>
        <v>0.16514716224819992</v>
      </c>
      <c r="L279">
        <f>2*STDEV(J$9:J279)/SQRT(COUNT($J$9:J279))</f>
        <v>2.0063951334501846E-2</v>
      </c>
      <c r="M279">
        <f t="shared" si="35"/>
        <v>-8925.9380262694867</v>
      </c>
      <c r="N279">
        <f t="shared" si="36"/>
        <v>-8926.2683205939829</v>
      </c>
      <c r="P279">
        <v>271</v>
      </c>
      <c r="Q279">
        <v>100000</v>
      </c>
      <c r="R279">
        <v>1200.8699999999999</v>
      </c>
      <c r="S279">
        <v>-4565.9799999999996</v>
      </c>
      <c r="T279">
        <v>20535.099999999999</v>
      </c>
      <c r="U279">
        <v>0.70792600000000006</v>
      </c>
      <c r="V279">
        <v>789</v>
      </c>
      <c r="W279">
        <v>235</v>
      </c>
      <c r="X279">
        <f>AVERAGE($S$9:S279)</f>
        <v>-4568.980738007378</v>
      </c>
      <c r="Y279">
        <f>STDEV(X$9:X279)</f>
        <v>0.14721459384998015</v>
      </c>
      <c r="Z279">
        <f>2*STDEV(X$9:X279)/SQRT(COUNT(X$9:X279))</f>
        <v>1.7885299429458719E-2</v>
      </c>
      <c r="AA279">
        <f t="shared" si="37"/>
        <v>-4568.8335234135284</v>
      </c>
      <c r="AB279">
        <f t="shared" si="38"/>
        <v>-4569.1279526012277</v>
      </c>
      <c r="AD279">
        <v>271</v>
      </c>
      <c r="AE279">
        <v>100000</v>
      </c>
      <c r="AF279">
        <v>1198.75</v>
      </c>
      <c r="AG279">
        <v>-1927.22</v>
      </c>
      <c r="AH279">
        <v>8661.4500000000007</v>
      </c>
      <c r="AI279">
        <v>1.04853</v>
      </c>
      <c r="AJ279">
        <v>333</v>
      </c>
      <c r="AK279">
        <v>99</v>
      </c>
      <c r="AL279">
        <f>AVERAGE($AG$9:AG279)</f>
        <v>-1927.0971217712174</v>
      </c>
      <c r="AM279">
        <f>STDEV(AL$9:AL279)</f>
        <v>7.8172091792450354E-2</v>
      </c>
      <c r="AN279">
        <f>2*STDEV(AL$9:AL279)/SQRT(COUNT($AL$9:AL279))</f>
        <v>9.4972327958183309E-3</v>
      </c>
      <c r="AO279">
        <f t="shared" si="31"/>
        <v>-1927.0189496794251</v>
      </c>
      <c r="AP279">
        <f t="shared" si="32"/>
        <v>-1927.1752938630098</v>
      </c>
    </row>
    <row r="280" spans="2:42" x14ac:dyDescent="0.2">
      <c r="B280">
        <v>272</v>
      </c>
      <c r="C280">
        <v>100000</v>
      </c>
      <c r="D280">
        <v>1199.33</v>
      </c>
      <c r="E280">
        <v>-8927.66</v>
      </c>
      <c r="F280">
        <v>40115.699999999997</v>
      </c>
      <c r="G280">
        <v>0.45525900000000002</v>
      </c>
      <c r="H280">
        <v>1540</v>
      </c>
      <c r="I280">
        <v>460</v>
      </c>
      <c r="J280">
        <f>AVERAGE($E$9:E280)</f>
        <v>-8926.1088970588244</v>
      </c>
      <c r="K280">
        <f>STDEV(J$9:J280)</f>
        <v>0.1648424900634306</v>
      </c>
      <c r="L280">
        <f>2*STDEV(J$9:J280)/SQRT(COUNT($J$9:J280))</f>
        <v>1.9990088180039823E-2</v>
      </c>
      <c r="M280">
        <f t="shared" si="35"/>
        <v>-8925.9440545687612</v>
      </c>
      <c r="N280">
        <f t="shared" si="36"/>
        <v>-8926.2737395488875</v>
      </c>
      <c r="P280">
        <v>272</v>
      </c>
      <c r="Q280">
        <v>100000</v>
      </c>
      <c r="R280">
        <v>1200.5</v>
      </c>
      <c r="S280">
        <v>-4567.0600000000004</v>
      </c>
      <c r="T280">
        <v>20537.5</v>
      </c>
      <c r="U280">
        <v>7.33983E-2</v>
      </c>
      <c r="V280">
        <v>789</v>
      </c>
      <c r="W280">
        <v>235</v>
      </c>
      <c r="X280">
        <f>AVERAGE($S$9:S280)</f>
        <v>-4568.9736764705858</v>
      </c>
      <c r="Y280">
        <f>STDEV(X$9:X280)</f>
        <v>0.1469499830562816</v>
      </c>
      <c r="Z280">
        <f>2*STDEV(X$9:X280)/SQRT(COUNT(X$9:X280))</f>
        <v>1.7820302994816899E-2</v>
      </c>
      <c r="AA280">
        <f t="shared" si="37"/>
        <v>-4568.8267264875294</v>
      </c>
      <c r="AB280">
        <f t="shared" si="38"/>
        <v>-4569.1206264536422</v>
      </c>
      <c r="AD280">
        <v>272</v>
      </c>
      <c r="AE280">
        <v>100000</v>
      </c>
      <c r="AF280">
        <v>1199.82</v>
      </c>
      <c r="AG280">
        <v>-1928.16</v>
      </c>
      <c r="AH280">
        <v>8662.2199999999993</v>
      </c>
      <c r="AI280">
        <v>2.03234</v>
      </c>
      <c r="AJ280">
        <v>333</v>
      </c>
      <c r="AK280">
        <v>99</v>
      </c>
      <c r="AL280">
        <f>AVERAGE($AG$9:AG280)</f>
        <v>-1927.1010294117643</v>
      </c>
      <c r="AM280">
        <f>STDEV(AL$9:AL280)</f>
        <v>7.806899530438309E-2</v>
      </c>
      <c r="AN280">
        <f>2*STDEV(AL$9:AL280)/SQRT(COUNT($AL$9:AL280))</f>
        <v>9.4672562860535475E-3</v>
      </c>
      <c r="AO280">
        <f t="shared" si="31"/>
        <v>-1927.0229604164599</v>
      </c>
      <c r="AP280">
        <f t="shared" si="32"/>
        <v>-1927.1790984070688</v>
      </c>
    </row>
    <row r="281" spans="2:42" x14ac:dyDescent="0.2">
      <c r="B281">
        <v>273</v>
      </c>
      <c r="C281">
        <v>100000</v>
      </c>
      <c r="D281">
        <v>1199.69</v>
      </c>
      <c r="E281">
        <v>-8925.4</v>
      </c>
      <c r="F281">
        <v>40107.699999999997</v>
      </c>
      <c r="G281">
        <v>0.34518700000000002</v>
      </c>
      <c r="H281">
        <v>1540</v>
      </c>
      <c r="I281">
        <v>460</v>
      </c>
      <c r="J281">
        <f>AVERAGE($E$9:E281)</f>
        <v>-8926.1063003663003</v>
      </c>
      <c r="K281">
        <f>STDEV(J$9:J281)</f>
        <v>0.16453926979446423</v>
      </c>
      <c r="L281">
        <f>2*STDEV(J$9:J281)/SQRT(COUNT($J$9:J281))</f>
        <v>1.9916739256966E-2</v>
      </c>
      <c r="M281">
        <f t="shared" si="35"/>
        <v>-8925.9417610965065</v>
      </c>
      <c r="N281">
        <f t="shared" si="36"/>
        <v>-8926.270839636094</v>
      </c>
      <c r="P281">
        <v>273</v>
      </c>
      <c r="Q281">
        <v>100000</v>
      </c>
      <c r="R281">
        <v>1198.5999999999999</v>
      </c>
      <c r="S281">
        <v>-4569.3900000000003</v>
      </c>
      <c r="T281">
        <v>20536.2</v>
      </c>
      <c r="U281">
        <v>0.53332199999999996</v>
      </c>
      <c r="V281">
        <v>789</v>
      </c>
      <c r="W281">
        <v>235</v>
      </c>
      <c r="X281">
        <f>AVERAGE($S$9:S281)</f>
        <v>-4568.9752014651986</v>
      </c>
      <c r="Y281">
        <f>STDEV(X$9:X281)</f>
        <v>0.14668773548904063</v>
      </c>
      <c r="Z281">
        <f>2*STDEV(X$9:X281)/SQRT(COUNT(X$9:X281))</f>
        <v>1.7755891244561197E-2</v>
      </c>
      <c r="AA281">
        <f t="shared" si="37"/>
        <v>-4568.8285137297098</v>
      </c>
      <c r="AB281">
        <f t="shared" si="38"/>
        <v>-4569.1218892006873</v>
      </c>
      <c r="AD281">
        <v>273</v>
      </c>
      <c r="AE281">
        <v>100000</v>
      </c>
      <c r="AF281">
        <v>1201.2</v>
      </c>
      <c r="AG281">
        <v>-1927.54</v>
      </c>
      <c r="AH281">
        <v>8665.5400000000009</v>
      </c>
      <c r="AI281">
        <v>2.2857099999999999</v>
      </c>
      <c r="AJ281">
        <v>333</v>
      </c>
      <c r="AK281">
        <v>99</v>
      </c>
      <c r="AL281">
        <f>AVERAGE($AG$9:AG281)</f>
        <v>-1927.1026373626371</v>
      </c>
      <c r="AM281">
        <f>STDEV(AL$9:AL281)</f>
        <v>7.7969431709842371E-2</v>
      </c>
      <c r="AN281">
        <f>2*STDEV(AL$9:AL281)/SQRT(COUNT($AL$9:AL281))</f>
        <v>9.4378493554673169E-3</v>
      </c>
      <c r="AO281">
        <f t="shared" si="31"/>
        <v>-1927.0246679309273</v>
      </c>
      <c r="AP281">
        <f t="shared" si="32"/>
        <v>-1927.1806067943469</v>
      </c>
    </row>
    <row r="282" spans="2:42" x14ac:dyDescent="0.2">
      <c r="B282">
        <v>274</v>
      </c>
      <c r="C282">
        <v>100000</v>
      </c>
      <c r="D282">
        <v>1199.6199999999999</v>
      </c>
      <c r="E282">
        <v>-8927.73</v>
      </c>
      <c r="F282">
        <v>40109</v>
      </c>
      <c r="G282">
        <v>0.57654000000000005</v>
      </c>
      <c r="H282">
        <v>1540</v>
      </c>
      <c r="I282">
        <v>460</v>
      </c>
      <c r="J282">
        <f>AVERAGE($E$9:E282)</f>
        <v>-8926.1122262773715</v>
      </c>
      <c r="K282">
        <f>STDEV(J$9:J282)</f>
        <v>0.16423845423901764</v>
      </c>
      <c r="L282">
        <f>2*STDEV(J$9:J282)/SQRT(COUNT($J$9:J282))</f>
        <v>1.9844015756037562E-2</v>
      </c>
      <c r="M282">
        <f t="shared" si="35"/>
        <v>-8925.9479878231323</v>
      </c>
      <c r="N282">
        <f t="shared" si="36"/>
        <v>-8926.2764647316108</v>
      </c>
      <c r="P282">
        <v>274</v>
      </c>
      <c r="Q282">
        <v>100000</v>
      </c>
      <c r="R282">
        <v>1199.26</v>
      </c>
      <c r="S282">
        <v>-4567.72</v>
      </c>
      <c r="T282">
        <v>20527.3</v>
      </c>
      <c r="U282">
        <v>-0.24090600000000001</v>
      </c>
      <c r="V282">
        <v>789</v>
      </c>
      <c r="W282">
        <v>235</v>
      </c>
      <c r="X282">
        <f>AVERAGE($S$9:S282)</f>
        <v>-4568.9706204379536</v>
      </c>
      <c r="Y282">
        <f>STDEV(X$9:X282)</f>
        <v>0.14642424404417678</v>
      </c>
      <c r="Z282">
        <f>2*STDEV(X$9:X282)/SQRT(COUNT(X$9:X282))</f>
        <v>1.7691624165251354E-2</v>
      </c>
      <c r="AA282">
        <f t="shared" si="37"/>
        <v>-4568.8241961939093</v>
      </c>
      <c r="AB282">
        <f t="shared" si="38"/>
        <v>-4569.1170446819979</v>
      </c>
      <c r="AD282">
        <v>274</v>
      </c>
      <c r="AE282">
        <v>100000</v>
      </c>
      <c r="AF282">
        <v>1200.48</v>
      </c>
      <c r="AG282">
        <v>-1928.08</v>
      </c>
      <c r="AH282">
        <v>8661.69</v>
      </c>
      <c r="AI282">
        <v>0.99754500000000002</v>
      </c>
      <c r="AJ282">
        <v>333</v>
      </c>
      <c r="AK282">
        <v>99</v>
      </c>
      <c r="AL282">
        <f>AVERAGE($AG$9:AG282)</f>
        <v>-1927.1062043795616</v>
      </c>
      <c r="AM282">
        <f>STDEV(AL$9:AL282)</f>
        <v>7.7877662884310542E-2</v>
      </c>
      <c r="AN282">
        <f>2*STDEV(AL$9:AL282)/SQRT(COUNT($AL$9:AL282))</f>
        <v>9.4095233450663032E-3</v>
      </c>
      <c r="AO282">
        <f t="shared" si="31"/>
        <v>-1927.0283267166774</v>
      </c>
      <c r="AP282">
        <f t="shared" si="32"/>
        <v>-1927.1840820424459</v>
      </c>
    </row>
    <row r="283" spans="2:42" x14ac:dyDescent="0.2">
      <c r="B283">
        <v>275</v>
      </c>
      <c r="C283">
        <v>100000</v>
      </c>
      <c r="D283">
        <v>1199.75</v>
      </c>
      <c r="E283">
        <v>-8927.4500000000007</v>
      </c>
      <c r="F283">
        <v>40118.699999999997</v>
      </c>
      <c r="G283">
        <v>0.385187</v>
      </c>
      <c r="H283">
        <v>1540</v>
      </c>
      <c r="I283">
        <v>460</v>
      </c>
      <c r="J283">
        <f>AVERAGE($E$9:E283)</f>
        <v>-8926.1170909090924</v>
      </c>
      <c r="K283">
        <f>STDEV(J$9:J283)</f>
        <v>0.16394046571981447</v>
      </c>
      <c r="L283">
        <f>2*STDEV(J$9:J283)/SQRT(COUNT($J$9:J283))</f>
        <v>1.9771964099954409E-2</v>
      </c>
      <c r="M283">
        <f t="shared" si="35"/>
        <v>-8925.9531504433726</v>
      </c>
      <c r="N283">
        <f t="shared" si="36"/>
        <v>-8926.2810313748123</v>
      </c>
      <c r="P283">
        <v>275</v>
      </c>
      <c r="Q283">
        <v>100000</v>
      </c>
      <c r="R283">
        <v>1199.2</v>
      </c>
      <c r="S283">
        <v>-4570.62</v>
      </c>
      <c r="T283">
        <v>20551.2</v>
      </c>
      <c r="U283">
        <v>0.499533</v>
      </c>
      <c r="V283">
        <v>789</v>
      </c>
      <c r="W283">
        <v>235</v>
      </c>
      <c r="X283">
        <f>AVERAGE($S$9:S283)</f>
        <v>-4568.9766181818159</v>
      </c>
      <c r="Y283">
        <f>STDEV(X$9:X283)</f>
        <v>0.14616571292195052</v>
      </c>
      <c r="Z283">
        <f>2*STDEV(X$9:X283)/SQRT(COUNT(X$9:X283))</f>
        <v>1.7628248253705878E-2</v>
      </c>
      <c r="AA283">
        <f t="shared" si="37"/>
        <v>-4568.8304524688938</v>
      </c>
      <c r="AB283">
        <f t="shared" si="38"/>
        <v>-4569.1227838947379</v>
      </c>
      <c r="AD283">
        <v>275</v>
      </c>
      <c r="AE283">
        <v>100000</v>
      </c>
      <c r="AF283">
        <v>1200.8599999999999</v>
      </c>
      <c r="AG283">
        <v>-1927.4</v>
      </c>
      <c r="AH283">
        <v>8655.23</v>
      </c>
      <c r="AI283">
        <v>0.44684000000000001</v>
      </c>
      <c r="AJ283">
        <v>333</v>
      </c>
      <c r="AK283">
        <v>99</v>
      </c>
      <c r="AL283">
        <f>AVERAGE($AG$9:AG283)</f>
        <v>-1927.1072727272724</v>
      </c>
      <c r="AM283">
        <f>STDEV(AL$9:AL283)</f>
        <v>7.7788437262472865E-2</v>
      </c>
      <c r="AN283">
        <f>2*STDEV(AL$9:AL283)/SQRT(COUNT($AL$9:AL283))</f>
        <v>9.3816385246444801E-3</v>
      </c>
      <c r="AO283">
        <f t="shared" si="31"/>
        <v>-1927.02948429001</v>
      </c>
      <c r="AP283">
        <f t="shared" si="32"/>
        <v>-1927.1850611645348</v>
      </c>
    </row>
    <row r="284" spans="2:42" x14ac:dyDescent="0.2">
      <c r="B284">
        <v>276</v>
      </c>
      <c r="C284">
        <v>100000</v>
      </c>
      <c r="D284">
        <v>1200.21</v>
      </c>
      <c r="E284">
        <v>-8927.3799999999992</v>
      </c>
      <c r="F284">
        <v>40104.800000000003</v>
      </c>
      <c r="G284">
        <v>0.280192</v>
      </c>
      <c r="H284">
        <v>1540</v>
      </c>
      <c r="I284">
        <v>460</v>
      </c>
      <c r="J284">
        <f>AVERAGE($E$9:E284)</f>
        <v>-8926.1216666666678</v>
      </c>
      <c r="K284">
        <f>STDEV(J$9:J284)</f>
        <v>0.16364567740859057</v>
      </c>
      <c r="L284">
        <f>2*STDEV(J$9:J284)/SQRT(COUNT($J$9:J284))</f>
        <v>1.9700624478631763E-2</v>
      </c>
      <c r="M284">
        <f t="shared" si="35"/>
        <v>-8925.9580209892592</v>
      </c>
      <c r="N284">
        <f t="shared" si="36"/>
        <v>-8926.2853123440764</v>
      </c>
      <c r="P284">
        <v>276</v>
      </c>
      <c r="Q284">
        <v>100000</v>
      </c>
      <c r="R284">
        <v>1200.4000000000001</v>
      </c>
      <c r="S284">
        <v>-4569.37</v>
      </c>
      <c r="T284">
        <v>20544.7</v>
      </c>
      <c r="U284">
        <v>1.00499</v>
      </c>
      <c r="V284">
        <v>789</v>
      </c>
      <c r="W284">
        <v>235</v>
      </c>
      <c r="X284">
        <f>AVERAGE($S$9:S284)</f>
        <v>-4568.9780434782588</v>
      </c>
      <c r="Y284">
        <f>STDEV(X$9:X284)</f>
        <v>0.14590951351275053</v>
      </c>
      <c r="Z284">
        <f>2*STDEV(X$9:X284)/SQRT(COUNT(X$9:X284))</f>
        <v>1.7565441257562042E-2</v>
      </c>
      <c r="AA284">
        <f t="shared" si="37"/>
        <v>-4568.8321339647464</v>
      </c>
      <c r="AB284">
        <f t="shared" si="38"/>
        <v>-4569.1239529917711</v>
      </c>
      <c r="AD284">
        <v>276</v>
      </c>
      <c r="AE284">
        <v>100000</v>
      </c>
      <c r="AF284">
        <v>1200.54</v>
      </c>
      <c r="AG284">
        <v>-1927.68</v>
      </c>
      <c r="AH284">
        <v>8670.7900000000009</v>
      </c>
      <c r="AI284">
        <v>0.70712299999999995</v>
      </c>
      <c r="AJ284">
        <v>333</v>
      </c>
      <c r="AK284">
        <v>99</v>
      </c>
      <c r="AL284">
        <f>AVERAGE($AG$9:AG284)</f>
        <v>-1927.1093478260868</v>
      </c>
      <c r="AM284">
        <f>STDEV(AL$9:AL284)</f>
        <v>7.7704067314148542E-2</v>
      </c>
      <c r="AN284">
        <f>2*STDEV(AL$9:AL284)/SQRT(COUNT($AL$9:AL284))</f>
        <v>9.3544704318478077E-3</v>
      </c>
      <c r="AO284">
        <f t="shared" si="31"/>
        <v>-1927.0316437587726</v>
      </c>
      <c r="AP284">
        <f t="shared" si="32"/>
        <v>-1927.1870518934011</v>
      </c>
    </row>
    <row r="285" spans="2:42" x14ac:dyDescent="0.2">
      <c r="B285">
        <v>277</v>
      </c>
      <c r="C285">
        <v>100000</v>
      </c>
      <c r="D285">
        <v>1199.72</v>
      </c>
      <c r="E285">
        <v>-8928.02</v>
      </c>
      <c r="F285">
        <v>40095.1</v>
      </c>
      <c r="G285">
        <v>-0.42656899999999998</v>
      </c>
      <c r="H285">
        <v>1540</v>
      </c>
      <c r="I285">
        <v>460</v>
      </c>
      <c r="J285">
        <f>AVERAGE($E$9:E285)</f>
        <v>-8926.1285198555961</v>
      </c>
      <c r="K285">
        <f>STDEV(J$9:J285)</f>
        <v>0.16335569727800339</v>
      </c>
      <c r="L285">
        <f>2*STDEV(J$9:J285)/SQRT(COUNT($J$9:J285))</f>
        <v>1.9630185197197815E-2</v>
      </c>
      <c r="M285">
        <f t="shared" si="35"/>
        <v>-8925.9651641583187</v>
      </c>
      <c r="N285">
        <f t="shared" si="36"/>
        <v>-8926.2918755528735</v>
      </c>
      <c r="P285">
        <v>277</v>
      </c>
      <c r="Q285">
        <v>100000</v>
      </c>
      <c r="R285">
        <v>1201.45</v>
      </c>
      <c r="S285">
        <v>-4568.13</v>
      </c>
      <c r="T285">
        <v>20549.2</v>
      </c>
      <c r="U285">
        <v>-0.61822200000000005</v>
      </c>
      <c r="V285">
        <v>789</v>
      </c>
      <c r="W285">
        <v>235</v>
      </c>
      <c r="X285">
        <f>AVERAGE($S$9:S285)</f>
        <v>-4568.9749819494564</v>
      </c>
      <c r="Y285">
        <f>STDEV(X$9:X285)</f>
        <v>0.14565264646299289</v>
      </c>
      <c r="Z285">
        <f>2*STDEV(X$9:X285)/SQRT(COUNT(X$9:X285))</f>
        <v>1.7502838726614359E-2</v>
      </c>
      <c r="AA285">
        <f t="shared" si="37"/>
        <v>-4568.8293293029938</v>
      </c>
      <c r="AB285">
        <f t="shared" si="38"/>
        <v>-4569.120634595919</v>
      </c>
      <c r="AD285">
        <v>277</v>
      </c>
      <c r="AE285">
        <v>100000</v>
      </c>
      <c r="AF285">
        <v>1198.93</v>
      </c>
      <c r="AG285">
        <v>-1926.17</v>
      </c>
      <c r="AH285">
        <v>8671.0499999999993</v>
      </c>
      <c r="AI285">
        <v>1.05904</v>
      </c>
      <c r="AJ285">
        <v>333</v>
      </c>
      <c r="AK285">
        <v>99</v>
      </c>
      <c r="AL285">
        <f>AVERAGE($AG$9:AG285)</f>
        <v>-1927.1059566787003</v>
      </c>
      <c r="AM285">
        <f>STDEV(AL$9:AL285)</f>
        <v>7.7612291226552638E-2</v>
      </c>
      <c r="AN285">
        <f>2*STDEV(AL$9:AL285)/SQRT(COUNT($AL$9:AL285))</f>
        <v>9.3265412577760876E-3</v>
      </c>
      <c r="AO285">
        <f t="shared" si="31"/>
        <v>-1927.0283443874737</v>
      </c>
      <c r="AP285">
        <f t="shared" si="32"/>
        <v>-1927.1835689699269</v>
      </c>
    </row>
    <row r="286" spans="2:42" x14ac:dyDescent="0.2">
      <c r="B286">
        <v>278</v>
      </c>
      <c r="C286">
        <v>100000</v>
      </c>
      <c r="D286">
        <v>1200.98</v>
      </c>
      <c r="E286">
        <v>-8926.33</v>
      </c>
      <c r="F286">
        <v>40122.5</v>
      </c>
      <c r="G286">
        <v>-0.13645699999999999</v>
      </c>
      <c r="H286">
        <v>1540</v>
      </c>
      <c r="I286">
        <v>460</v>
      </c>
      <c r="J286">
        <f>AVERAGE($E$9:E286)</f>
        <v>-8926.1292446043171</v>
      </c>
      <c r="K286">
        <f>STDEV(J$9:J286)</f>
        <v>0.16306765176843935</v>
      </c>
      <c r="L286">
        <f>2*STDEV(J$9:J286)/SQRT(COUNT($J$9:J286))</f>
        <v>1.95602956581475E-2</v>
      </c>
      <c r="M286">
        <f t="shared" si="35"/>
        <v>-8925.9661769525483</v>
      </c>
      <c r="N286">
        <f t="shared" si="36"/>
        <v>-8926.292312256086</v>
      </c>
      <c r="P286">
        <v>278</v>
      </c>
      <c r="Q286">
        <v>100000</v>
      </c>
      <c r="R286">
        <v>1201.3399999999999</v>
      </c>
      <c r="S286">
        <v>-4570.21</v>
      </c>
      <c r="T286">
        <v>20529.2</v>
      </c>
      <c r="U286">
        <v>-8.2248000000000002E-2</v>
      </c>
      <c r="V286">
        <v>789</v>
      </c>
      <c r="W286">
        <v>235</v>
      </c>
      <c r="X286">
        <f>AVERAGE($S$9:S286)</f>
        <v>-4568.9794244604291</v>
      </c>
      <c r="Y286">
        <f>STDEV(X$9:X286)</f>
        <v>0.14540010392166797</v>
      </c>
      <c r="Z286">
        <f>2*STDEV(X$9:X286)/SQRT(COUNT(X$9:X286))</f>
        <v>1.7441037450345181E-2</v>
      </c>
      <c r="AA286">
        <f t="shared" si="37"/>
        <v>-4568.8340243565071</v>
      </c>
      <c r="AB286">
        <f t="shared" si="38"/>
        <v>-4569.124824564351</v>
      </c>
      <c r="AD286">
        <v>278</v>
      </c>
      <c r="AE286">
        <v>100000</v>
      </c>
      <c r="AF286">
        <v>1202.3699999999999</v>
      </c>
      <c r="AG286">
        <v>-1926.46</v>
      </c>
      <c r="AH286">
        <v>8674.7099999999991</v>
      </c>
      <c r="AI286">
        <v>2.5146000000000002</v>
      </c>
      <c r="AJ286">
        <v>333</v>
      </c>
      <c r="AK286">
        <v>99</v>
      </c>
      <c r="AL286">
        <f>AVERAGE($AG$9:AG286)</f>
        <v>-1927.1036330935249</v>
      </c>
      <c r="AM286">
        <f>STDEV(AL$9:AL286)</f>
        <v>7.7515906665547016E-2</v>
      </c>
      <c r="AN286">
        <f>2*STDEV(AL$9:AL286)/SQRT(COUNT($AL$9:AL286))</f>
        <v>9.2981902673165435E-3</v>
      </c>
      <c r="AO286">
        <f t="shared" si="31"/>
        <v>-1927.0261171868594</v>
      </c>
      <c r="AP286">
        <f t="shared" si="32"/>
        <v>-1927.1811490001903</v>
      </c>
    </row>
    <row r="287" spans="2:42" x14ac:dyDescent="0.2">
      <c r="B287">
        <v>279</v>
      </c>
      <c r="C287">
        <v>100000</v>
      </c>
      <c r="D287">
        <v>1200.6300000000001</v>
      </c>
      <c r="E287">
        <v>-8926.81</v>
      </c>
      <c r="F287">
        <v>40104.400000000001</v>
      </c>
      <c r="G287">
        <v>0.97437600000000002</v>
      </c>
      <c r="H287">
        <v>1540</v>
      </c>
      <c r="I287">
        <v>460</v>
      </c>
      <c r="J287">
        <f>AVERAGE($E$9:E287)</f>
        <v>-8926.1316845878137</v>
      </c>
      <c r="K287">
        <f>STDEV(J$9:J287)</f>
        <v>0.16278254608306722</v>
      </c>
      <c r="L287">
        <f>2*STDEV(J$9:J287)/SQRT(COUNT($J$9:J287))</f>
        <v>1.9491072235957793E-2</v>
      </c>
      <c r="M287">
        <f t="shared" si="35"/>
        <v>-8925.96890204173</v>
      </c>
      <c r="N287">
        <f t="shared" si="36"/>
        <v>-8926.2944671338973</v>
      </c>
      <c r="P287">
        <v>279</v>
      </c>
      <c r="Q287">
        <v>100000</v>
      </c>
      <c r="R287">
        <v>1200.23</v>
      </c>
      <c r="S287">
        <v>-4568.34</v>
      </c>
      <c r="T287">
        <v>20547</v>
      </c>
      <c r="U287">
        <v>0.54170200000000002</v>
      </c>
      <c r="V287">
        <v>789</v>
      </c>
      <c r="W287">
        <v>235</v>
      </c>
      <c r="X287">
        <f>AVERAGE($S$9:S287)</f>
        <v>-4568.9771326164855</v>
      </c>
      <c r="Y287">
        <f>STDEV(X$9:X287)</f>
        <v>0.14514728135884467</v>
      </c>
      <c r="Z287">
        <f>2*STDEV(X$9:X287)/SQRT(COUNT(X$9:X287))</f>
        <v>1.7379480871213712E-2</v>
      </c>
      <c r="AA287">
        <f t="shared" si="37"/>
        <v>-4568.8319853351268</v>
      </c>
      <c r="AB287">
        <f t="shared" si="38"/>
        <v>-4569.1222798978442</v>
      </c>
      <c r="AD287">
        <v>279</v>
      </c>
      <c r="AE287">
        <v>100000</v>
      </c>
      <c r="AF287">
        <v>1199.27</v>
      </c>
      <c r="AG287">
        <v>-1926.9</v>
      </c>
      <c r="AH287">
        <v>8661.7999999999993</v>
      </c>
      <c r="AI287">
        <v>-0.29629499999999998</v>
      </c>
      <c r="AJ287">
        <v>333</v>
      </c>
      <c r="AK287">
        <v>99</v>
      </c>
      <c r="AL287">
        <f>AVERAGE($AG$9:AG287)</f>
        <v>-1927.1029032258064</v>
      </c>
      <c r="AM287">
        <f>STDEV(AL$9:AL287)</f>
        <v>7.7418332495398548E-2</v>
      </c>
      <c r="AN287">
        <f>2*STDEV(AL$9:AL287)/SQRT(COUNT($AL$9:AL287))</f>
        <v>9.2698286601635583E-3</v>
      </c>
      <c r="AO287">
        <f t="shared" si="31"/>
        <v>-1927.0254848933109</v>
      </c>
      <c r="AP287">
        <f t="shared" si="32"/>
        <v>-1927.1803215583018</v>
      </c>
    </row>
    <row r="288" spans="2:42" x14ac:dyDescent="0.2">
      <c r="B288">
        <v>280</v>
      </c>
      <c r="C288">
        <v>100000</v>
      </c>
      <c r="D288">
        <v>1200.56</v>
      </c>
      <c r="E288">
        <v>-8929.93</v>
      </c>
      <c r="F288">
        <v>40111.300000000003</v>
      </c>
      <c r="G288">
        <v>-9.7450099999999998E-2</v>
      </c>
      <c r="H288">
        <v>1540</v>
      </c>
      <c r="I288">
        <v>460</v>
      </c>
      <c r="J288">
        <f>AVERAGE($E$9:E288)</f>
        <v>-8926.1452500000014</v>
      </c>
      <c r="K288">
        <f>STDEV(J$9:J288)</f>
        <v>0.16250917905767046</v>
      </c>
      <c r="L288">
        <f>2*STDEV(J$9:J288)/SQRT(COUNT($J$9:J288))</f>
        <v>1.9423562008917341E-2</v>
      </c>
      <c r="M288">
        <f t="shared" si="35"/>
        <v>-8925.9827408209439</v>
      </c>
      <c r="N288">
        <f t="shared" si="36"/>
        <v>-8926.3077591790588</v>
      </c>
      <c r="P288">
        <v>280</v>
      </c>
      <c r="Q288">
        <v>100000</v>
      </c>
      <c r="R288">
        <v>1200.72</v>
      </c>
      <c r="S288">
        <v>-4568.5200000000004</v>
      </c>
      <c r="T288">
        <v>20545.2</v>
      </c>
      <c r="U288">
        <v>0.54986299999999999</v>
      </c>
      <c r="V288">
        <v>789</v>
      </c>
      <c r="W288">
        <v>235</v>
      </c>
      <c r="X288">
        <f>AVERAGE($S$9:S288)</f>
        <v>-4568.9754999999977</v>
      </c>
      <c r="Y288">
        <f>STDEV(X$9:X288)</f>
        <v>0.14489472599204217</v>
      </c>
      <c r="Z288">
        <f>2*STDEV(X$9:X288)/SQRT(COUNT(X$9:X288))</f>
        <v>1.7318232184735657E-2</v>
      </c>
      <c r="AA288">
        <f t="shared" si="37"/>
        <v>-4568.8306052740054</v>
      </c>
      <c r="AB288">
        <f t="shared" si="38"/>
        <v>-4569.1203947259901</v>
      </c>
      <c r="AD288">
        <v>280</v>
      </c>
      <c r="AE288">
        <v>100000</v>
      </c>
      <c r="AF288">
        <v>1198.6199999999999</v>
      </c>
      <c r="AG288">
        <v>-1926.56</v>
      </c>
      <c r="AH288">
        <v>8669.86</v>
      </c>
      <c r="AI288">
        <v>2.6261399999999999</v>
      </c>
      <c r="AJ288">
        <v>333</v>
      </c>
      <c r="AK288">
        <v>99</v>
      </c>
      <c r="AL288">
        <f>AVERAGE($AG$9:AG288)</f>
        <v>-1927.1009642857143</v>
      </c>
      <c r="AM288">
        <f>STDEV(AL$9:AL288)</f>
        <v>7.7317324518836619E-2</v>
      </c>
      <c r="AN288">
        <f>2*STDEV(AL$9:AL288)/SQRT(COUNT($AL$9:AL288))</f>
        <v>9.2411878262105111E-3</v>
      </c>
      <c r="AO288">
        <f t="shared" si="31"/>
        <v>-1927.0236469611955</v>
      </c>
      <c r="AP288">
        <f t="shared" si="32"/>
        <v>-1927.1782816102332</v>
      </c>
    </row>
    <row r="289" spans="2:42" x14ac:dyDescent="0.2">
      <c r="B289">
        <v>281</v>
      </c>
      <c r="C289">
        <v>100000</v>
      </c>
      <c r="D289">
        <v>1199.5</v>
      </c>
      <c r="E289">
        <v>-8932.31</v>
      </c>
      <c r="F289">
        <v>40090.300000000003</v>
      </c>
      <c r="G289">
        <v>-0.29169800000000001</v>
      </c>
      <c r="H289">
        <v>1540</v>
      </c>
      <c r="I289">
        <v>460</v>
      </c>
      <c r="J289">
        <f>AVERAGE($E$9:E289)</f>
        <v>-8926.1671886121021</v>
      </c>
      <c r="K289">
        <f>STDEV(J$9:J289)</f>
        <v>0.16226219170114128</v>
      </c>
      <c r="L289">
        <f>2*STDEV(J$9:J289)/SQRT(COUNT($J$9:J289))</f>
        <v>1.9359501646352639E-2</v>
      </c>
      <c r="M289">
        <f t="shared" si="35"/>
        <v>-8926.0049264204008</v>
      </c>
      <c r="N289">
        <f t="shared" si="36"/>
        <v>-8926.3294508038034</v>
      </c>
      <c r="P289">
        <v>281</v>
      </c>
      <c r="Q289">
        <v>100000</v>
      </c>
      <c r="R289">
        <v>1201.4000000000001</v>
      </c>
      <c r="S289">
        <v>-4567.82</v>
      </c>
      <c r="T289">
        <v>20545.3</v>
      </c>
      <c r="U289">
        <v>0.60574300000000003</v>
      </c>
      <c r="V289">
        <v>789</v>
      </c>
      <c r="W289">
        <v>235</v>
      </c>
      <c r="X289">
        <f>AVERAGE($S$9:S289)</f>
        <v>-4568.9713879003539</v>
      </c>
      <c r="Y289">
        <f>STDEV(X$9:X289)</f>
        <v>0.14464115503257852</v>
      </c>
      <c r="Z289">
        <f>2*STDEV(X$9:X289)/SQRT(COUNT(X$9:X289))</f>
        <v>1.725713580980711E-2</v>
      </c>
      <c r="AA289">
        <f t="shared" si="37"/>
        <v>-4568.8267467453215</v>
      </c>
      <c r="AB289">
        <f t="shared" si="38"/>
        <v>-4569.1160290553862</v>
      </c>
      <c r="AD289">
        <v>281</v>
      </c>
      <c r="AE289">
        <v>100000</v>
      </c>
      <c r="AF289">
        <v>1198.98</v>
      </c>
      <c r="AG289">
        <v>-1928.24</v>
      </c>
      <c r="AH289">
        <v>8670.2999999999993</v>
      </c>
      <c r="AI289">
        <v>1.90846</v>
      </c>
      <c r="AJ289">
        <v>333</v>
      </c>
      <c r="AK289">
        <v>99</v>
      </c>
      <c r="AL289">
        <f>AVERAGE($AG$9:AG289)</f>
        <v>-1927.1050177935942</v>
      </c>
      <c r="AM289">
        <f>STDEV(AL$9:AL289)</f>
        <v>7.7224552467436702E-2</v>
      </c>
      <c r="AN289">
        <f>2*STDEV(AL$9:AL289)/SQRT(COUNT($AL$9:AL289))</f>
        <v>9.2136611428604975E-3</v>
      </c>
      <c r="AO289">
        <f t="shared" si="31"/>
        <v>-1927.0277932411268</v>
      </c>
      <c r="AP289">
        <f t="shared" si="32"/>
        <v>-1927.1822423460617</v>
      </c>
    </row>
    <row r="290" spans="2:42" x14ac:dyDescent="0.2">
      <c r="B290">
        <v>282</v>
      </c>
      <c r="C290">
        <v>100000</v>
      </c>
      <c r="D290">
        <v>1199.5</v>
      </c>
      <c r="E290">
        <v>-8927.4</v>
      </c>
      <c r="F290">
        <v>40101.5</v>
      </c>
      <c r="G290">
        <v>-3.7555599999999998E-3</v>
      </c>
      <c r="H290">
        <v>1540</v>
      </c>
      <c r="I290">
        <v>460</v>
      </c>
      <c r="J290">
        <f>AVERAGE($E$9:E290)</f>
        <v>-8926.1715602836884</v>
      </c>
      <c r="K290">
        <f>STDEV(J$9:J290)</f>
        <v>0.16202249350645165</v>
      </c>
      <c r="L290">
        <f>2*STDEV(J$9:J290)/SQRT(COUNT($J$9:J290))</f>
        <v>1.9296598164916839E-2</v>
      </c>
      <c r="M290">
        <f t="shared" si="35"/>
        <v>-8926.0095377901816</v>
      </c>
      <c r="N290">
        <f t="shared" si="36"/>
        <v>-8926.3335827771953</v>
      </c>
      <c r="P290">
        <v>282</v>
      </c>
      <c r="Q290">
        <v>100000</v>
      </c>
      <c r="R290">
        <v>1200.92</v>
      </c>
      <c r="S290">
        <v>-4567.62</v>
      </c>
      <c r="T290">
        <v>20539.400000000001</v>
      </c>
      <c r="U290">
        <v>-3.8813699999999999E-3</v>
      </c>
      <c r="V290">
        <v>789</v>
      </c>
      <c r="W290">
        <v>235</v>
      </c>
      <c r="X290">
        <f>AVERAGE($S$9:S290)</f>
        <v>-4568.9665957446796</v>
      </c>
      <c r="Y290">
        <f>STDEV(X$9:X290)</f>
        <v>0.14438673477994177</v>
      </c>
      <c r="Z290">
        <f>2*STDEV(X$9:X290)/SQRT(COUNT(X$9:X290))</f>
        <v>1.7196209866267825E-2</v>
      </c>
      <c r="AA290">
        <f t="shared" si="37"/>
        <v>-4568.8222090098998</v>
      </c>
      <c r="AB290">
        <f t="shared" si="38"/>
        <v>-4569.1109824794594</v>
      </c>
      <c r="AD290">
        <v>282</v>
      </c>
      <c r="AE290">
        <v>100000</v>
      </c>
      <c r="AF290">
        <v>1198.51</v>
      </c>
      <c r="AG290">
        <v>-1928.5</v>
      </c>
      <c r="AH290">
        <v>8658.33</v>
      </c>
      <c r="AI290">
        <v>-0.37284899999999999</v>
      </c>
      <c r="AJ290">
        <v>333</v>
      </c>
      <c r="AK290">
        <v>99</v>
      </c>
      <c r="AL290">
        <f>AVERAGE($AG$9:AG290)</f>
        <v>-1927.109964539007</v>
      </c>
      <c r="AM290">
        <f>STDEV(AL$9:AL290)</f>
        <v>7.7142630510852697E-2</v>
      </c>
      <c r="AN290">
        <f>2*STDEV(AL$9:AL290)/SQRT(COUNT($AL$9:AL290))</f>
        <v>9.1875535929417298E-3</v>
      </c>
      <c r="AO290">
        <f t="shared" si="31"/>
        <v>-1927.0328219084961</v>
      </c>
      <c r="AP290">
        <f t="shared" si="32"/>
        <v>-1927.187107169518</v>
      </c>
    </row>
    <row r="291" spans="2:42" x14ac:dyDescent="0.2">
      <c r="B291">
        <v>283</v>
      </c>
      <c r="C291">
        <v>100000</v>
      </c>
      <c r="D291">
        <v>1200.54</v>
      </c>
      <c r="E291">
        <v>-8927.8799999999992</v>
      </c>
      <c r="F291">
        <v>40097</v>
      </c>
      <c r="G291">
        <v>0.47585100000000002</v>
      </c>
      <c r="H291">
        <v>1540</v>
      </c>
      <c r="I291">
        <v>460</v>
      </c>
      <c r="J291">
        <f>AVERAGE($E$9:E291)</f>
        <v>-8926.1775971731458</v>
      </c>
      <c r="K291">
        <f>STDEV(J$9:J291)</f>
        <v>0.16179301046799049</v>
      </c>
      <c r="L291">
        <f>2*STDEV(J$9:J291)/SQRT(COUNT($J$9:J291))</f>
        <v>1.9235192363165746E-2</v>
      </c>
      <c r="M291">
        <f t="shared" si="35"/>
        <v>-8926.0158041626783</v>
      </c>
      <c r="N291">
        <f t="shared" si="36"/>
        <v>-8926.3393901836134</v>
      </c>
      <c r="P291">
        <v>283</v>
      </c>
      <c r="Q291">
        <v>100000</v>
      </c>
      <c r="R291">
        <v>1200.3599999999999</v>
      </c>
      <c r="S291">
        <v>-4568.5</v>
      </c>
      <c r="T291">
        <v>20523</v>
      </c>
      <c r="U291">
        <v>0.71845700000000001</v>
      </c>
      <c r="V291">
        <v>789</v>
      </c>
      <c r="W291">
        <v>235</v>
      </c>
      <c r="X291">
        <f>AVERAGE($S$9:S291)</f>
        <v>-4568.9649469964652</v>
      </c>
      <c r="Y291">
        <f>STDEV(X$9:X291)</f>
        <v>0.14413303758510126</v>
      </c>
      <c r="Z291">
        <f>2*STDEV(X$9:X291)/SQRT(COUNT(X$9:X291))</f>
        <v>1.713563951753852E-2</v>
      </c>
      <c r="AA291">
        <f t="shared" si="37"/>
        <v>-4568.8208139588805</v>
      </c>
      <c r="AB291">
        <f t="shared" si="38"/>
        <v>-4569.1090800340498</v>
      </c>
      <c r="AD291">
        <v>283</v>
      </c>
      <c r="AE291">
        <v>100000</v>
      </c>
      <c r="AF291">
        <v>1200.53</v>
      </c>
      <c r="AG291">
        <v>-1927.65</v>
      </c>
      <c r="AH291">
        <v>8664.68</v>
      </c>
      <c r="AI291">
        <v>-0.854128</v>
      </c>
      <c r="AJ291">
        <v>333</v>
      </c>
      <c r="AK291">
        <v>99</v>
      </c>
      <c r="AL291">
        <f>AVERAGE($AG$9:AG291)</f>
        <v>-1927.1118727915195</v>
      </c>
      <c r="AM291">
        <f>STDEV(AL$9:AL291)</f>
        <v>7.7065182931438533E-2</v>
      </c>
      <c r="AN291">
        <f>2*STDEV(AL$9:AL291)/SQRT(COUNT($AL$9:AL291))</f>
        <v>9.1620992396457806E-3</v>
      </c>
      <c r="AO291">
        <f t="shared" si="31"/>
        <v>-1927.0348076085882</v>
      </c>
      <c r="AP291">
        <f t="shared" si="32"/>
        <v>-1927.1889379744509</v>
      </c>
    </row>
    <row r="292" spans="2:42" x14ac:dyDescent="0.2">
      <c r="B292">
        <v>284</v>
      </c>
      <c r="C292">
        <v>100000</v>
      </c>
      <c r="D292">
        <v>1200.6500000000001</v>
      </c>
      <c r="E292">
        <v>-8926.8700000000008</v>
      </c>
      <c r="F292">
        <v>40107.300000000003</v>
      </c>
      <c r="G292">
        <v>0.58052499999999996</v>
      </c>
      <c r="H292">
        <v>1540</v>
      </c>
      <c r="I292">
        <v>460</v>
      </c>
      <c r="J292">
        <f>AVERAGE($E$9:E292)</f>
        <v>-8926.1800352112696</v>
      </c>
      <c r="K292">
        <f>STDEV(J$9:J292)</f>
        <v>0.16156834348976812</v>
      </c>
      <c r="L292">
        <f>2*STDEV(J$9:J292)/SQRT(COUNT($J$9:J292))</f>
        <v>1.9174634659842107E-2</v>
      </c>
      <c r="M292">
        <f t="shared" si="35"/>
        <v>-8926.0184668677794</v>
      </c>
      <c r="N292">
        <f t="shared" si="36"/>
        <v>-8926.3416035547598</v>
      </c>
      <c r="P292">
        <v>284</v>
      </c>
      <c r="Q292">
        <v>100000</v>
      </c>
      <c r="R292">
        <v>1200.92</v>
      </c>
      <c r="S292">
        <v>-4568.9799999999996</v>
      </c>
      <c r="T292">
        <v>20543.599999999999</v>
      </c>
      <c r="U292">
        <v>0.20843</v>
      </c>
      <c r="V292">
        <v>789</v>
      </c>
      <c r="W292">
        <v>235</v>
      </c>
      <c r="X292">
        <f>AVERAGE($S$9:S292)</f>
        <v>-4568.9649999999983</v>
      </c>
      <c r="Y292">
        <f>STDEV(X$9:X292)</f>
        <v>0.14388069150589414</v>
      </c>
      <c r="Z292">
        <f>2*STDEV(X$9:X292)/SQRT(COUNT(X$9:X292))</f>
        <v>1.707549656474433E-2</v>
      </c>
      <c r="AA292">
        <f t="shared" si="37"/>
        <v>-4568.8211193084926</v>
      </c>
      <c r="AB292">
        <f t="shared" si="38"/>
        <v>-4569.1088806915041</v>
      </c>
      <c r="AD292">
        <v>284</v>
      </c>
      <c r="AE292">
        <v>100000</v>
      </c>
      <c r="AF292">
        <v>1199.1600000000001</v>
      </c>
      <c r="AG292">
        <v>-1927.35</v>
      </c>
      <c r="AH292">
        <v>8661.5499999999993</v>
      </c>
      <c r="AI292">
        <v>2.3684699999999999</v>
      </c>
      <c r="AJ292">
        <v>333</v>
      </c>
      <c r="AK292">
        <v>99</v>
      </c>
      <c r="AL292">
        <f>AVERAGE($AG$9:AG292)</f>
        <v>-1927.1127112676056</v>
      </c>
      <c r="AM292">
        <f>STDEV(AL$9:AL292)</f>
        <v>7.6989749777630345E-2</v>
      </c>
      <c r="AN292">
        <f>2*STDEV(AL$9:AL292)/SQRT(COUNT($AL$9:AL292))</f>
        <v>9.1370022905025994E-3</v>
      </c>
      <c r="AO292">
        <f t="shared" si="31"/>
        <v>-1927.0357215178281</v>
      </c>
      <c r="AP292">
        <f t="shared" si="32"/>
        <v>-1927.1897010173832</v>
      </c>
    </row>
    <row r="293" spans="2:42" x14ac:dyDescent="0.2">
      <c r="B293">
        <v>285</v>
      </c>
      <c r="C293">
        <v>100000</v>
      </c>
      <c r="D293">
        <v>1200.31</v>
      </c>
      <c r="E293">
        <v>-8928.42</v>
      </c>
      <c r="F293">
        <v>40124.699999999997</v>
      </c>
      <c r="G293">
        <v>0.54786900000000005</v>
      </c>
      <c r="H293">
        <v>1540</v>
      </c>
      <c r="I293">
        <v>460</v>
      </c>
      <c r="J293">
        <f>AVERAGE($E$9:E293)</f>
        <v>-8926.1878947368423</v>
      </c>
      <c r="K293">
        <f>STDEV(J$9:J293)</f>
        <v>0.16135797801593035</v>
      </c>
      <c r="L293">
        <f>2*STDEV(J$9:J293)/SQRT(COUNT($J$9:J293))</f>
        <v>1.9116043439042527E-2</v>
      </c>
      <c r="M293">
        <f t="shared" si="35"/>
        <v>-8926.0265367588272</v>
      </c>
      <c r="N293">
        <f t="shared" si="36"/>
        <v>-8926.3492527148574</v>
      </c>
      <c r="P293">
        <v>285</v>
      </c>
      <c r="Q293">
        <v>100000</v>
      </c>
      <c r="R293">
        <v>1198.1300000000001</v>
      </c>
      <c r="S293">
        <v>-4569.54</v>
      </c>
      <c r="T293">
        <v>20533.5</v>
      </c>
      <c r="U293">
        <v>0.64346599999999998</v>
      </c>
      <c r="V293">
        <v>789</v>
      </c>
      <c r="W293">
        <v>235</v>
      </c>
      <c r="X293">
        <f>AVERAGE($S$9:S293)</f>
        <v>-4568.9670175438587</v>
      </c>
      <c r="Y293">
        <f>STDEV(X$9:X293)</f>
        <v>0.14363042221113181</v>
      </c>
      <c r="Z293">
        <f>2*STDEV(X$9:X293)/SQRT(COUNT(X$9:X293))</f>
        <v>1.7015863881765708E-2</v>
      </c>
      <c r="AA293">
        <f t="shared" si="37"/>
        <v>-4568.8233871216471</v>
      </c>
      <c r="AB293">
        <f t="shared" si="38"/>
        <v>-4569.1106479660702</v>
      </c>
      <c r="AD293">
        <v>285</v>
      </c>
      <c r="AE293">
        <v>100000</v>
      </c>
      <c r="AF293">
        <v>1199.95</v>
      </c>
      <c r="AG293">
        <v>-1927.14</v>
      </c>
      <c r="AH293">
        <v>8662.07</v>
      </c>
      <c r="AI293">
        <v>1.3777600000000001</v>
      </c>
      <c r="AJ293">
        <v>333</v>
      </c>
      <c r="AK293">
        <v>99</v>
      </c>
      <c r="AL293">
        <f>AVERAGE($AG$9:AG293)</f>
        <v>-1927.1128070175439</v>
      </c>
      <c r="AM293">
        <f>STDEV(AL$9:AL293)</f>
        <v>7.6914573602340858E-2</v>
      </c>
      <c r="AN293">
        <f>2*STDEV(AL$9:AL293)/SQRT(COUNT($AL$9:AL293))</f>
        <v>9.1120522713331424E-3</v>
      </c>
      <c r="AO293">
        <f t="shared" si="31"/>
        <v>-1927.0358924439415</v>
      </c>
      <c r="AP293">
        <f t="shared" si="32"/>
        <v>-1927.1897215911463</v>
      </c>
    </row>
    <row r="294" spans="2:42" x14ac:dyDescent="0.2">
      <c r="B294">
        <v>286</v>
      </c>
      <c r="C294">
        <v>100000</v>
      </c>
      <c r="D294">
        <v>1199.82</v>
      </c>
      <c r="E294">
        <v>-8927.5</v>
      </c>
      <c r="F294">
        <v>40084.800000000003</v>
      </c>
      <c r="G294">
        <v>0.46790900000000002</v>
      </c>
      <c r="H294">
        <v>1540</v>
      </c>
      <c r="I294">
        <v>460</v>
      </c>
      <c r="J294">
        <f>AVERAGE($E$9:E294)</f>
        <v>-8926.1924825174829</v>
      </c>
      <c r="K294">
        <f>STDEV(J$9:J294)</f>
        <v>0.1611567276483922</v>
      </c>
      <c r="L294">
        <f>2*STDEV(J$9:J294)/SQRT(COUNT($J$9:J294))</f>
        <v>1.9058794151106166E-2</v>
      </c>
      <c r="M294">
        <f t="shared" si="35"/>
        <v>-8926.0313257898342</v>
      </c>
      <c r="N294">
        <f t="shared" si="36"/>
        <v>-8926.3536392451315</v>
      </c>
      <c r="P294">
        <v>286</v>
      </c>
      <c r="Q294">
        <v>100000</v>
      </c>
      <c r="R294">
        <v>1199.78</v>
      </c>
      <c r="S294">
        <v>-4569</v>
      </c>
      <c r="T294">
        <v>20547.2</v>
      </c>
      <c r="U294">
        <v>0.27181899999999998</v>
      </c>
      <c r="V294">
        <v>789</v>
      </c>
      <c r="W294">
        <v>235</v>
      </c>
      <c r="X294">
        <f>AVERAGE($S$9:S294)</f>
        <v>-4568.9671328671311</v>
      </c>
      <c r="Y294">
        <f>STDEV(X$9:X294)</f>
        <v>0.14338150012897788</v>
      </c>
      <c r="Z294">
        <f>2*STDEV(X$9:X294)/SQRT(COUNT(X$9:X294))</f>
        <v>1.6956651676354972E-2</v>
      </c>
      <c r="AA294">
        <f t="shared" si="37"/>
        <v>-4568.8237513670019</v>
      </c>
      <c r="AB294">
        <f t="shared" si="38"/>
        <v>-4569.1105143672603</v>
      </c>
      <c r="AD294">
        <v>286</v>
      </c>
      <c r="AE294">
        <v>100000</v>
      </c>
      <c r="AF294">
        <v>1201.53</v>
      </c>
      <c r="AG294">
        <v>-1927.07</v>
      </c>
      <c r="AH294">
        <v>8666.2199999999993</v>
      </c>
      <c r="AI294">
        <v>-0.53451199999999999</v>
      </c>
      <c r="AJ294">
        <v>333</v>
      </c>
      <c r="AK294">
        <v>99</v>
      </c>
      <c r="AL294">
        <f>AVERAGE($AG$9:AG294)</f>
        <v>-1927.1126573426573</v>
      </c>
      <c r="AM294">
        <f>STDEV(AL$9:AL294)</f>
        <v>7.6839081518805391E-2</v>
      </c>
      <c r="AN294">
        <f>2*STDEV(AL$9:AL294)/SQRT(COUNT($AL$9:AL294))</f>
        <v>9.0871802796970505E-3</v>
      </c>
      <c r="AO294">
        <f t="shared" si="31"/>
        <v>-1927.0358182611385</v>
      </c>
      <c r="AP294">
        <f t="shared" si="32"/>
        <v>-1927.189496424176</v>
      </c>
    </row>
    <row r="295" spans="2:42" x14ac:dyDescent="0.2">
      <c r="B295">
        <v>287</v>
      </c>
      <c r="C295">
        <v>100000</v>
      </c>
      <c r="D295">
        <v>1199.8800000000001</v>
      </c>
      <c r="E295">
        <v>-8927.9599999999991</v>
      </c>
      <c r="F295">
        <v>40106.199999999997</v>
      </c>
      <c r="G295">
        <v>0.66720199999999996</v>
      </c>
      <c r="H295">
        <v>1540</v>
      </c>
      <c r="I295">
        <v>460</v>
      </c>
      <c r="J295">
        <f>AVERAGE($E$9:E295)</f>
        <v>-8926.1986411149828</v>
      </c>
      <c r="K295">
        <f>STDEV(J$9:J295)</f>
        <v>0.1609680299809258</v>
      </c>
      <c r="L295">
        <f>2*STDEV(J$9:J295)/SQRT(COUNT($J$9:J295))</f>
        <v>1.9003284761335903E-2</v>
      </c>
      <c r="M295">
        <f t="shared" si="35"/>
        <v>-8926.0376730850021</v>
      </c>
      <c r="N295">
        <f t="shared" si="36"/>
        <v>-8926.3596091449635</v>
      </c>
      <c r="P295">
        <v>287</v>
      </c>
      <c r="Q295">
        <v>100000</v>
      </c>
      <c r="R295">
        <v>1199.4000000000001</v>
      </c>
      <c r="S295">
        <v>-4570.2</v>
      </c>
      <c r="T295">
        <v>20530.2</v>
      </c>
      <c r="U295">
        <v>-0.467142</v>
      </c>
      <c r="V295">
        <v>789</v>
      </c>
      <c r="W295">
        <v>235</v>
      </c>
      <c r="X295">
        <f>AVERAGE($S$9:S295)</f>
        <v>-4568.9714285714272</v>
      </c>
      <c r="Y295">
        <f>STDEV(X$9:X295)</f>
        <v>0.14313580191381226</v>
      </c>
      <c r="Z295">
        <f>2*STDEV(X$9:X295)/SQRT(COUNT(X$9:X295))</f>
        <v>1.6898078479513353E-2</v>
      </c>
      <c r="AA295">
        <f t="shared" si="37"/>
        <v>-4568.8282927695136</v>
      </c>
      <c r="AB295">
        <f t="shared" si="38"/>
        <v>-4569.1145643733407</v>
      </c>
      <c r="AD295">
        <v>287</v>
      </c>
      <c r="AE295">
        <v>100000</v>
      </c>
      <c r="AF295">
        <v>1199.48</v>
      </c>
      <c r="AG295">
        <v>-1926.93</v>
      </c>
      <c r="AH295">
        <v>8665.5</v>
      </c>
      <c r="AI295">
        <v>0.28001399999999999</v>
      </c>
      <c r="AJ295">
        <v>333</v>
      </c>
      <c r="AK295">
        <v>99</v>
      </c>
      <c r="AL295">
        <f>AVERAGE($AG$9:AG295)</f>
        <v>-1927.1120209059234</v>
      </c>
      <c r="AM295">
        <f>STDEV(AL$9:AL295)</f>
        <v>7.6762166556586992E-2</v>
      </c>
      <c r="AN295">
        <f>2*STDEV(AL$9:AL295)/SQRT(COUNT($AL$9:AL295))</f>
        <v>9.0622548474052472E-3</v>
      </c>
      <c r="AO295">
        <f t="shared" si="31"/>
        <v>-1927.0352587393668</v>
      </c>
      <c r="AP295">
        <f t="shared" si="32"/>
        <v>-1927.18878307248</v>
      </c>
    </row>
    <row r="296" spans="2:42" x14ac:dyDescent="0.2">
      <c r="B296">
        <v>288</v>
      </c>
      <c r="C296">
        <v>100000</v>
      </c>
      <c r="D296">
        <v>1199.8399999999999</v>
      </c>
      <c r="E296">
        <v>-8927.7099999999991</v>
      </c>
      <c r="F296">
        <v>40112.199999999997</v>
      </c>
      <c r="G296">
        <v>0.21542700000000001</v>
      </c>
      <c r="H296">
        <v>1540</v>
      </c>
      <c r="I296">
        <v>460</v>
      </c>
      <c r="J296">
        <f>AVERAGE($E$9:E296)</f>
        <v>-8926.2038888888892</v>
      </c>
      <c r="K296">
        <f>STDEV(J$9:J296)</f>
        <v>0.16079056278239637</v>
      </c>
      <c r="L296">
        <f>2*STDEV(J$9:J296)/SQRT(COUNT($J$9:J296))</f>
        <v>1.8949349549038964E-2</v>
      </c>
      <c r="M296">
        <f t="shared" si="35"/>
        <v>-8926.0430983261067</v>
      </c>
      <c r="N296">
        <f t="shared" si="36"/>
        <v>-8926.3646794516717</v>
      </c>
      <c r="P296">
        <v>288</v>
      </c>
      <c r="Q296">
        <v>100000</v>
      </c>
      <c r="R296">
        <v>1198.22</v>
      </c>
      <c r="S296">
        <v>-4567.53</v>
      </c>
      <c r="T296">
        <v>20535.2</v>
      </c>
      <c r="U296">
        <v>0.28722700000000001</v>
      </c>
      <c r="V296">
        <v>789</v>
      </c>
      <c r="W296">
        <v>235</v>
      </c>
      <c r="X296">
        <f>AVERAGE($S$9:S296)</f>
        <v>-4568.9664236111093</v>
      </c>
      <c r="Y296">
        <f>STDEV(X$9:X296)</f>
        <v>0.14288916398079346</v>
      </c>
      <c r="Z296">
        <f>2*STDEV(X$9:X296)/SQRT(COUNT(X$9:X296))</f>
        <v>1.6839649468149274E-2</v>
      </c>
      <c r="AA296">
        <f t="shared" si="37"/>
        <v>-4568.8235344471286</v>
      </c>
      <c r="AB296">
        <f t="shared" si="38"/>
        <v>-4569.1093127750901</v>
      </c>
      <c r="AD296">
        <v>288</v>
      </c>
      <c r="AE296">
        <v>100000</v>
      </c>
      <c r="AF296">
        <v>1200.73</v>
      </c>
      <c r="AG296">
        <v>-1927</v>
      </c>
      <c r="AH296">
        <v>8661.89</v>
      </c>
      <c r="AI296">
        <v>0.77147200000000005</v>
      </c>
      <c r="AJ296">
        <v>333</v>
      </c>
      <c r="AK296">
        <v>99</v>
      </c>
      <c r="AL296">
        <f>AVERAGE($AG$9:AG296)</f>
        <v>-1927.1116319444445</v>
      </c>
      <c r="AM296">
        <f>STDEV(AL$9:AL296)</f>
        <v>7.6684432749371298E-2</v>
      </c>
      <c r="AN296">
        <f>2*STDEV(AL$9:AL296)/SQRT(COUNT($AL$9:AL296))</f>
        <v>9.0373470680873685E-3</v>
      </c>
      <c r="AO296">
        <f t="shared" si="31"/>
        <v>-1927.0349475116952</v>
      </c>
      <c r="AP296">
        <f t="shared" si="32"/>
        <v>-1927.1883163771938</v>
      </c>
    </row>
    <row r="297" spans="2:42" x14ac:dyDescent="0.2">
      <c r="B297">
        <v>289</v>
      </c>
      <c r="C297">
        <v>100000</v>
      </c>
      <c r="D297">
        <v>1200.53</v>
      </c>
      <c r="E297">
        <v>-8924.4599999999991</v>
      </c>
      <c r="F297">
        <v>40125</v>
      </c>
      <c r="G297">
        <v>0.48611799999999999</v>
      </c>
      <c r="H297">
        <v>1540</v>
      </c>
      <c r="I297">
        <v>460</v>
      </c>
      <c r="J297">
        <f>AVERAGE($E$9:E297)</f>
        <v>-8926.1978546712817</v>
      </c>
      <c r="K297">
        <f>STDEV(J$9:J297)</f>
        <v>0.1606011496119116</v>
      </c>
      <c r="L297">
        <f>2*STDEV(J$9:J297)/SQRT(COUNT($J$9:J297))</f>
        <v>1.8894252895519013E-2</v>
      </c>
      <c r="M297">
        <f t="shared" si="35"/>
        <v>-8926.0372535216702</v>
      </c>
      <c r="N297">
        <f t="shared" si="36"/>
        <v>-8926.3584558208931</v>
      </c>
      <c r="P297">
        <v>289</v>
      </c>
      <c r="Q297">
        <v>100000</v>
      </c>
      <c r="R297">
        <v>1199.5999999999999</v>
      </c>
      <c r="S297">
        <v>-4568.5200000000004</v>
      </c>
      <c r="T297">
        <v>20539.3</v>
      </c>
      <c r="U297">
        <v>-9.76635E-2</v>
      </c>
      <c r="V297">
        <v>789</v>
      </c>
      <c r="W297">
        <v>235</v>
      </c>
      <c r="X297">
        <f>AVERAGE($S$9:S297)</f>
        <v>-4568.9648788927325</v>
      </c>
      <c r="Y297">
        <f>STDEV(X$9:X297)</f>
        <v>0.14264324402031439</v>
      </c>
      <c r="Z297">
        <f>2*STDEV(X$9:X297)/SQRT(COUNT(X$9:X297))</f>
        <v>1.6781558120036986E-2</v>
      </c>
      <c r="AA297">
        <f t="shared" si="37"/>
        <v>-4568.8222356487122</v>
      </c>
      <c r="AB297">
        <f t="shared" si="38"/>
        <v>-4569.1075221367528</v>
      </c>
      <c r="AD297">
        <v>289</v>
      </c>
      <c r="AE297">
        <v>100000</v>
      </c>
      <c r="AF297">
        <v>1201.5999999999999</v>
      </c>
      <c r="AG297">
        <v>-1926.39</v>
      </c>
      <c r="AH297">
        <v>8665.07</v>
      </c>
      <c r="AI297">
        <v>1.6184799999999999</v>
      </c>
      <c r="AJ297">
        <v>333</v>
      </c>
      <c r="AK297">
        <v>99</v>
      </c>
      <c r="AL297">
        <f>AVERAGE($AG$9:AG297)</f>
        <v>-1927.1091349480971</v>
      </c>
      <c r="AM297">
        <f>STDEV(AL$9:AL297)</f>
        <v>7.6601319511606453E-2</v>
      </c>
      <c r="AN297">
        <f>2*STDEV(AL$9:AL297)/SQRT(COUNT($AL$9:AL297))</f>
        <v>9.0119199425419353E-3</v>
      </c>
      <c r="AO297">
        <f t="shared" si="31"/>
        <v>-1927.0325336285855</v>
      </c>
      <c r="AP297">
        <f t="shared" si="32"/>
        <v>-1927.1857362676087</v>
      </c>
    </row>
    <row r="298" spans="2:42" x14ac:dyDescent="0.2">
      <c r="B298">
        <v>290</v>
      </c>
      <c r="C298">
        <v>100000</v>
      </c>
      <c r="D298">
        <v>1199.57</v>
      </c>
      <c r="E298">
        <v>-8926.59</v>
      </c>
      <c r="F298">
        <v>40120.800000000003</v>
      </c>
      <c r="G298">
        <v>0.150704</v>
      </c>
      <c r="H298">
        <v>1540</v>
      </c>
      <c r="I298">
        <v>460</v>
      </c>
      <c r="J298">
        <f>AVERAGE($E$9:E298)</f>
        <v>-8926.1992068965519</v>
      </c>
      <c r="K298">
        <f>STDEV(J$9:J298)</f>
        <v>0.16041487361983098</v>
      </c>
      <c r="L298">
        <f>2*STDEV(J$9:J298)/SQRT(COUNT($J$9:J298))</f>
        <v>1.8839771460092112E-2</v>
      </c>
      <c r="M298">
        <f t="shared" si="35"/>
        <v>-8926.0387920229314</v>
      </c>
      <c r="N298">
        <f t="shared" si="36"/>
        <v>-8926.3596217701725</v>
      </c>
      <c r="P298">
        <v>290</v>
      </c>
      <c r="Q298">
        <v>100000</v>
      </c>
      <c r="R298">
        <v>1199.98</v>
      </c>
      <c r="S298">
        <v>-4568.83</v>
      </c>
      <c r="T298">
        <v>20534.7</v>
      </c>
      <c r="U298">
        <v>0.112104</v>
      </c>
      <c r="V298">
        <v>789</v>
      </c>
      <c r="W298">
        <v>235</v>
      </c>
      <c r="X298">
        <f>AVERAGE($S$9:S298)</f>
        <v>-4568.9644137931027</v>
      </c>
      <c r="Y298">
        <f>STDEV(X$9:X298)</f>
        <v>0.1423984351504497</v>
      </c>
      <c r="Z298">
        <f>2*STDEV(X$9:X298)/SQRT(COUNT(X$9:X298))</f>
        <v>1.6723848069519466E-2</v>
      </c>
      <c r="AA298">
        <f t="shared" si="37"/>
        <v>-4568.8220153579523</v>
      </c>
      <c r="AB298">
        <f t="shared" si="38"/>
        <v>-4569.1068122282531</v>
      </c>
      <c r="AD298">
        <v>290</v>
      </c>
      <c r="AE298">
        <v>100000</v>
      </c>
      <c r="AF298">
        <v>1198.56</v>
      </c>
      <c r="AG298">
        <v>-1928.73</v>
      </c>
      <c r="AH298">
        <v>8673.77</v>
      </c>
      <c r="AI298">
        <v>-8.5623599999999994E-2</v>
      </c>
      <c r="AJ298">
        <v>333</v>
      </c>
      <c r="AK298">
        <v>99</v>
      </c>
      <c r="AL298">
        <f>AVERAGE($AG$9:AG298)</f>
        <v>-1927.114724137931</v>
      </c>
      <c r="AM298">
        <f>STDEV(AL$9:AL298)</f>
        <v>7.6530874095252666E-2</v>
      </c>
      <c r="AN298">
        <f>2*STDEV(AL$9:AL298)/SQRT(COUNT($AL$9:AL298))</f>
        <v>8.9880953371732804E-3</v>
      </c>
      <c r="AO298">
        <f t="shared" si="31"/>
        <v>-1927.0381932638359</v>
      </c>
      <c r="AP298">
        <f t="shared" si="32"/>
        <v>-1927.1912550120262</v>
      </c>
    </row>
    <row r="299" spans="2:42" x14ac:dyDescent="0.2">
      <c r="B299">
        <v>291</v>
      </c>
      <c r="C299">
        <v>100000</v>
      </c>
      <c r="D299">
        <v>1199.8800000000001</v>
      </c>
      <c r="E299">
        <v>-8925.7000000000007</v>
      </c>
      <c r="F299">
        <v>40092.400000000001</v>
      </c>
      <c r="G299">
        <v>0.58997100000000002</v>
      </c>
      <c r="H299">
        <v>1540</v>
      </c>
      <c r="I299">
        <v>460</v>
      </c>
      <c r="J299">
        <f>AVERAGE($E$9:E299)</f>
        <v>-8926.1974914089351</v>
      </c>
      <c r="K299">
        <f>STDEV(J$9:J299)</f>
        <v>0.16022568160739908</v>
      </c>
      <c r="L299">
        <f>2*STDEV(J$9:J299)/SQRT(COUNT($J$9:J299))</f>
        <v>1.8785191596583525E-2</v>
      </c>
      <c r="M299">
        <f t="shared" si="35"/>
        <v>-8926.0372657273274</v>
      </c>
      <c r="N299">
        <f t="shared" si="36"/>
        <v>-8926.3577170905428</v>
      </c>
      <c r="P299">
        <v>291</v>
      </c>
      <c r="Q299">
        <v>100000</v>
      </c>
      <c r="R299">
        <v>1199.3</v>
      </c>
      <c r="S299">
        <v>-4570.12</v>
      </c>
      <c r="T299">
        <v>20534.7</v>
      </c>
      <c r="U299">
        <v>1.4261299999999999</v>
      </c>
      <c r="V299">
        <v>789</v>
      </c>
      <c r="W299">
        <v>235</v>
      </c>
      <c r="X299">
        <f>AVERAGE($S$9:S299)</f>
        <v>-4568.968384879724</v>
      </c>
      <c r="Y299">
        <f>STDEV(X$9:X299)</f>
        <v>0.14215636028981368</v>
      </c>
      <c r="Z299">
        <f>2*STDEV(X$9:X299)/SQRT(COUNT(X$9:X299))</f>
        <v>1.6666706847036371E-2</v>
      </c>
      <c r="AA299">
        <f t="shared" si="37"/>
        <v>-4568.8262285194342</v>
      </c>
      <c r="AB299">
        <f t="shared" si="38"/>
        <v>-4569.1105412400138</v>
      </c>
      <c r="AD299">
        <v>291</v>
      </c>
      <c r="AE299">
        <v>100000</v>
      </c>
      <c r="AF299">
        <v>1201.1600000000001</v>
      </c>
      <c r="AG299">
        <v>-1927.03</v>
      </c>
      <c r="AH299">
        <v>8667.92</v>
      </c>
      <c r="AI299">
        <v>-0.148754</v>
      </c>
      <c r="AJ299">
        <v>333</v>
      </c>
      <c r="AK299">
        <v>99</v>
      </c>
      <c r="AL299">
        <f>AVERAGE($AG$9:AG299)</f>
        <v>-1927.1144329896908</v>
      </c>
      <c r="AM299">
        <f>STDEV(AL$9:AL299)</f>
        <v>7.6459740919310473E-2</v>
      </c>
      <c r="AN299">
        <f>2*STDEV(AL$9:AL299)/SQRT(COUNT($AL$9:AL299))</f>
        <v>8.9642987827243358E-3</v>
      </c>
      <c r="AO299">
        <f t="shared" si="31"/>
        <v>-1927.0379732487716</v>
      </c>
      <c r="AP299">
        <f t="shared" si="32"/>
        <v>-1927.1908927306101</v>
      </c>
    </row>
    <row r="300" spans="2:42" x14ac:dyDescent="0.2">
      <c r="B300">
        <v>292</v>
      </c>
      <c r="C300">
        <v>100000</v>
      </c>
      <c r="D300">
        <v>1200.2</v>
      </c>
      <c r="E300">
        <v>-8926.59</v>
      </c>
      <c r="F300">
        <v>40097.5</v>
      </c>
      <c r="G300">
        <v>0.30179299999999998</v>
      </c>
      <c r="H300">
        <v>1540</v>
      </c>
      <c r="I300">
        <v>460</v>
      </c>
      <c r="J300">
        <f>AVERAGE($E$9:E300)</f>
        <v>-8926.1988356164384</v>
      </c>
      <c r="K300">
        <f>STDEV(J$9:J300)</f>
        <v>0.16003958008100994</v>
      </c>
      <c r="L300">
        <f>2*STDEV(J$9:J300)/SQRT(COUNT($J$9:J300))</f>
        <v>1.873121604946841E-2</v>
      </c>
      <c r="M300">
        <f t="shared" si="35"/>
        <v>-8926.0387960363569</v>
      </c>
      <c r="N300">
        <f t="shared" si="36"/>
        <v>-8926.3588751965199</v>
      </c>
      <c r="P300">
        <v>292</v>
      </c>
      <c r="Q300">
        <v>100000</v>
      </c>
      <c r="R300">
        <v>1200.31</v>
      </c>
      <c r="S300">
        <v>-4568.8999999999996</v>
      </c>
      <c r="T300">
        <v>20533.400000000001</v>
      </c>
      <c r="U300">
        <v>-9.5424999999999996E-2</v>
      </c>
      <c r="V300">
        <v>789</v>
      </c>
      <c r="W300">
        <v>235</v>
      </c>
      <c r="X300">
        <f>AVERAGE($S$9:S300)</f>
        <v>-4568.9681506849302</v>
      </c>
      <c r="Y300">
        <f>STDEV(X$9:X300)</f>
        <v>0.14191541829782259</v>
      </c>
      <c r="Z300">
        <f>2*STDEV(X$9:X300)/SQRT(COUNT(X$9:X300))</f>
        <v>1.6609943362395897E-2</v>
      </c>
      <c r="AA300">
        <f t="shared" si="37"/>
        <v>-4568.8262352666325</v>
      </c>
      <c r="AB300">
        <f t="shared" si="38"/>
        <v>-4569.1100661032278</v>
      </c>
      <c r="AD300">
        <v>292</v>
      </c>
      <c r="AE300">
        <v>100000</v>
      </c>
      <c r="AF300">
        <v>1199.82</v>
      </c>
      <c r="AG300">
        <v>-1928.62</v>
      </c>
      <c r="AH300">
        <v>8663.67</v>
      </c>
      <c r="AI300">
        <v>-0.46093499999999998</v>
      </c>
      <c r="AJ300">
        <v>333</v>
      </c>
      <c r="AK300">
        <v>99</v>
      </c>
      <c r="AL300">
        <f>AVERAGE($AG$9:AG300)</f>
        <v>-1927.1195890410961</v>
      </c>
      <c r="AM300">
        <f>STDEV(AL$9:AL300)</f>
        <v>7.6401202619675437E-2</v>
      </c>
      <c r="AN300">
        <f>2*STDEV(AL$9:AL300)/SQRT(COUNT($AL$9:AL300))</f>
        <v>8.9420844017708296E-3</v>
      </c>
      <c r="AO300">
        <f t="shared" si="31"/>
        <v>-1927.0431878384763</v>
      </c>
      <c r="AP300">
        <f t="shared" si="32"/>
        <v>-1927.1959902437159</v>
      </c>
    </row>
    <row r="301" spans="2:42" x14ac:dyDescent="0.2">
      <c r="B301">
        <v>293</v>
      </c>
      <c r="C301">
        <v>100000</v>
      </c>
      <c r="D301">
        <v>1200.08</v>
      </c>
      <c r="E301">
        <v>-8925.17</v>
      </c>
      <c r="F301">
        <v>40100.9</v>
      </c>
      <c r="G301">
        <v>0.76926799999999995</v>
      </c>
      <c r="H301">
        <v>1540</v>
      </c>
      <c r="I301">
        <v>460</v>
      </c>
      <c r="J301">
        <f>AVERAGE($E$9:E301)</f>
        <v>-8926.1953242320815</v>
      </c>
      <c r="K301">
        <f>STDEV(J$9:J301)</f>
        <v>0.15984723140196846</v>
      </c>
      <c r="L301">
        <f>2*STDEV(J$9:J301)/SQRT(COUNT($J$9:J301))</f>
        <v>1.8676749937200424E-2</v>
      </c>
      <c r="M301">
        <f t="shared" si="35"/>
        <v>-8926.0354770006797</v>
      </c>
      <c r="N301">
        <f t="shared" si="36"/>
        <v>-8926.3551714634832</v>
      </c>
      <c r="P301">
        <v>293</v>
      </c>
      <c r="Q301">
        <v>100000</v>
      </c>
      <c r="R301">
        <v>1200.05</v>
      </c>
      <c r="S301">
        <v>-4569.93</v>
      </c>
      <c r="T301">
        <v>20518.5</v>
      </c>
      <c r="U301">
        <v>-0.21720400000000001</v>
      </c>
      <c r="V301">
        <v>789</v>
      </c>
      <c r="W301">
        <v>235</v>
      </c>
      <c r="X301">
        <f>AVERAGE($S$9:S301)</f>
        <v>-4568.9714334470982</v>
      </c>
      <c r="Y301">
        <f>STDEV(X$9:X301)</f>
        <v>0.1416771735179978</v>
      </c>
      <c r="Z301">
        <f>2*STDEV(X$9:X301)/SQRT(COUNT(X$9:X301))</f>
        <v>1.6553737705665473E-2</v>
      </c>
      <c r="AA301">
        <f t="shared" si="37"/>
        <v>-4568.8297562735806</v>
      </c>
      <c r="AB301">
        <f t="shared" si="38"/>
        <v>-4569.1131106206158</v>
      </c>
      <c r="AD301">
        <v>293</v>
      </c>
      <c r="AE301">
        <v>100000</v>
      </c>
      <c r="AF301">
        <v>1199.8699999999999</v>
      </c>
      <c r="AG301">
        <v>-1928.38</v>
      </c>
      <c r="AH301">
        <v>8665.2800000000007</v>
      </c>
      <c r="AI301">
        <v>2.5167999999999999</v>
      </c>
      <c r="AJ301">
        <v>333</v>
      </c>
      <c r="AK301">
        <v>99</v>
      </c>
      <c r="AL301">
        <f>AVERAGE($AG$9:AG301)</f>
        <v>-1927.1238907849831</v>
      </c>
      <c r="AM301">
        <f>STDEV(AL$9:AL301)</f>
        <v>7.6353868833022143E-2</v>
      </c>
      <c r="AN301">
        <f>2*STDEV(AL$9:AL301)/SQRT(COUNT($AL$9:AL301))</f>
        <v>8.9212812910477134E-3</v>
      </c>
      <c r="AO301">
        <f t="shared" si="31"/>
        <v>-1927.0475369161502</v>
      </c>
      <c r="AP301">
        <f t="shared" si="32"/>
        <v>-1927.2002446538161</v>
      </c>
    </row>
    <row r="302" spans="2:42" x14ac:dyDescent="0.2">
      <c r="B302">
        <v>294</v>
      </c>
      <c r="C302">
        <v>100000</v>
      </c>
      <c r="D302">
        <v>1199.8900000000001</v>
      </c>
      <c r="E302">
        <v>-8926.93</v>
      </c>
      <c r="F302">
        <v>40120.1</v>
      </c>
      <c r="G302">
        <v>0.58011699999999999</v>
      </c>
      <c r="H302">
        <v>1540</v>
      </c>
      <c r="I302">
        <v>460</v>
      </c>
      <c r="J302">
        <f>AVERAGE($E$9:E302)</f>
        <v>-8926.1978231292524</v>
      </c>
      <c r="K302">
        <f>STDEV(J$9:J302)</f>
        <v>0.15966012401409022</v>
      </c>
      <c r="L302">
        <f>2*STDEV(J$9:J302)/SQRT(COUNT($J$9:J302))</f>
        <v>1.8623135052571627E-2</v>
      </c>
      <c r="M302">
        <f t="shared" si="35"/>
        <v>-8926.0381630052379</v>
      </c>
      <c r="N302">
        <f t="shared" si="36"/>
        <v>-8926.3574832532668</v>
      </c>
      <c r="P302">
        <v>294</v>
      </c>
      <c r="Q302">
        <v>100000</v>
      </c>
      <c r="R302">
        <v>1200.31</v>
      </c>
      <c r="S302">
        <v>-4567.05</v>
      </c>
      <c r="T302">
        <v>20538.3</v>
      </c>
      <c r="U302">
        <v>0.658609</v>
      </c>
      <c r="V302">
        <v>789</v>
      </c>
      <c r="W302">
        <v>235</v>
      </c>
      <c r="X302">
        <f>AVERAGE($S$9:S302)</f>
        <v>-4568.964897959183</v>
      </c>
      <c r="Y302">
        <f>STDEV(X$9:X302)</f>
        <v>0.14143745614311226</v>
      </c>
      <c r="Z302">
        <f>2*STDEV(X$9:X302)/SQRT(COUNT(X$9:X302))</f>
        <v>1.6497599907995195E-2</v>
      </c>
      <c r="AA302">
        <f t="shared" si="37"/>
        <v>-4568.8234605030402</v>
      </c>
      <c r="AB302">
        <f t="shared" si="38"/>
        <v>-4569.1063354153257</v>
      </c>
      <c r="AD302">
        <v>294</v>
      </c>
      <c r="AE302">
        <v>100000</v>
      </c>
      <c r="AF302">
        <v>1201.8399999999999</v>
      </c>
      <c r="AG302">
        <v>-1926.94</v>
      </c>
      <c r="AH302">
        <v>8665.4500000000007</v>
      </c>
      <c r="AI302">
        <v>1.2086600000000001</v>
      </c>
      <c r="AJ302">
        <v>333</v>
      </c>
      <c r="AK302">
        <v>99</v>
      </c>
      <c r="AL302">
        <f>AVERAGE($AG$9:AG302)</f>
        <v>-1927.1232653061224</v>
      </c>
      <c r="AM302">
        <f>STDEV(AL$9:AL302)</f>
        <v>7.6304572030699361E-2</v>
      </c>
      <c r="AN302">
        <f>2*STDEV(AL$9:AL302)/SQRT(COUNT($AL$9:AL302))</f>
        <v>8.9003460246027746E-3</v>
      </c>
      <c r="AO302">
        <f t="shared" si="31"/>
        <v>-1927.0469607340917</v>
      </c>
      <c r="AP302">
        <f t="shared" si="32"/>
        <v>-1927.1995698781532</v>
      </c>
    </row>
    <row r="303" spans="2:42" x14ac:dyDescent="0.2">
      <c r="B303">
        <v>295</v>
      </c>
      <c r="C303">
        <v>100000</v>
      </c>
      <c r="D303">
        <v>1199.6600000000001</v>
      </c>
      <c r="E303">
        <v>-8926.7000000000007</v>
      </c>
      <c r="F303">
        <v>40094.5</v>
      </c>
      <c r="G303">
        <v>6.1620099999999997E-2</v>
      </c>
      <c r="H303">
        <v>1540</v>
      </c>
      <c r="I303">
        <v>460</v>
      </c>
      <c r="J303">
        <f>AVERAGE($E$9:E303)</f>
        <v>-8926.1995254237299</v>
      </c>
      <c r="K303">
        <f>STDEV(J$9:J303)</f>
        <v>0.15947675999964048</v>
      </c>
      <c r="L303">
        <f>2*STDEV(J$9:J303)/SQRT(COUNT($J$9:J303))</f>
        <v>1.8570191890425532E-2</v>
      </c>
      <c r="M303">
        <f t="shared" si="35"/>
        <v>-8926.04004866373</v>
      </c>
      <c r="N303">
        <f t="shared" si="36"/>
        <v>-8926.3590021837299</v>
      </c>
      <c r="P303">
        <v>295</v>
      </c>
      <c r="Q303">
        <v>100000</v>
      </c>
      <c r="R303">
        <v>1199.68</v>
      </c>
      <c r="S303">
        <v>-4570.7299999999996</v>
      </c>
      <c r="T303">
        <v>20527</v>
      </c>
      <c r="U303">
        <v>-0.221444</v>
      </c>
      <c r="V303">
        <v>789</v>
      </c>
      <c r="W303">
        <v>235</v>
      </c>
      <c r="X303">
        <f>AVERAGE($S$9:S303)</f>
        <v>-4568.9708813559309</v>
      </c>
      <c r="Y303">
        <f>STDEV(X$9:X303)</f>
        <v>0.14120134337858886</v>
      </c>
      <c r="Z303">
        <f>2*STDEV(X$9:X303)/SQRT(COUNT(X$9:X303))</f>
        <v>1.6442120104096503E-2</v>
      </c>
      <c r="AA303">
        <f t="shared" si="37"/>
        <v>-4568.8296800125527</v>
      </c>
      <c r="AB303">
        <f t="shared" si="38"/>
        <v>-4569.1120826993092</v>
      </c>
      <c r="AD303">
        <v>295</v>
      </c>
      <c r="AE303">
        <v>100000</v>
      </c>
      <c r="AF303">
        <v>1200.1300000000001</v>
      </c>
      <c r="AG303">
        <v>-1928.38</v>
      </c>
      <c r="AH303">
        <v>8662.07</v>
      </c>
      <c r="AI303">
        <v>1.26278</v>
      </c>
      <c r="AJ303">
        <v>333</v>
      </c>
      <c r="AK303">
        <v>99</v>
      </c>
      <c r="AL303">
        <f>AVERAGE($AG$9:AG303)</f>
        <v>-1927.1275254237287</v>
      </c>
      <c r="AM303">
        <f>STDEV(AL$9:AL303)</f>
        <v>7.6266815987620321E-2</v>
      </c>
      <c r="AN303">
        <f>2*STDEV(AL$9:AL303)/SQRT(COUNT($AL$9:AL303))</f>
        <v>8.880851402831836E-3</v>
      </c>
      <c r="AO303">
        <f t="shared" si="31"/>
        <v>-1927.0512586077411</v>
      </c>
      <c r="AP303">
        <f t="shared" si="32"/>
        <v>-1927.2037922397162</v>
      </c>
    </row>
    <row r="304" spans="2:42" x14ac:dyDescent="0.2">
      <c r="B304">
        <v>296</v>
      </c>
      <c r="C304">
        <v>100000</v>
      </c>
      <c r="D304">
        <v>1200.05</v>
      </c>
      <c r="E304">
        <v>-8925.31</v>
      </c>
      <c r="F304">
        <v>40122.5</v>
      </c>
      <c r="G304">
        <v>-0.16172800000000001</v>
      </c>
      <c r="H304">
        <v>1540</v>
      </c>
      <c r="I304">
        <v>460</v>
      </c>
      <c r="J304">
        <f>AVERAGE($E$9:E304)</f>
        <v>-8926.1965202702722</v>
      </c>
      <c r="K304">
        <f>STDEV(J$9:J304)</f>
        <v>0.15928813797352095</v>
      </c>
      <c r="L304">
        <f>2*STDEV(J$9:J304)/SQRT(COUNT($J$9:J304))</f>
        <v>1.8516869919321506E-2</v>
      </c>
      <c r="M304">
        <f t="shared" si="35"/>
        <v>-8926.0372321322993</v>
      </c>
      <c r="N304">
        <f t="shared" si="36"/>
        <v>-8926.3558084082451</v>
      </c>
      <c r="P304">
        <v>296</v>
      </c>
      <c r="Q304">
        <v>100000</v>
      </c>
      <c r="R304">
        <v>1200.0999999999999</v>
      </c>
      <c r="S304">
        <v>-4571.3500000000004</v>
      </c>
      <c r="T304">
        <v>20530.900000000001</v>
      </c>
      <c r="U304">
        <v>0.63920200000000005</v>
      </c>
      <c r="V304">
        <v>789</v>
      </c>
      <c r="W304">
        <v>235</v>
      </c>
      <c r="X304">
        <f>AVERAGE($S$9:S304)</f>
        <v>-4568.9789189189178</v>
      </c>
      <c r="Y304">
        <f>STDEV(X$9:X304)</f>
        <v>0.14097095383303826</v>
      </c>
      <c r="Z304">
        <f>2*STDEV(X$9:X304)/SQRT(COUNT(X$9:X304))</f>
        <v>1.6387540514554658E-2</v>
      </c>
      <c r="AA304">
        <f t="shared" si="37"/>
        <v>-4568.8379479650848</v>
      </c>
      <c r="AB304">
        <f t="shared" si="38"/>
        <v>-4569.1198898727507</v>
      </c>
      <c r="AD304">
        <v>296</v>
      </c>
      <c r="AE304">
        <v>100000</v>
      </c>
      <c r="AF304">
        <v>1200.1099999999999</v>
      </c>
      <c r="AG304">
        <v>-1927.95</v>
      </c>
      <c r="AH304">
        <v>8662.4</v>
      </c>
      <c r="AI304">
        <v>1.00783</v>
      </c>
      <c r="AJ304">
        <v>333</v>
      </c>
      <c r="AK304">
        <v>99</v>
      </c>
      <c r="AL304">
        <f>AVERAGE($AG$9:AG304)</f>
        <v>-1927.1303040540538</v>
      </c>
      <c r="AM304">
        <f>STDEV(AL$9:AL304)</f>
        <v>7.6236747208941247E-2</v>
      </c>
      <c r="AN304">
        <f>2*STDEV(AL$9:AL304)/SQRT(COUNT($AL$9:AL304))</f>
        <v>8.8623418485488745E-3</v>
      </c>
      <c r="AO304">
        <f t="shared" si="31"/>
        <v>-1927.0540673068449</v>
      </c>
      <c r="AP304">
        <f t="shared" si="32"/>
        <v>-1927.2065408012627</v>
      </c>
    </row>
    <row r="305" spans="2:42" x14ac:dyDescent="0.2">
      <c r="B305">
        <v>297</v>
      </c>
      <c r="C305">
        <v>100000</v>
      </c>
      <c r="D305">
        <v>1199.6300000000001</v>
      </c>
      <c r="E305">
        <v>-8924.67</v>
      </c>
      <c r="F305">
        <v>40107.9</v>
      </c>
      <c r="G305">
        <v>0.270034</v>
      </c>
      <c r="H305">
        <v>1540</v>
      </c>
      <c r="I305">
        <v>460</v>
      </c>
      <c r="J305">
        <f>AVERAGE($E$9:E305)</f>
        <v>-8926.1913804713822</v>
      </c>
      <c r="K305">
        <f>STDEV(J$9:J305)</f>
        <v>0.15909077219730131</v>
      </c>
      <c r="L305">
        <f>2*STDEV(J$9:J305)/SQRT(COUNT($J$9:J305))</f>
        <v>1.8462765805525409E-2</v>
      </c>
      <c r="M305">
        <f t="shared" si="35"/>
        <v>-8926.0322896991856</v>
      </c>
      <c r="N305">
        <f t="shared" si="36"/>
        <v>-8926.3504712435788</v>
      </c>
      <c r="P305">
        <v>297</v>
      </c>
      <c r="Q305">
        <v>100000</v>
      </c>
      <c r="R305">
        <v>1199.67</v>
      </c>
      <c r="S305">
        <v>-4569.9399999999996</v>
      </c>
      <c r="T305">
        <v>20535.2</v>
      </c>
      <c r="U305">
        <v>0.632498</v>
      </c>
      <c r="V305">
        <v>789</v>
      </c>
      <c r="W305">
        <v>235</v>
      </c>
      <c r="X305">
        <f>AVERAGE($S$9:S305)</f>
        <v>-4568.9821548821537</v>
      </c>
      <c r="Y305">
        <f>STDEV(X$9:X305)</f>
        <v>0.14074394203737864</v>
      </c>
      <c r="Z305">
        <f>2*STDEV(X$9:X305)/SQRT(COUNT(X$9:X305))</f>
        <v>1.6333583679887652E-2</v>
      </c>
      <c r="AA305">
        <f t="shared" si="37"/>
        <v>-4568.8414109401165</v>
      </c>
      <c r="AB305">
        <f t="shared" si="38"/>
        <v>-4569.122898824191</v>
      </c>
      <c r="AD305">
        <v>297</v>
      </c>
      <c r="AE305">
        <v>100000</v>
      </c>
      <c r="AF305">
        <v>1200.23</v>
      </c>
      <c r="AG305">
        <v>-1925.11</v>
      </c>
      <c r="AH305">
        <v>8668.18</v>
      </c>
      <c r="AI305">
        <v>-0.85246100000000002</v>
      </c>
      <c r="AJ305">
        <v>333</v>
      </c>
      <c r="AK305">
        <v>99</v>
      </c>
      <c r="AL305">
        <f>AVERAGE($AG$9:AG305)</f>
        <v>-1927.1235016835014</v>
      </c>
      <c r="AM305">
        <f>STDEV(AL$9:AL305)</f>
        <v>7.6187177069970052E-2</v>
      </c>
      <c r="AN305">
        <f>2*STDEV(AL$9:AL305)/SQRT(COUNT($AL$9:AL305))</f>
        <v>8.8416567988147191E-3</v>
      </c>
      <c r="AO305">
        <f t="shared" si="31"/>
        <v>-1927.0473145064316</v>
      </c>
      <c r="AP305">
        <f t="shared" si="32"/>
        <v>-1927.1996888605713</v>
      </c>
    </row>
    <row r="306" spans="2:42" x14ac:dyDescent="0.2">
      <c r="B306">
        <v>298</v>
      </c>
      <c r="C306">
        <v>100000</v>
      </c>
      <c r="D306">
        <v>1200.27</v>
      </c>
      <c r="E306">
        <v>-8926.4500000000007</v>
      </c>
      <c r="F306">
        <v>40118.6</v>
      </c>
      <c r="G306">
        <v>5.1496100000000003E-2</v>
      </c>
      <c r="H306">
        <v>1540</v>
      </c>
      <c r="I306">
        <v>460</v>
      </c>
      <c r="J306">
        <f>AVERAGE($E$9:E306)</f>
        <v>-8926.1922483221497</v>
      </c>
      <c r="K306">
        <f>STDEV(J$9:J306)</f>
        <v>0.15889552497272022</v>
      </c>
      <c r="L306">
        <f>2*STDEV(J$9:J306)/SQRT(COUNT($J$9:J306))</f>
        <v>1.8409141242691739E-2</v>
      </c>
      <c r="M306">
        <f t="shared" si="35"/>
        <v>-8926.0333527971761</v>
      </c>
      <c r="N306">
        <f t="shared" si="36"/>
        <v>-8926.3511438471232</v>
      </c>
      <c r="P306">
        <v>298</v>
      </c>
      <c r="Q306">
        <v>100000</v>
      </c>
      <c r="R306">
        <v>1199.8699999999999</v>
      </c>
      <c r="S306">
        <v>-4569.55</v>
      </c>
      <c r="T306">
        <v>20540.5</v>
      </c>
      <c r="U306">
        <v>0.69192299999999995</v>
      </c>
      <c r="V306">
        <v>789</v>
      </c>
      <c r="W306">
        <v>235</v>
      </c>
      <c r="X306">
        <f>AVERAGE($S$9:S306)</f>
        <v>-4568.984060402684</v>
      </c>
      <c r="Y306">
        <f>STDEV(X$9:X306)</f>
        <v>0.14051945835734597</v>
      </c>
      <c r="Z306">
        <f>2*STDEV(X$9:X306)/SQRT(COUNT(X$9:X306))</f>
        <v>1.6280147327566594E-2</v>
      </c>
      <c r="AA306">
        <f t="shared" si="37"/>
        <v>-4568.8435409443264</v>
      </c>
      <c r="AB306">
        <f t="shared" si="38"/>
        <v>-4569.1245798610416</v>
      </c>
      <c r="AD306">
        <v>298</v>
      </c>
      <c r="AE306">
        <v>100000</v>
      </c>
      <c r="AF306">
        <v>1199.6400000000001</v>
      </c>
      <c r="AG306">
        <v>-1926.55</v>
      </c>
      <c r="AH306">
        <v>8656.91</v>
      </c>
      <c r="AI306">
        <v>1.4326700000000001</v>
      </c>
      <c r="AJ306">
        <v>333</v>
      </c>
      <c r="AK306">
        <v>99</v>
      </c>
      <c r="AL306">
        <f>AVERAGE($AG$9:AG306)</f>
        <v>-1927.1215771812081</v>
      </c>
      <c r="AM306">
        <f>STDEV(AL$9:AL306)</f>
        <v>7.6132396218346624E-2</v>
      </c>
      <c r="AN306">
        <f>2*STDEV(AL$9:AL306)/SQRT(COUNT($AL$9:AL306))</f>
        <v>8.8204625987341918E-3</v>
      </c>
      <c r="AO306">
        <f t="shared" si="31"/>
        <v>-1927.0454447849897</v>
      </c>
      <c r="AP306">
        <f t="shared" si="32"/>
        <v>-1927.1977095774264</v>
      </c>
    </row>
    <row r="307" spans="2:42" x14ac:dyDescent="0.2">
      <c r="B307">
        <v>299</v>
      </c>
      <c r="C307">
        <v>100000</v>
      </c>
      <c r="D307">
        <v>1200.6400000000001</v>
      </c>
      <c r="E307">
        <v>-8925.75</v>
      </c>
      <c r="F307">
        <v>40102.6</v>
      </c>
      <c r="G307">
        <v>0.232128</v>
      </c>
      <c r="H307">
        <v>1540</v>
      </c>
      <c r="I307">
        <v>460</v>
      </c>
      <c r="J307">
        <f>AVERAGE($E$9:E307)</f>
        <v>-8926.1907692307705</v>
      </c>
      <c r="K307">
        <f>STDEV(J$9:J307)</f>
        <v>0.15869830819462202</v>
      </c>
      <c r="L307">
        <f>2*STDEV(J$9:J307)/SQRT(COUNT($J$9:J307))</f>
        <v>1.8355520261346053E-2</v>
      </c>
      <c r="M307">
        <f t="shared" si="35"/>
        <v>-8926.0320709225762</v>
      </c>
      <c r="N307">
        <f t="shared" si="36"/>
        <v>-8926.3494675389647</v>
      </c>
      <c r="P307">
        <v>299</v>
      </c>
      <c r="Q307">
        <v>100000</v>
      </c>
      <c r="R307">
        <v>1199.6600000000001</v>
      </c>
      <c r="S307">
        <v>-4569.55</v>
      </c>
      <c r="T307">
        <v>20537.900000000001</v>
      </c>
      <c r="U307">
        <v>0.38708500000000001</v>
      </c>
      <c r="V307">
        <v>789</v>
      </c>
      <c r="W307">
        <v>235</v>
      </c>
      <c r="X307">
        <f>AVERAGE($S$9:S307)</f>
        <v>-4568.9859531772572</v>
      </c>
      <c r="Y307">
        <f>STDEV(X$9:X307)</f>
        <v>0.14029754806942518</v>
      </c>
      <c r="Z307">
        <f>2*STDEV(X$9:X307)/SQRT(COUNT(X$9:X307))</f>
        <v>1.6227233393359988E-2</v>
      </c>
      <c r="AA307">
        <f t="shared" si="37"/>
        <v>-4568.8456556291876</v>
      </c>
      <c r="AB307">
        <f t="shared" si="38"/>
        <v>-4569.1262507253268</v>
      </c>
      <c r="AD307">
        <v>299</v>
      </c>
      <c r="AE307">
        <v>100000</v>
      </c>
      <c r="AF307">
        <v>1198.5999999999999</v>
      </c>
      <c r="AG307">
        <v>-1927.69</v>
      </c>
      <c r="AH307">
        <v>8658.98</v>
      </c>
      <c r="AI307">
        <v>-0.77418200000000004</v>
      </c>
      <c r="AJ307">
        <v>333</v>
      </c>
      <c r="AK307">
        <v>99</v>
      </c>
      <c r="AL307">
        <f>AVERAGE($AG$9:AG307)</f>
        <v>-1927.1234782608692</v>
      </c>
      <c r="AM307">
        <f>STDEV(AL$9:AL307)</f>
        <v>7.6082344515449873E-2</v>
      </c>
      <c r="AN307">
        <f>2*STDEV(AL$9:AL307)/SQRT(COUNT($AL$9:AL307))</f>
        <v>8.7999111784568887E-3</v>
      </c>
      <c r="AO307">
        <f t="shared" si="31"/>
        <v>-1927.0473959163537</v>
      </c>
      <c r="AP307">
        <f t="shared" si="32"/>
        <v>-1927.1995606053847</v>
      </c>
    </row>
    <row r="308" spans="2:42" x14ac:dyDescent="0.2">
      <c r="B308">
        <v>300</v>
      </c>
      <c r="C308">
        <v>100000</v>
      </c>
      <c r="D308">
        <v>1199.24</v>
      </c>
      <c r="E308">
        <v>-8928.09</v>
      </c>
      <c r="F308">
        <v>40115.1</v>
      </c>
      <c r="G308">
        <v>1.81353E-2</v>
      </c>
      <c r="H308">
        <v>1540</v>
      </c>
      <c r="I308">
        <v>460</v>
      </c>
      <c r="J308">
        <f>AVERAGE($E$9:E308)</f>
        <v>-8926.1971000000012</v>
      </c>
      <c r="K308">
        <f>STDEV(J$9:J308)</f>
        <v>0.15851290953308853</v>
      </c>
      <c r="L308">
        <f>2*STDEV(J$9:J308)/SQRT(COUNT($J$9:J308))</f>
        <v>1.8303494197791891E-2</v>
      </c>
      <c r="M308">
        <f t="shared" si="35"/>
        <v>-8926.0385870904684</v>
      </c>
      <c r="N308">
        <f t="shared" si="36"/>
        <v>-8926.3556129095341</v>
      </c>
      <c r="P308">
        <v>300</v>
      </c>
      <c r="Q308">
        <v>100000</v>
      </c>
      <c r="R308">
        <v>1201.32</v>
      </c>
      <c r="S308">
        <v>-4569.51</v>
      </c>
      <c r="T308">
        <v>20543.3</v>
      </c>
      <c r="U308">
        <v>0.62647799999999998</v>
      </c>
      <c r="V308">
        <v>789</v>
      </c>
      <c r="W308">
        <v>235</v>
      </c>
      <c r="X308">
        <f>AVERAGE($S$9:S308)</f>
        <v>-4568.9876999999997</v>
      </c>
      <c r="Y308">
        <f>STDEV(X$9:X308)</f>
        <v>0.14007813964740107</v>
      </c>
      <c r="Z308">
        <f>2*STDEV(X$9:X308)/SQRT(COUNT(X$9:X308))</f>
        <v>1.6174830326601799E-2</v>
      </c>
      <c r="AA308">
        <f t="shared" si="37"/>
        <v>-4568.8476218603519</v>
      </c>
      <c r="AB308">
        <f t="shared" si="38"/>
        <v>-4569.1277781396475</v>
      </c>
      <c r="AD308">
        <v>300</v>
      </c>
      <c r="AE308">
        <v>100000</v>
      </c>
      <c r="AF308">
        <v>1200.93</v>
      </c>
      <c r="AG308">
        <v>-1926.12</v>
      </c>
      <c r="AH308">
        <v>8668.5300000000007</v>
      </c>
      <c r="AI308">
        <v>1.15202</v>
      </c>
      <c r="AJ308">
        <v>333</v>
      </c>
      <c r="AK308">
        <v>99</v>
      </c>
      <c r="AL308">
        <f>AVERAGE($AG$9:AG308)</f>
        <v>-1927.1201333333331</v>
      </c>
      <c r="AM308">
        <f>STDEV(AL$9:AL308)</f>
        <v>7.6023629804174042E-2</v>
      </c>
      <c r="AN308">
        <f>2*STDEV(AL$9:AL308)/SQRT(COUNT($AL$9:AL308))</f>
        <v>8.7784526264424664E-3</v>
      </c>
      <c r="AO308">
        <f t="shared" si="31"/>
        <v>-1927.0441097035289</v>
      </c>
      <c r="AP308">
        <f t="shared" si="32"/>
        <v>-1927.1961569631374</v>
      </c>
    </row>
    <row r="309" spans="2:42" x14ac:dyDescent="0.2">
      <c r="B309">
        <v>301</v>
      </c>
      <c r="C309">
        <v>100000</v>
      </c>
      <c r="D309">
        <v>1199.57</v>
      </c>
      <c r="E309">
        <v>-8926.19</v>
      </c>
      <c r="F309">
        <v>40089.699999999997</v>
      </c>
      <c r="G309">
        <v>-2.1935099999999999E-2</v>
      </c>
      <c r="H309">
        <v>1540</v>
      </c>
      <c r="I309">
        <v>460</v>
      </c>
      <c r="J309">
        <f>AVERAGE($E$9:E309)</f>
        <v>-8926.1970764119615</v>
      </c>
      <c r="K309">
        <f>STDEV(J$9:J309)</f>
        <v>0.15832795722335855</v>
      </c>
      <c r="L309">
        <f>2*STDEV(J$9:J309)/SQRT(COUNT($J$9:J309))</f>
        <v>1.8251743479645977E-2</v>
      </c>
      <c r="M309">
        <f t="shared" si="35"/>
        <v>-8926.0387484547373</v>
      </c>
      <c r="N309">
        <f t="shared" si="36"/>
        <v>-8926.3554043691856</v>
      </c>
      <c r="P309">
        <v>301</v>
      </c>
      <c r="Q309">
        <v>100000</v>
      </c>
      <c r="R309">
        <v>1199.79</v>
      </c>
      <c r="S309">
        <v>-4570.1499999999996</v>
      </c>
      <c r="T309">
        <v>20540.7</v>
      </c>
      <c r="U309">
        <v>0.95664099999999996</v>
      </c>
      <c r="V309">
        <v>789</v>
      </c>
      <c r="W309">
        <v>235</v>
      </c>
      <c r="X309">
        <f>AVERAGE($S$9:S309)</f>
        <v>-4568.991561461793</v>
      </c>
      <c r="Y309">
        <f>STDEV(X$9:X309)</f>
        <v>0.13986321694093265</v>
      </c>
      <c r="Z309">
        <f>2*STDEV(X$9:X309)/SQRT(COUNT(X$9:X309))</f>
        <v>1.612316360680844E-2</v>
      </c>
      <c r="AA309">
        <f t="shared" si="37"/>
        <v>-4568.8516982448518</v>
      </c>
      <c r="AB309">
        <f t="shared" si="38"/>
        <v>-4569.1314246787342</v>
      </c>
      <c r="AD309">
        <v>301</v>
      </c>
      <c r="AE309">
        <v>100000</v>
      </c>
      <c r="AF309">
        <v>1199.24</v>
      </c>
      <c r="AG309">
        <v>-1926.52</v>
      </c>
      <c r="AH309">
        <v>8664.89</v>
      </c>
      <c r="AI309">
        <v>1.5812299999999999</v>
      </c>
      <c r="AJ309">
        <v>333</v>
      </c>
      <c r="AK309">
        <v>99</v>
      </c>
      <c r="AL309">
        <f>AVERAGE($AG$9:AG309)</f>
        <v>-1927.1181395348835</v>
      </c>
      <c r="AM309">
        <f>STDEV(AL$9:AL309)</f>
        <v>7.5960032762993221E-2</v>
      </c>
      <c r="AN309">
        <f>2*STDEV(AL$9:AL309)/SQRT(COUNT($AL$9:AL309))</f>
        <v>8.7565270026178071E-3</v>
      </c>
      <c r="AO309">
        <f t="shared" si="31"/>
        <v>-1927.0421795021205</v>
      </c>
      <c r="AP309">
        <f t="shared" si="32"/>
        <v>-1927.1940995676466</v>
      </c>
    </row>
    <row r="310" spans="2:42" x14ac:dyDescent="0.2">
      <c r="B310">
        <v>302</v>
      </c>
      <c r="C310">
        <v>100000</v>
      </c>
      <c r="D310">
        <v>1199.32</v>
      </c>
      <c r="E310">
        <v>-8928.09</v>
      </c>
      <c r="F310">
        <v>40120.9</v>
      </c>
      <c r="G310">
        <v>1.7699699999999999E-2</v>
      </c>
      <c r="H310">
        <v>1540</v>
      </c>
      <c r="I310">
        <v>460</v>
      </c>
      <c r="J310">
        <f>AVERAGE($E$9:E310)</f>
        <v>-8926.2033443708606</v>
      </c>
      <c r="K310">
        <f>STDEV(J$9:J310)</f>
        <v>0.1581552873768752</v>
      </c>
      <c r="L310">
        <f>2*STDEV(J$9:J310)/SQRT(COUNT($J$9:J310))</f>
        <v>1.8201628238519521E-2</v>
      </c>
      <c r="M310">
        <f t="shared" si="35"/>
        <v>-8926.0451890834829</v>
      </c>
      <c r="N310">
        <f t="shared" si="36"/>
        <v>-8926.3614996582382</v>
      </c>
      <c r="P310">
        <v>302</v>
      </c>
      <c r="Q310">
        <v>100000</v>
      </c>
      <c r="R310">
        <v>1199.3</v>
      </c>
      <c r="S310">
        <v>-4569.8999999999996</v>
      </c>
      <c r="T310">
        <v>20532.400000000001</v>
      </c>
      <c r="U310">
        <v>0.659362</v>
      </c>
      <c r="V310">
        <v>789</v>
      </c>
      <c r="W310">
        <v>235</v>
      </c>
      <c r="X310">
        <f>AVERAGE($S$9:S310)</f>
        <v>-4568.9945695364222</v>
      </c>
      <c r="Y310">
        <f>STDEV(X$9:X310)</f>
        <v>0.13965220158618127</v>
      </c>
      <c r="Z310">
        <f>2*STDEV(X$9:X310)/SQRT(COUNT(X$9:X310))</f>
        <v>1.6072162354618336E-2</v>
      </c>
      <c r="AA310">
        <f t="shared" si="37"/>
        <v>-4568.8549173348356</v>
      </c>
      <c r="AB310">
        <f t="shared" si="38"/>
        <v>-4569.1342217380088</v>
      </c>
      <c r="AD310">
        <v>302</v>
      </c>
      <c r="AE310">
        <v>100000</v>
      </c>
      <c r="AF310">
        <v>1199</v>
      </c>
      <c r="AG310">
        <v>-1928.03</v>
      </c>
      <c r="AH310">
        <v>8659.5</v>
      </c>
      <c r="AI310">
        <v>1.83426</v>
      </c>
      <c r="AJ310">
        <v>333</v>
      </c>
      <c r="AK310">
        <v>99</v>
      </c>
      <c r="AL310">
        <f>AVERAGE($AG$9:AG310)</f>
        <v>-1927.1211589403972</v>
      </c>
      <c r="AM310">
        <f>STDEV(AL$9:AL310)</f>
        <v>7.5903644251901464E-2</v>
      </c>
      <c r="AN310">
        <f>2*STDEV(AL$9:AL310)/SQRT(COUNT($AL$9:AL310))</f>
        <v>8.7355278317679374E-3</v>
      </c>
      <c r="AO310">
        <f t="shared" si="31"/>
        <v>-1927.0452552961453</v>
      </c>
      <c r="AP310">
        <f t="shared" si="32"/>
        <v>-1927.1970625846491</v>
      </c>
    </row>
    <row r="311" spans="2:42" x14ac:dyDescent="0.2">
      <c r="B311">
        <v>303</v>
      </c>
      <c r="C311">
        <v>100000</v>
      </c>
      <c r="D311">
        <v>1199.75</v>
      </c>
      <c r="E311">
        <v>-8928.8700000000008</v>
      </c>
      <c r="F311">
        <v>40097.800000000003</v>
      </c>
      <c r="G311">
        <v>0.28423100000000001</v>
      </c>
      <c r="H311">
        <v>1540</v>
      </c>
      <c r="I311">
        <v>460</v>
      </c>
      <c r="J311">
        <f>AVERAGE($E$9:E311)</f>
        <v>-8926.212145214522</v>
      </c>
      <c r="K311">
        <f>STDEV(J$9:J311)</f>
        <v>0.1580008263633694</v>
      </c>
      <c r="L311">
        <f>2*STDEV(J$9:J311)/SQRT(COUNT($J$9:J311))</f>
        <v>1.8153820618707402E-2</v>
      </c>
      <c r="M311">
        <f t="shared" si="35"/>
        <v>-8926.0541443881593</v>
      </c>
      <c r="N311">
        <f t="shared" si="36"/>
        <v>-8926.3701460408847</v>
      </c>
      <c r="P311">
        <v>303</v>
      </c>
      <c r="Q311">
        <v>100000</v>
      </c>
      <c r="R311">
        <v>1200.23</v>
      </c>
      <c r="S311">
        <v>-4567.78</v>
      </c>
      <c r="T311">
        <v>20547.599999999999</v>
      </c>
      <c r="U311">
        <v>1.2299500000000001</v>
      </c>
      <c r="V311">
        <v>789</v>
      </c>
      <c r="W311">
        <v>235</v>
      </c>
      <c r="X311">
        <f>AVERAGE($S$9:S311)</f>
        <v>-4568.9905610561045</v>
      </c>
      <c r="Y311">
        <f>STDEV(X$9:X311)</f>
        <v>0.13943828840155267</v>
      </c>
      <c r="Z311">
        <f>2*STDEV(X$9:X311)/SQRT(COUNT(X$9:X311))</f>
        <v>1.6021040733039078E-2</v>
      </c>
      <c r="AA311">
        <f t="shared" si="37"/>
        <v>-4568.8511227677027</v>
      </c>
      <c r="AB311">
        <f t="shared" si="38"/>
        <v>-4569.1299993445064</v>
      </c>
      <c r="AD311">
        <v>303</v>
      </c>
      <c r="AE311">
        <v>100000</v>
      </c>
      <c r="AF311">
        <v>1200.26</v>
      </c>
      <c r="AG311">
        <v>-1927.55</v>
      </c>
      <c r="AH311">
        <v>8663.56</v>
      </c>
      <c r="AI311">
        <v>1.38846</v>
      </c>
      <c r="AJ311">
        <v>333</v>
      </c>
      <c r="AK311">
        <v>99</v>
      </c>
      <c r="AL311">
        <f>AVERAGE($AG$9:AG311)</f>
        <v>-1927.1225742574259</v>
      </c>
      <c r="AM311">
        <f>STDEV(AL$9:AL311)</f>
        <v>7.5850645026022859E-2</v>
      </c>
      <c r="AN311">
        <f>2*STDEV(AL$9:AL311)/SQRT(COUNT($AL$9:AL311))</f>
        <v>8.7150114041106425E-3</v>
      </c>
      <c r="AO311">
        <f t="shared" si="31"/>
        <v>-1927.0467236123998</v>
      </c>
      <c r="AP311">
        <f t="shared" si="32"/>
        <v>-1927.198424902452</v>
      </c>
    </row>
    <row r="312" spans="2:42" x14ac:dyDescent="0.2">
      <c r="B312">
        <v>304</v>
      </c>
      <c r="C312">
        <v>100000</v>
      </c>
      <c r="D312">
        <v>1200.45</v>
      </c>
      <c r="E312">
        <v>-8926.65</v>
      </c>
      <c r="F312">
        <v>40094.300000000003</v>
      </c>
      <c r="G312">
        <v>-0.127025</v>
      </c>
      <c r="H312">
        <v>1540</v>
      </c>
      <c r="I312">
        <v>460</v>
      </c>
      <c r="J312">
        <f>AVERAGE($E$9:E312)</f>
        <v>-8926.2135855263168</v>
      </c>
      <c r="K312">
        <f>STDEV(J$9:J312)</f>
        <v>0.15784958690054554</v>
      </c>
      <c r="L312">
        <f>2*STDEV(J$9:J312)/SQRT(COUNT($J$9:J312))</f>
        <v>1.8106589409976833E-2</v>
      </c>
      <c r="M312">
        <f t="shared" si="35"/>
        <v>-8926.055735939417</v>
      </c>
      <c r="N312">
        <f t="shared" si="36"/>
        <v>-8926.3714351132166</v>
      </c>
      <c r="P312">
        <v>304</v>
      </c>
      <c r="Q312">
        <v>100000</v>
      </c>
      <c r="R312">
        <v>1200.78</v>
      </c>
      <c r="S312">
        <v>-4568.22</v>
      </c>
      <c r="T312">
        <v>20529.7</v>
      </c>
      <c r="U312">
        <v>0.209781</v>
      </c>
      <c r="V312">
        <v>789</v>
      </c>
      <c r="W312">
        <v>235</v>
      </c>
      <c r="X312">
        <f>AVERAGE($S$9:S312)</f>
        <v>-4568.9880263157884</v>
      </c>
      <c r="Y312">
        <f>STDEV(X$9:X312)</f>
        <v>0.13922312809730963</v>
      </c>
      <c r="Z312">
        <f>2*STDEV(X$9:X312)/SQRT(COUNT(X$9:X312))</f>
        <v>1.5969988052099756E-2</v>
      </c>
      <c r="AA312">
        <f t="shared" si="37"/>
        <v>-4568.8488031876914</v>
      </c>
      <c r="AB312">
        <f t="shared" si="38"/>
        <v>-4569.1272494438854</v>
      </c>
      <c r="AD312">
        <v>304</v>
      </c>
      <c r="AE312">
        <v>100000</v>
      </c>
      <c r="AF312">
        <v>1199.4000000000001</v>
      </c>
      <c r="AG312">
        <v>-1926.99</v>
      </c>
      <c r="AH312">
        <v>8664.93</v>
      </c>
      <c r="AI312">
        <v>0.45241999999999999</v>
      </c>
      <c r="AJ312">
        <v>333</v>
      </c>
      <c r="AK312">
        <v>99</v>
      </c>
      <c r="AL312">
        <f>AVERAGE($AG$9:AG312)</f>
        <v>-1927.1221381578948</v>
      </c>
      <c r="AM312">
        <f>STDEV(AL$9:AL312)</f>
        <v>7.5796395026691762E-2</v>
      </c>
      <c r="AN312">
        <f>2*STDEV(AL$9:AL312)/SQRT(COUNT($AL$9:AL312))</f>
        <v>8.6944427948957431E-3</v>
      </c>
      <c r="AO312">
        <f t="shared" si="31"/>
        <v>-1927.0463417628682</v>
      </c>
      <c r="AP312">
        <f t="shared" si="32"/>
        <v>-1927.1979345529214</v>
      </c>
    </row>
    <row r="313" spans="2:42" x14ac:dyDescent="0.2">
      <c r="B313">
        <v>305</v>
      </c>
      <c r="C313">
        <v>100000</v>
      </c>
      <c r="D313">
        <v>1200.1199999999999</v>
      </c>
      <c r="E313">
        <v>-8927.75</v>
      </c>
      <c r="F313">
        <v>40128.300000000003</v>
      </c>
      <c r="G313">
        <v>0.57086700000000001</v>
      </c>
      <c r="H313">
        <v>1540</v>
      </c>
      <c r="I313">
        <v>460</v>
      </c>
      <c r="J313">
        <f>AVERAGE($E$9:E313)</f>
        <v>-8926.2186229508206</v>
      </c>
      <c r="K313">
        <f>STDEV(J$9:J313)</f>
        <v>0.15770945402533534</v>
      </c>
      <c r="L313">
        <f>2*STDEV(J$9:J313)/SQRT(COUNT($J$9:J313))</f>
        <v>1.806083413609132E-2</v>
      </c>
      <c r="M313">
        <f t="shared" si="35"/>
        <v>-8926.0609134967945</v>
      </c>
      <c r="N313">
        <f t="shared" si="36"/>
        <v>-8926.3763324048468</v>
      </c>
      <c r="P313">
        <v>305</v>
      </c>
      <c r="Q313">
        <v>100000</v>
      </c>
      <c r="R313">
        <v>1200.3800000000001</v>
      </c>
      <c r="S313">
        <v>-4569.03</v>
      </c>
      <c r="T313">
        <v>20540.5</v>
      </c>
      <c r="U313">
        <v>0.74263500000000005</v>
      </c>
      <c r="V313">
        <v>789</v>
      </c>
      <c r="W313">
        <v>235</v>
      </c>
      <c r="X313">
        <f>AVERAGE($S$9:S313)</f>
        <v>-4568.9881639344248</v>
      </c>
      <c r="Y313">
        <f>STDEV(X$9:X313)</f>
        <v>0.13900907054911457</v>
      </c>
      <c r="Z313">
        <f>2*STDEV(X$9:X313)/SQRT(COUNT(X$9:X313))</f>
        <v>1.5919272450188402E-2</v>
      </c>
      <c r="AA313">
        <f t="shared" si="37"/>
        <v>-4568.8491548638758</v>
      </c>
      <c r="AB313">
        <f t="shared" si="38"/>
        <v>-4569.1271730049739</v>
      </c>
      <c r="AD313">
        <v>305</v>
      </c>
      <c r="AE313">
        <v>100000</v>
      </c>
      <c r="AF313">
        <v>1199.52</v>
      </c>
      <c r="AG313">
        <v>-1926.66</v>
      </c>
      <c r="AH313">
        <v>8655.51</v>
      </c>
      <c r="AI313">
        <v>-0.49107899999999999</v>
      </c>
      <c r="AJ313">
        <v>333</v>
      </c>
      <c r="AK313">
        <v>99</v>
      </c>
      <c r="AL313">
        <f>AVERAGE($AG$9:AG313)</f>
        <v>-1927.1206229508198</v>
      </c>
      <c r="AM313">
        <f>STDEV(AL$9:AL313)</f>
        <v>7.5738309673925697E-2</v>
      </c>
      <c r="AN313">
        <f>2*STDEV(AL$9:AL313)/SQRT(COUNT($AL$9:AL313))</f>
        <v>8.6735259926075583E-3</v>
      </c>
      <c r="AO313">
        <f t="shared" si="31"/>
        <v>-1927.0448846411459</v>
      </c>
      <c r="AP313">
        <f t="shared" si="32"/>
        <v>-1927.1963612604936</v>
      </c>
    </row>
    <row r="314" spans="2:42" x14ac:dyDescent="0.2">
      <c r="B314">
        <v>306</v>
      </c>
      <c r="C314">
        <v>100000</v>
      </c>
      <c r="D314">
        <v>1199.42</v>
      </c>
      <c r="E314">
        <v>-8929.19</v>
      </c>
      <c r="F314">
        <v>40095.699999999997</v>
      </c>
      <c r="G314">
        <v>0.464285</v>
      </c>
      <c r="H314">
        <v>1540</v>
      </c>
      <c r="I314">
        <v>460</v>
      </c>
      <c r="J314">
        <f>AVERAGE($E$9:E314)</f>
        <v>-8926.2283333333344</v>
      </c>
      <c r="K314">
        <f>STDEV(J$9:J314)</f>
        <v>0.15759184934026305</v>
      </c>
      <c r="L314">
        <f>2*STDEV(J$9:J314)/SQRT(COUNT($J$9:J314))</f>
        <v>1.8017852794564353E-2</v>
      </c>
      <c r="M314">
        <f t="shared" si="35"/>
        <v>-8926.0707414839944</v>
      </c>
      <c r="N314">
        <f t="shared" si="36"/>
        <v>-8926.3859251826743</v>
      </c>
      <c r="P314">
        <v>306</v>
      </c>
      <c r="Q314">
        <v>100000</v>
      </c>
      <c r="R314">
        <v>1199.47</v>
      </c>
      <c r="S314">
        <v>-4566.83</v>
      </c>
      <c r="T314">
        <v>20541.8</v>
      </c>
      <c r="U314">
        <v>-0.29888300000000001</v>
      </c>
      <c r="V314">
        <v>789</v>
      </c>
      <c r="W314">
        <v>235</v>
      </c>
      <c r="X314">
        <f>AVERAGE($S$9:S314)</f>
        <v>-4568.9811111111103</v>
      </c>
      <c r="Y314">
        <f>STDEV(X$9:X314)</f>
        <v>0.13879065095545631</v>
      </c>
      <c r="Z314">
        <f>2*STDEV(X$9:X314)/SQRT(COUNT(X$9:X314))</f>
        <v>1.5868266846579035E-2</v>
      </c>
      <c r="AA314">
        <f t="shared" si="37"/>
        <v>-4568.842320460155</v>
      </c>
      <c r="AB314">
        <f t="shared" si="38"/>
        <v>-4569.1199017620656</v>
      </c>
      <c r="AD314">
        <v>306</v>
      </c>
      <c r="AE314">
        <v>100000</v>
      </c>
      <c r="AF314">
        <v>1199.69</v>
      </c>
      <c r="AG314">
        <v>-1927.01</v>
      </c>
      <c r="AH314">
        <v>8660.42</v>
      </c>
      <c r="AI314">
        <v>0.48371999999999998</v>
      </c>
      <c r="AJ314">
        <v>333</v>
      </c>
      <c r="AK314">
        <v>99</v>
      </c>
      <c r="AL314">
        <f>AVERAGE($AG$9:AG314)</f>
        <v>-1927.1202614379085</v>
      </c>
      <c r="AM314">
        <f>STDEV(AL$9:AL314)</f>
        <v>7.5679265906611476E-2</v>
      </c>
      <c r="AN314">
        <f>2*STDEV(AL$9:AL314)/SQRT(COUNT($AL$9:AL314))</f>
        <v>8.6525913517383826E-3</v>
      </c>
      <c r="AO314">
        <f t="shared" ref="AO314:AO316" si="39">AL314+AM314</f>
        <v>-1927.044582172002</v>
      </c>
      <c r="AP314">
        <f t="shared" ref="AP314:AP316" si="40">AL314-1*AM314</f>
        <v>-1927.195940703815</v>
      </c>
    </row>
    <row r="315" spans="2:42" x14ac:dyDescent="0.2">
      <c r="B315">
        <v>307</v>
      </c>
      <c r="C315">
        <v>100000</v>
      </c>
      <c r="D315">
        <v>1199.0999999999999</v>
      </c>
      <c r="E315">
        <v>-8929.3799999999992</v>
      </c>
      <c r="F315">
        <v>40110.400000000001</v>
      </c>
      <c r="G315">
        <v>0.216029</v>
      </c>
      <c r="H315">
        <v>1540</v>
      </c>
      <c r="I315">
        <v>460</v>
      </c>
      <c r="J315">
        <f>AVERAGE($E$9:E315)</f>
        <v>-8926.238599348535</v>
      </c>
      <c r="K315">
        <f>STDEV(J$9:J315)</f>
        <v>0.15749978710457074</v>
      </c>
      <c r="L315">
        <f>2*STDEV(J$9:J315)/SQRT(COUNT($J$9:J315))</f>
        <v>1.7977975283195648E-2</v>
      </c>
      <c r="M315">
        <f t="shared" si="35"/>
        <v>-8926.0810995614302</v>
      </c>
      <c r="N315">
        <f t="shared" si="36"/>
        <v>-8926.3960991356398</v>
      </c>
      <c r="P315">
        <v>307</v>
      </c>
      <c r="Q315">
        <v>100000</v>
      </c>
      <c r="R315">
        <v>1199.69</v>
      </c>
      <c r="S315">
        <v>-4569.0200000000004</v>
      </c>
      <c r="T315">
        <v>20536</v>
      </c>
      <c r="U315">
        <v>1.0077100000000001</v>
      </c>
      <c r="V315">
        <v>789</v>
      </c>
      <c r="W315">
        <v>235</v>
      </c>
      <c r="X315">
        <f>AVERAGE($S$9:S315)</f>
        <v>-4568.9812377850158</v>
      </c>
      <c r="Y315">
        <f>STDEV(X$9:X315)</f>
        <v>0.13857334043337904</v>
      </c>
      <c r="Z315">
        <f>2*STDEV(X$9:X315)/SQRT(COUNT(X$9:X315))</f>
        <v>1.5817596550572393E-2</v>
      </c>
      <c r="AA315">
        <f t="shared" ref="AA315:AA350" si="41">X315+Y315</f>
        <v>-4568.8426644445826</v>
      </c>
      <c r="AB315">
        <f t="shared" ref="AB315:AB350" si="42">X315-1*Y315</f>
        <v>-4569.1198111254489</v>
      </c>
      <c r="AD315">
        <v>307</v>
      </c>
      <c r="AE315">
        <v>100000</v>
      </c>
      <c r="AF315">
        <v>1200.9000000000001</v>
      </c>
      <c r="AG315">
        <v>-1927.76</v>
      </c>
      <c r="AH315">
        <v>8674.23</v>
      </c>
      <c r="AI315">
        <v>2.8198500000000002</v>
      </c>
      <c r="AJ315">
        <v>333</v>
      </c>
      <c r="AK315">
        <v>99</v>
      </c>
      <c r="AL315">
        <f>AVERAGE($AG$9:AG315)</f>
        <v>-1927.1223452768731</v>
      </c>
      <c r="AM315">
        <f>STDEV(AL$9:AL315)</f>
        <v>7.5625148268009479E-2</v>
      </c>
      <c r="AN315">
        <f>2*STDEV(AL$9:AL315)/SQRT(COUNT($AL$9:AL315))</f>
        <v>8.6323103754266887E-3</v>
      </c>
      <c r="AO315">
        <f t="shared" si="39"/>
        <v>-1927.0467201286051</v>
      </c>
      <c r="AP315">
        <f t="shared" si="40"/>
        <v>-1927.1979704251412</v>
      </c>
    </row>
    <row r="316" spans="2:42" x14ac:dyDescent="0.2">
      <c r="B316">
        <v>308</v>
      </c>
      <c r="C316">
        <v>100000</v>
      </c>
      <c r="D316">
        <v>1200.45</v>
      </c>
      <c r="E316">
        <v>-8925.0499999999993</v>
      </c>
      <c r="F316">
        <v>40113.4</v>
      </c>
      <c r="G316">
        <v>0.11965199999999999</v>
      </c>
      <c r="H316">
        <v>1540</v>
      </c>
      <c r="I316">
        <v>460</v>
      </c>
      <c r="J316">
        <f>AVERAGE($E$9:E316)</f>
        <v>-8926.2347402597388</v>
      </c>
      <c r="K316">
        <f>STDEV(J$9:J316)</f>
        <v>0.15739731314153066</v>
      </c>
      <c r="L316">
        <f>2*STDEV(J$9:J316)/SQRT(COUNT($J$9:J316))</f>
        <v>1.7937088538806982E-2</v>
      </c>
      <c r="M316">
        <f t="shared" si="35"/>
        <v>-8926.0773429465971</v>
      </c>
      <c r="N316">
        <f t="shared" si="36"/>
        <v>-8926.3921375728805</v>
      </c>
      <c r="P316">
        <v>308</v>
      </c>
      <c r="Q316">
        <v>100000</v>
      </c>
      <c r="R316">
        <v>1200.3399999999999</v>
      </c>
      <c r="S316">
        <v>-4568.93</v>
      </c>
      <c r="T316">
        <v>20545.5</v>
      </c>
      <c r="U316">
        <v>0.294178</v>
      </c>
      <c r="V316">
        <v>789</v>
      </c>
      <c r="W316">
        <v>235</v>
      </c>
      <c r="X316">
        <f>AVERAGE($S$9:S316)</f>
        <v>-4568.9810714285704</v>
      </c>
      <c r="Y316">
        <f>STDEV(X$9:X316)</f>
        <v>0.13835693381417419</v>
      </c>
      <c r="Z316">
        <f>2*STDEV(X$9:X316)/SQRT(COUNT(X$9:X316))</f>
        <v>1.5767235934651264E-2</v>
      </c>
      <c r="AA316">
        <f t="shared" si="41"/>
        <v>-4568.8427144947564</v>
      </c>
      <c r="AB316">
        <f t="shared" si="42"/>
        <v>-4569.1194283623845</v>
      </c>
      <c r="AD316">
        <v>308</v>
      </c>
      <c r="AE316">
        <v>100000</v>
      </c>
      <c r="AF316">
        <v>1201.28</v>
      </c>
      <c r="AG316">
        <v>-1929.03</v>
      </c>
      <c r="AH316">
        <v>8669.98</v>
      </c>
      <c r="AI316">
        <v>2.0064000000000002</v>
      </c>
      <c r="AJ316">
        <v>333</v>
      </c>
      <c r="AK316">
        <v>99</v>
      </c>
      <c r="AL316">
        <f>AVERAGE($AG$9:AG316)</f>
        <v>-1927.1285389610393</v>
      </c>
      <c r="AM316">
        <f>STDEV(AL$9:AL316)</f>
        <v>7.558679564278771E-2</v>
      </c>
      <c r="AN316">
        <f>2*STDEV(AL$9:AL316)/SQRT(COUNT($AL$9:AL316))</f>
        <v>8.6139148041889362E-3</v>
      </c>
      <c r="AO316">
        <f t="shared" si="39"/>
        <v>-1927.0529521653966</v>
      </c>
      <c r="AP316">
        <f t="shared" si="40"/>
        <v>-1927.2041257566821</v>
      </c>
    </row>
    <row r="317" spans="2:42" x14ac:dyDescent="0.2">
      <c r="B317">
        <v>309</v>
      </c>
      <c r="C317">
        <v>100000</v>
      </c>
      <c r="D317">
        <v>1199.3499999999999</v>
      </c>
      <c r="E317">
        <v>-8926.49</v>
      </c>
      <c r="F317">
        <v>40099</v>
      </c>
      <c r="G317">
        <v>0.50934000000000001</v>
      </c>
      <c r="H317">
        <v>1540</v>
      </c>
      <c r="I317">
        <v>460</v>
      </c>
      <c r="J317">
        <f>AVERAGE($E$9:E317)</f>
        <v>-8926.2355663430426</v>
      </c>
      <c r="K317">
        <f>STDEV(J$9:J317)</f>
        <v>0.15729652145065351</v>
      </c>
      <c r="L317">
        <f>2*STDEV(J$9:J317)/SQRT(COUNT($J$9:J317))</f>
        <v>1.7896572925163841E-2</v>
      </c>
      <c r="M317">
        <f t="shared" si="35"/>
        <v>-8926.0782698215917</v>
      </c>
      <c r="N317">
        <f t="shared" si="36"/>
        <v>-8926.3928628644935</v>
      </c>
      <c r="P317">
        <v>309</v>
      </c>
      <c r="Q317">
        <v>100000</v>
      </c>
      <c r="R317">
        <v>1199.3599999999999</v>
      </c>
      <c r="S317">
        <v>-4568.28</v>
      </c>
      <c r="T317">
        <v>20547</v>
      </c>
      <c r="U317">
        <v>-0.120809</v>
      </c>
      <c r="V317">
        <v>789</v>
      </c>
      <c r="W317">
        <v>235</v>
      </c>
      <c r="X317">
        <f>AVERAGE($S$9:S317)</f>
        <v>-4568.9788025889957</v>
      </c>
      <c r="Y317">
        <f>STDEV(X$9:X317)</f>
        <v>0.13814009097203259</v>
      </c>
      <c r="Z317">
        <f>2*STDEV(X$9:X317)/SQRT(COUNT(X$9:X317))</f>
        <v>1.5717030415992563E-2</v>
      </c>
      <c r="AA317">
        <f t="shared" si="41"/>
        <v>-4568.8406624980234</v>
      </c>
      <c r="AB317">
        <f t="shared" si="42"/>
        <v>-4569.1169426799679</v>
      </c>
      <c r="AD317">
        <v>309</v>
      </c>
      <c r="AE317">
        <v>100000</v>
      </c>
      <c r="AF317">
        <v>1199.69</v>
      </c>
      <c r="AG317">
        <v>-1927.01</v>
      </c>
      <c r="AH317">
        <v>8660.42</v>
      </c>
      <c r="AI317">
        <v>0.48371999999999998</v>
      </c>
      <c r="AJ317">
        <v>333</v>
      </c>
      <c r="AK317">
        <v>99</v>
      </c>
      <c r="AL317">
        <f>AVERAGE($AG$9:AG317)</f>
        <v>-1927.1281553398062</v>
      </c>
      <c r="AM317">
        <f>STDEV(AL$9:AL317)</f>
        <v>7.5547098462052015E-2</v>
      </c>
      <c r="AN317">
        <f>2*STDEV(AL$9:AL317)/SQRT(COUNT($AL$9:AL317))</f>
        <v>8.595448548013836E-3</v>
      </c>
      <c r="AO317">
        <f t="shared" ref="AO317:AO361" si="43">AL317+AM317</f>
        <v>-1927.0526082413442</v>
      </c>
      <c r="AP317">
        <f t="shared" ref="AP317:AP361" si="44">AL317-1*AM317</f>
        <v>-1927.2037024382682</v>
      </c>
    </row>
    <row r="318" spans="2:42" x14ac:dyDescent="0.2">
      <c r="B318">
        <v>310</v>
      </c>
      <c r="C318">
        <v>100000</v>
      </c>
      <c r="D318">
        <v>1199.68</v>
      </c>
      <c r="E318">
        <v>-8925.4</v>
      </c>
      <c r="F318">
        <v>40099.699999999997</v>
      </c>
      <c r="G318">
        <v>0.47306399999999998</v>
      </c>
      <c r="H318">
        <v>1540</v>
      </c>
      <c r="I318">
        <v>460</v>
      </c>
      <c r="J318">
        <f>AVERAGE($E$9:E318)</f>
        <v>-8926.2328709677422</v>
      </c>
      <c r="K318">
        <f>STDEV(J$9:J318)</f>
        <v>0.1571886317106379</v>
      </c>
      <c r="L318">
        <f>2*STDEV(J$9:J318)/SQRT(COUNT($J$9:J318))</f>
        <v>1.7855428717832047E-2</v>
      </c>
      <c r="M318">
        <f t="shared" si="35"/>
        <v>-8926.0756823360316</v>
      </c>
      <c r="N318">
        <f t="shared" si="36"/>
        <v>-8926.3900595994528</v>
      </c>
      <c r="P318">
        <v>310</v>
      </c>
      <c r="Q318">
        <v>100000</v>
      </c>
      <c r="R318">
        <v>1199.06</v>
      </c>
      <c r="S318">
        <v>-4569.1499999999996</v>
      </c>
      <c r="T318">
        <v>20541.599999999999</v>
      </c>
      <c r="U318">
        <v>0.20036000000000001</v>
      </c>
      <c r="V318">
        <v>789</v>
      </c>
      <c r="W318">
        <v>235</v>
      </c>
      <c r="X318">
        <f>AVERAGE($S$9:S318)</f>
        <v>-4568.9793548387088</v>
      </c>
      <c r="Y318">
        <f>STDEV(X$9:X318)</f>
        <v>0.13792460171670337</v>
      </c>
      <c r="Z318">
        <f>2*STDEV(X$9:X318)/SQRT(COUNT(X$9:X318))</f>
        <v>1.5667181955762943E-2</v>
      </c>
      <c r="AA318">
        <f t="shared" si="41"/>
        <v>-4568.841430236992</v>
      </c>
      <c r="AB318">
        <f t="shared" si="42"/>
        <v>-4569.1172794404256</v>
      </c>
      <c r="AD318">
        <v>310</v>
      </c>
      <c r="AE318">
        <v>100000</v>
      </c>
      <c r="AF318">
        <v>1200.9000000000001</v>
      </c>
      <c r="AG318">
        <v>-1927.76</v>
      </c>
      <c r="AH318">
        <v>8674.23</v>
      </c>
      <c r="AI318">
        <v>2.8198500000000002</v>
      </c>
      <c r="AJ318">
        <v>333</v>
      </c>
      <c r="AK318">
        <v>99</v>
      </c>
      <c r="AL318">
        <f>AVERAGE($AG$9:AG318)</f>
        <v>-1927.1301935483875</v>
      </c>
      <c r="AM318">
        <f>STDEV(AL$9:AL318)</f>
        <v>7.5512596680256144E-2</v>
      </c>
      <c r="AN318">
        <f>2*STDEV(AL$9:AL318)/SQRT(COUNT($AL$9:AL318))</f>
        <v>8.5776545838554194E-3</v>
      </c>
      <c r="AO318">
        <f t="shared" si="43"/>
        <v>-1927.0546809517073</v>
      </c>
      <c r="AP318">
        <f t="shared" si="44"/>
        <v>-1927.2057061450678</v>
      </c>
    </row>
    <row r="319" spans="2:42" x14ac:dyDescent="0.2">
      <c r="B319">
        <v>311</v>
      </c>
      <c r="C319">
        <v>100000</v>
      </c>
      <c r="D319">
        <v>1199.29</v>
      </c>
      <c r="E319">
        <v>-8928.14</v>
      </c>
      <c r="F319">
        <v>40113.800000000003</v>
      </c>
      <c r="G319">
        <v>0.49931399999999998</v>
      </c>
      <c r="H319">
        <v>1540</v>
      </c>
      <c r="I319">
        <v>460</v>
      </c>
      <c r="J319">
        <f>AVERAGE($E$9:E319)</f>
        <v>-8926.2390032154344</v>
      </c>
      <c r="K319">
        <f>STDEV(J$9:J319)</f>
        <v>0.15709577184652429</v>
      </c>
      <c r="L319">
        <f>2*STDEV(J$9:J319)/SQRT(COUNT($J$9:J319))</f>
        <v>1.7816167928052924E-2</v>
      </c>
      <c r="M319">
        <f t="shared" si="35"/>
        <v>-8926.0819074435876</v>
      </c>
      <c r="N319">
        <f t="shared" si="36"/>
        <v>-8926.3960989872812</v>
      </c>
      <c r="P319">
        <v>311</v>
      </c>
      <c r="Q319">
        <v>100000</v>
      </c>
      <c r="R319">
        <v>1199.0999999999999</v>
      </c>
      <c r="S319">
        <v>-4568.88</v>
      </c>
      <c r="T319">
        <v>20541.5</v>
      </c>
      <c r="U319">
        <v>0.10301200000000001</v>
      </c>
      <c r="V319">
        <v>789</v>
      </c>
      <c r="W319">
        <v>235</v>
      </c>
      <c r="X319">
        <f>AVERAGE($S$9:S319)</f>
        <v>-4568.9790353697736</v>
      </c>
      <c r="Y319">
        <f>STDEV(X$9:X319)</f>
        <v>0.13770992007452879</v>
      </c>
      <c r="Z319">
        <f>2*STDEV(X$9:X319)/SQRT(COUNT(X$9:X319))</f>
        <v>1.5617626321626768E-2</v>
      </c>
      <c r="AA319">
        <f t="shared" si="41"/>
        <v>-4568.8413254496991</v>
      </c>
      <c r="AB319">
        <f t="shared" si="42"/>
        <v>-4569.116745289848</v>
      </c>
      <c r="AD319">
        <v>311</v>
      </c>
      <c r="AE319">
        <v>100000</v>
      </c>
      <c r="AF319">
        <v>1200.3699999999999</v>
      </c>
      <c r="AG319">
        <v>-1926.27</v>
      </c>
      <c r="AH319">
        <v>8660.92</v>
      </c>
      <c r="AI319">
        <v>0.99438599999999999</v>
      </c>
      <c r="AJ319">
        <v>333</v>
      </c>
      <c r="AK319">
        <v>99</v>
      </c>
      <c r="AL319">
        <f>AVERAGE($AG$9:AG319)</f>
        <v>-1927.1274276527336</v>
      </c>
      <c r="AM319">
        <f>STDEV(AL$9:AL319)</f>
        <v>7.5470371664689839E-2</v>
      </c>
      <c r="AN319">
        <f>2*STDEV(AL$9:AL319)/SQRT(COUNT($AL$9:AL319))</f>
        <v>8.5590643170478809E-3</v>
      </c>
      <c r="AO319">
        <f t="shared" si="43"/>
        <v>-1927.0519572810688</v>
      </c>
      <c r="AP319">
        <f t="shared" si="44"/>
        <v>-1927.2028980243983</v>
      </c>
    </row>
    <row r="320" spans="2:42" x14ac:dyDescent="0.2">
      <c r="B320">
        <v>312</v>
      </c>
      <c r="C320">
        <v>100000</v>
      </c>
      <c r="D320">
        <v>1199.93</v>
      </c>
      <c r="E320">
        <v>-8925.5499999999993</v>
      </c>
      <c r="F320">
        <v>40116.1</v>
      </c>
      <c r="G320">
        <v>-1.0509299999999999E-2</v>
      </c>
      <c r="H320">
        <v>1540</v>
      </c>
      <c r="I320">
        <v>460</v>
      </c>
      <c r="J320">
        <f>AVERAGE($E$9:E320)</f>
        <v>-8926.2367948717947</v>
      </c>
      <c r="K320">
        <f>STDEV(J$9:J320)</f>
        <v>0.15699684371168288</v>
      </c>
      <c r="L320">
        <f>2*STDEV(J$9:J320)/SQRT(COUNT($J$9:J320))</f>
        <v>1.7776392056792691E-2</v>
      </c>
      <c r="M320">
        <f t="shared" si="35"/>
        <v>-8926.0797980280822</v>
      </c>
      <c r="N320">
        <f t="shared" si="36"/>
        <v>-8926.3937917155072</v>
      </c>
      <c r="P320">
        <v>312</v>
      </c>
      <c r="Q320">
        <v>100000</v>
      </c>
      <c r="R320">
        <v>1201.0899999999999</v>
      </c>
      <c r="S320">
        <v>-4570.5</v>
      </c>
      <c r="T320">
        <v>20514.099999999999</v>
      </c>
      <c r="U320">
        <v>0.804863</v>
      </c>
      <c r="V320">
        <v>789</v>
      </c>
      <c r="W320">
        <v>235</v>
      </c>
      <c r="X320">
        <f>AVERAGE($S$9:S320)</f>
        <v>-4568.9839102564083</v>
      </c>
      <c r="Y320">
        <f>STDEV(X$9:X320)</f>
        <v>0.13749947019743902</v>
      </c>
      <c r="Z320">
        <f>2*STDEV(X$9:X320)/SQRT(COUNT(X$9:X320))</f>
        <v>1.5568749231160948E-2</v>
      </c>
      <c r="AA320">
        <f t="shared" si="41"/>
        <v>-4568.846410786211</v>
      </c>
      <c r="AB320">
        <f t="shared" si="42"/>
        <v>-4569.1214097266056</v>
      </c>
      <c r="AD320">
        <v>312</v>
      </c>
      <c r="AE320">
        <v>100000</v>
      </c>
      <c r="AF320">
        <v>1198.8399999999999</v>
      </c>
      <c r="AG320">
        <v>-1926.99</v>
      </c>
      <c r="AH320">
        <v>8659.25</v>
      </c>
      <c r="AI320">
        <v>3.0985499999999999</v>
      </c>
      <c r="AJ320">
        <v>333</v>
      </c>
      <c r="AK320">
        <v>99</v>
      </c>
      <c r="AL320">
        <f>AVERAGE($AG$9:AG320)</f>
        <v>-1927.1269871794875</v>
      </c>
      <c r="AM320">
        <f>STDEV(AL$9:AL320)</f>
        <v>7.5426749200645044E-2</v>
      </c>
      <c r="AN320">
        <f>2*STDEV(AL$9:AL320)/SQRT(COUNT($AL$9:AL320))</f>
        <v>8.5403975880074621E-3</v>
      </c>
      <c r="AO320">
        <f t="shared" si="43"/>
        <v>-1927.0515604302868</v>
      </c>
      <c r="AP320">
        <f t="shared" si="44"/>
        <v>-1927.2024139286882</v>
      </c>
    </row>
    <row r="321" spans="2:42" x14ac:dyDescent="0.2">
      <c r="B321">
        <v>313</v>
      </c>
      <c r="C321">
        <v>100000</v>
      </c>
      <c r="D321">
        <v>1199.97</v>
      </c>
      <c r="E321">
        <v>-8924.35</v>
      </c>
      <c r="F321">
        <v>40102.9</v>
      </c>
      <c r="G321">
        <v>0.27890300000000001</v>
      </c>
      <c r="H321">
        <v>1540</v>
      </c>
      <c r="I321">
        <v>460</v>
      </c>
      <c r="J321">
        <f>AVERAGE($E$9:E321)</f>
        <v>-8926.230766773162</v>
      </c>
      <c r="K321">
        <f>STDEV(J$9:J321)</f>
        <v>0.15688285991534226</v>
      </c>
      <c r="L321">
        <f>2*STDEV(J$9:J321)/SQRT(COUNT($J$9:J321))</f>
        <v>1.7735087056739252E-2</v>
      </c>
      <c r="M321">
        <f t="shared" si="35"/>
        <v>-8926.0738839132464</v>
      </c>
      <c r="N321">
        <f t="shared" si="36"/>
        <v>-8926.3876496330777</v>
      </c>
      <c r="P321">
        <v>313</v>
      </c>
      <c r="Q321">
        <v>100000</v>
      </c>
      <c r="R321">
        <v>1200.3800000000001</v>
      </c>
      <c r="S321">
        <v>-4569.03</v>
      </c>
      <c r="T321">
        <v>20540.5</v>
      </c>
      <c r="U321">
        <v>0.74263500000000005</v>
      </c>
      <c r="V321">
        <v>789</v>
      </c>
      <c r="W321">
        <v>235</v>
      </c>
      <c r="X321">
        <f>AVERAGE($S$9:S321)</f>
        <v>-4568.9840575079861</v>
      </c>
      <c r="Y321">
        <f>STDEV(X$9:X321)</f>
        <v>0.13729008467126827</v>
      </c>
      <c r="Z321">
        <f>2*STDEV(X$9:X321)/SQRT(COUNT(X$9:X321))</f>
        <v>1.5520188789176525E-2</v>
      </c>
      <c r="AA321">
        <f t="shared" si="41"/>
        <v>-4568.8467674233152</v>
      </c>
      <c r="AB321">
        <f t="shared" si="42"/>
        <v>-4569.121347592657</v>
      </c>
      <c r="AD321">
        <v>313</v>
      </c>
      <c r="AE321">
        <v>100000</v>
      </c>
      <c r="AF321">
        <v>1200.28</v>
      </c>
      <c r="AG321">
        <v>-1927.31</v>
      </c>
      <c r="AH321">
        <v>8662.9500000000007</v>
      </c>
      <c r="AI321">
        <v>0.140128</v>
      </c>
      <c r="AJ321">
        <v>333</v>
      </c>
      <c r="AK321">
        <v>99</v>
      </c>
      <c r="AL321">
        <f>AVERAGE($AG$9:AG321)</f>
        <v>-1927.1275718849845</v>
      </c>
      <c r="AM321">
        <f>STDEV(AL$9:AL321)</f>
        <v>7.5384387439183617E-2</v>
      </c>
      <c r="AN321">
        <f>2*STDEV(AL$9:AL321)/SQRT(COUNT($AL$9:AL321))</f>
        <v>8.5219550094531166E-3</v>
      </c>
      <c r="AO321">
        <f t="shared" si="43"/>
        <v>-1927.0521874975452</v>
      </c>
      <c r="AP321">
        <f t="shared" si="44"/>
        <v>-1927.2029562724238</v>
      </c>
    </row>
    <row r="322" spans="2:42" x14ac:dyDescent="0.2">
      <c r="B322">
        <v>314</v>
      </c>
      <c r="C322">
        <v>100000</v>
      </c>
      <c r="D322">
        <v>1200.68</v>
      </c>
      <c r="E322">
        <v>-8927.17</v>
      </c>
      <c r="F322">
        <v>40110.400000000001</v>
      </c>
      <c r="G322">
        <v>0.41418899999999997</v>
      </c>
      <c r="H322">
        <v>1540</v>
      </c>
      <c r="I322">
        <v>460</v>
      </c>
      <c r="J322">
        <f>AVERAGE($E$9:E322)</f>
        <v>-8926.2337579617833</v>
      </c>
      <c r="K322">
        <f>STDEV(J$9:J322)</f>
        <v>0.15677578304283918</v>
      </c>
      <c r="L322">
        <f>2*STDEV(J$9:J322)/SQRT(COUNT($J$9:J322))</f>
        <v>1.7694738556837897E-2</v>
      </c>
      <c r="M322">
        <f t="shared" si="35"/>
        <v>-8926.0769821787399</v>
      </c>
      <c r="N322">
        <f t="shared" si="36"/>
        <v>-8926.3905337448268</v>
      </c>
      <c r="P322">
        <v>314</v>
      </c>
      <c r="Q322">
        <v>100000</v>
      </c>
      <c r="R322">
        <v>1199.72</v>
      </c>
      <c r="S322">
        <v>-4571.6000000000004</v>
      </c>
      <c r="T322">
        <v>20541.900000000001</v>
      </c>
      <c r="U322">
        <v>0.620672</v>
      </c>
      <c r="V322">
        <v>789</v>
      </c>
      <c r="W322">
        <v>235</v>
      </c>
      <c r="X322">
        <f>AVERAGE($S$9:S322)</f>
        <v>-4568.9923885350308</v>
      </c>
      <c r="Y322">
        <f>STDEV(X$9:X322)</f>
        <v>0.13708842585993175</v>
      </c>
      <c r="Z322">
        <f>2*STDEV(X$9:X322)/SQRT(COUNT(X$9:X322))</f>
        <v>1.5472694874674044E-2</v>
      </c>
      <c r="AA322">
        <f t="shared" si="41"/>
        <v>-4568.8553001091705</v>
      </c>
      <c r="AB322">
        <f t="shared" si="42"/>
        <v>-4569.1294769608912</v>
      </c>
      <c r="AD322">
        <v>314</v>
      </c>
      <c r="AE322">
        <v>100000</v>
      </c>
      <c r="AF322">
        <v>1200.48</v>
      </c>
      <c r="AG322">
        <v>-1926.06</v>
      </c>
      <c r="AH322">
        <v>8673.42</v>
      </c>
      <c r="AI322">
        <v>-2.1434000000000002E-2</v>
      </c>
      <c r="AJ322">
        <v>333</v>
      </c>
      <c r="AK322">
        <v>99</v>
      </c>
      <c r="AL322">
        <f>AVERAGE($AG$9:AG322)</f>
        <v>-1927.1241719745231</v>
      </c>
      <c r="AM322">
        <f>STDEV(AL$9:AL322)</f>
        <v>7.5333294392556219E-2</v>
      </c>
      <c r="AN322">
        <f>2*STDEV(AL$9:AL322)/SQRT(COUNT($AL$9:AL322))</f>
        <v>8.50260750116834E-3</v>
      </c>
      <c r="AO322">
        <f t="shared" si="43"/>
        <v>-1927.0488386801305</v>
      </c>
      <c r="AP322">
        <f t="shared" si="44"/>
        <v>-1927.1995052689156</v>
      </c>
    </row>
    <row r="323" spans="2:42" x14ac:dyDescent="0.2">
      <c r="B323">
        <v>315</v>
      </c>
      <c r="C323">
        <v>100000</v>
      </c>
      <c r="D323">
        <v>1200.19</v>
      </c>
      <c r="E323">
        <v>-8924.6200000000008</v>
      </c>
      <c r="F323">
        <v>40090.9</v>
      </c>
      <c r="G323">
        <v>8.0234799999999995E-2</v>
      </c>
      <c r="H323">
        <v>1540</v>
      </c>
      <c r="I323">
        <v>460</v>
      </c>
      <c r="J323">
        <f>AVERAGE($E$9:E323)</f>
        <v>-8926.2286349206352</v>
      </c>
      <c r="K323">
        <f>STDEV(J$9:J323)</f>
        <v>0.1566563642575475</v>
      </c>
      <c r="L323">
        <f>2*STDEV(J$9:J323)/SQRT(COUNT($J$9:J323))</f>
        <v>1.7653172371008878E-2</v>
      </c>
      <c r="M323">
        <f t="shared" si="35"/>
        <v>-8926.0719785563779</v>
      </c>
      <c r="N323">
        <f t="shared" si="36"/>
        <v>-8926.3852912848924</v>
      </c>
      <c r="P323">
        <v>315</v>
      </c>
      <c r="Q323">
        <v>100000</v>
      </c>
      <c r="R323">
        <v>1199.6099999999999</v>
      </c>
      <c r="S323">
        <v>-4568.1000000000004</v>
      </c>
      <c r="T323">
        <v>20530.599999999999</v>
      </c>
      <c r="U323">
        <v>0.53070600000000001</v>
      </c>
      <c r="V323">
        <v>789</v>
      </c>
      <c r="W323">
        <v>235</v>
      </c>
      <c r="X323">
        <f>AVERAGE($S$9:S323)</f>
        <v>-4568.9895555555549</v>
      </c>
      <c r="Y323">
        <f>STDEV(X$9:X323)</f>
        <v>0.1368851714889259</v>
      </c>
      <c r="Z323">
        <f>2*STDEV(X$9:X323)/SQRT(COUNT(X$9:X323))</f>
        <v>1.5425211345747779E-2</v>
      </c>
      <c r="AA323">
        <f t="shared" si="41"/>
        <v>-4568.8526703840662</v>
      </c>
      <c r="AB323">
        <f t="shared" si="42"/>
        <v>-4569.1264407270437</v>
      </c>
      <c r="AD323">
        <v>315</v>
      </c>
      <c r="AE323">
        <v>100000</v>
      </c>
      <c r="AF323">
        <v>1199.3399999999999</v>
      </c>
      <c r="AG323">
        <v>-1927.67</v>
      </c>
      <c r="AH323">
        <v>8672.3700000000008</v>
      </c>
      <c r="AI323">
        <v>2.0712600000000001</v>
      </c>
      <c r="AJ323">
        <v>333</v>
      </c>
      <c r="AK323">
        <v>99</v>
      </c>
      <c r="AL323">
        <f>AVERAGE($AG$9:AG323)</f>
        <v>-1927.1259047619055</v>
      </c>
      <c r="AM323">
        <f>STDEV(AL$9:AL323)</f>
        <v>7.5286289544180859E-2</v>
      </c>
      <c r="AN323">
        <f>2*STDEV(AL$9:AL323)/SQRT(COUNT($AL$9:AL323))</f>
        <v>8.4838037241316642E-3</v>
      </c>
      <c r="AO323">
        <f t="shared" si="43"/>
        <v>-1927.0506184723613</v>
      </c>
      <c r="AP323">
        <f t="shared" si="44"/>
        <v>-1927.2011910514498</v>
      </c>
    </row>
    <row r="324" spans="2:42" x14ac:dyDescent="0.2">
      <c r="B324">
        <v>316</v>
      </c>
      <c r="C324">
        <v>100000</v>
      </c>
      <c r="D324">
        <v>1199.8499999999999</v>
      </c>
      <c r="E324">
        <v>-8926.9699999999993</v>
      </c>
      <c r="F324">
        <v>40095.699999999997</v>
      </c>
      <c r="G324">
        <v>0.35114899999999999</v>
      </c>
      <c r="H324">
        <v>1540</v>
      </c>
      <c r="I324">
        <v>460</v>
      </c>
      <c r="J324">
        <f>AVERAGE($E$9:E324)</f>
        <v>-8926.230981012659</v>
      </c>
      <c r="K324">
        <f>STDEV(J$9:J324)</f>
        <v>0.15654220867185342</v>
      </c>
      <c r="L324">
        <f>2*STDEV(J$9:J324)/SQRT(COUNT($J$9:J324))</f>
        <v>1.761237449609392E-2</v>
      </c>
      <c r="M324">
        <f t="shared" si="35"/>
        <v>-8926.0744388039875</v>
      </c>
      <c r="N324">
        <f t="shared" si="36"/>
        <v>-8926.3875232213304</v>
      </c>
      <c r="P324">
        <v>316</v>
      </c>
      <c r="Q324">
        <v>100000</v>
      </c>
      <c r="R324">
        <v>1200.33</v>
      </c>
      <c r="S324">
        <v>-4569.1000000000004</v>
      </c>
      <c r="T324">
        <v>20539.8</v>
      </c>
      <c r="U324">
        <v>0.72137899999999999</v>
      </c>
      <c r="V324">
        <v>789</v>
      </c>
      <c r="W324">
        <v>235</v>
      </c>
      <c r="X324">
        <f>AVERAGE($S$9:S324)</f>
        <v>-4568.9899050632903</v>
      </c>
      <c r="Y324">
        <f>STDEV(X$9:X324)</f>
        <v>0.13668310570298967</v>
      </c>
      <c r="Z324">
        <f>2*STDEV(X$9:X324)/SQRT(COUNT(X$9:X324))</f>
        <v>1.537805084874265E-2</v>
      </c>
      <c r="AA324">
        <f t="shared" si="41"/>
        <v>-4568.8532219575873</v>
      </c>
      <c r="AB324">
        <f t="shared" si="42"/>
        <v>-4569.1265881689933</v>
      </c>
      <c r="AD324">
        <v>316</v>
      </c>
      <c r="AE324">
        <v>100000</v>
      </c>
      <c r="AF324">
        <v>1198.1500000000001</v>
      </c>
      <c r="AG324">
        <v>-1927.44</v>
      </c>
      <c r="AH324">
        <v>8667.7900000000009</v>
      </c>
      <c r="AI324">
        <v>-9.5844899999999993E-3</v>
      </c>
      <c r="AJ324">
        <v>333</v>
      </c>
      <c r="AK324">
        <v>99</v>
      </c>
      <c r="AL324">
        <f>AVERAGE($AG$9:AG324)</f>
        <v>-1927.126898734178</v>
      </c>
      <c r="AM324">
        <f>STDEV(AL$9:AL324)</f>
        <v>7.5241566258167109E-2</v>
      </c>
      <c r="AN324">
        <f>2*STDEV(AL$9:AL324)/SQRT(COUNT($AL$9:AL324))</f>
        <v>8.4653375843787588E-3</v>
      </c>
      <c r="AO324">
        <f t="shared" si="43"/>
        <v>-1927.0516571679198</v>
      </c>
      <c r="AP324">
        <f t="shared" si="44"/>
        <v>-1927.2021403004362</v>
      </c>
    </row>
    <row r="325" spans="2:42" x14ac:dyDescent="0.2">
      <c r="B325">
        <v>317</v>
      </c>
      <c r="C325">
        <v>100000</v>
      </c>
      <c r="D325">
        <v>1200.56</v>
      </c>
      <c r="E325">
        <v>-8927.7000000000007</v>
      </c>
      <c r="F325">
        <v>40109.9</v>
      </c>
      <c r="G325">
        <v>0.29063699999999998</v>
      </c>
      <c r="H325">
        <v>1540</v>
      </c>
      <c r="I325">
        <v>460</v>
      </c>
      <c r="J325">
        <f>AVERAGE($E$9:E325)</f>
        <v>-8926.2356151419572</v>
      </c>
      <c r="K325">
        <f>STDEV(J$9:J325)</f>
        <v>0.15643881376338684</v>
      </c>
      <c r="L325">
        <f>2*STDEV(J$9:J325)/SQRT(COUNT($J$9:J325))</f>
        <v>1.7572958309396668E-2</v>
      </c>
      <c r="M325">
        <f t="shared" si="35"/>
        <v>-8926.0791763281941</v>
      </c>
      <c r="N325">
        <f t="shared" si="36"/>
        <v>-8926.3920539557203</v>
      </c>
      <c r="P325">
        <v>317</v>
      </c>
      <c r="Q325">
        <v>100000</v>
      </c>
      <c r="R325">
        <v>1201.22</v>
      </c>
      <c r="S325">
        <v>-4568.53</v>
      </c>
      <c r="T325">
        <v>20535</v>
      </c>
      <c r="U325">
        <v>0.55159100000000005</v>
      </c>
      <c r="V325">
        <v>789</v>
      </c>
      <c r="W325">
        <v>235</v>
      </c>
      <c r="X325">
        <f>AVERAGE($S$9:S325)</f>
        <v>-4568.9884542586742</v>
      </c>
      <c r="Y325">
        <f>STDEV(X$9:X325)</f>
        <v>0.13648073133884339</v>
      </c>
      <c r="Z325">
        <f>2*STDEV(X$9:X325)/SQRT(COUNT(X$9:X325))</f>
        <v>1.5331043135375526E-2</v>
      </c>
      <c r="AA325">
        <f t="shared" si="41"/>
        <v>-4568.8519735273358</v>
      </c>
      <c r="AB325">
        <f t="shared" si="42"/>
        <v>-4569.1249349900127</v>
      </c>
      <c r="AD325">
        <v>317</v>
      </c>
      <c r="AE325">
        <v>100000</v>
      </c>
      <c r="AF325">
        <v>1200.6300000000001</v>
      </c>
      <c r="AG325">
        <v>-1926.26</v>
      </c>
      <c r="AH325">
        <v>8667.02</v>
      </c>
      <c r="AI325">
        <v>1.3890100000000001</v>
      </c>
      <c r="AJ325">
        <v>333</v>
      </c>
      <c r="AK325">
        <v>99</v>
      </c>
      <c r="AL325">
        <f>AVERAGE($AG$9:AG325)</f>
        <v>-1927.1241640378555</v>
      </c>
      <c r="AM325">
        <f>STDEV(AL$9:AL325)</f>
        <v>7.518996319832158E-2</v>
      </c>
      <c r="AN325">
        <f>2*STDEV(AL$9:AL325)/SQRT(COUNT($AL$9:AL325))</f>
        <v>8.4461781368890439E-3</v>
      </c>
      <c r="AO325">
        <f t="shared" si="43"/>
        <v>-1927.0489740746573</v>
      </c>
      <c r="AP325">
        <f t="shared" si="44"/>
        <v>-1927.1993540010537</v>
      </c>
    </row>
    <row r="326" spans="2:42" x14ac:dyDescent="0.2">
      <c r="B326">
        <v>318</v>
      </c>
      <c r="C326">
        <v>100000</v>
      </c>
      <c r="D326">
        <v>1200.22</v>
      </c>
      <c r="E326">
        <v>-8925.48</v>
      </c>
      <c r="F326">
        <v>40106.6</v>
      </c>
      <c r="G326">
        <v>0.44967499999999999</v>
      </c>
      <c r="H326">
        <v>1540</v>
      </c>
      <c r="I326">
        <v>460</v>
      </c>
      <c r="J326">
        <f>AVERAGE($E$9:E326)</f>
        <v>-8926.2332389937128</v>
      </c>
      <c r="K326">
        <f>STDEV(J$9:J326)</f>
        <v>0.15632945161634226</v>
      </c>
      <c r="L326">
        <f>2*STDEV(J$9:J326)/SQRT(COUNT($J$9:J326))</f>
        <v>1.7533040666184854E-2</v>
      </c>
      <c r="M326">
        <f t="shared" si="35"/>
        <v>-8926.0769095420965</v>
      </c>
      <c r="N326">
        <f t="shared" si="36"/>
        <v>-8926.3895684453291</v>
      </c>
      <c r="P326">
        <v>318</v>
      </c>
      <c r="Q326">
        <v>100000</v>
      </c>
      <c r="R326">
        <v>1200.78</v>
      </c>
      <c r="S326">
        <v>-4569.34</v>
      </c>
      <c r="T326">
        <v>20540.7</v>
      </c>
      <c r="U326">
        <v>0.46373900000000001</v>
      </c>
      <c r="V326">
        <v>789</v>
      </c>
      <c r="W326">
        <v>235</v>
      </c>
      <c r="X326">
        <f>AVERAGE($S$9:S326)</f>
        <v>-4568.9895597484274</v>
      </c>
      <c r="Y326">
        <f>STDEV(X$9:X326)</f>
        <v>0.13628014904215979</v>
      </c>
      <c r="Z326">
        <f>2*STDEV(X$9:X326)/SQRT(COUNT(X$9:X326))</f>
        <v>1.5284422547671359E-2</v>
      </c>
      <c r="AA326">
        <f t="shared" si="41"/>
        <v>-4568.8532795993851</v>
      </c>
      <c r="AB326">
        <f t="shared" si="42"/>
        <v>-4569.1258398974696</v>
      </c>
      <c r="AD326">
        <v>318</v>
      </c>
      <c r="AE326">
        <v>100000</v>
      </c>
      <c r="AF326">
        <v>1198.8599999999999</v>
      </c>
      <c r="AG326">
        <v>-1927.82</v>
      </c>
      <c r="AH326">
        <v>8662.17</v>
      </c>
      <c r="AI326">
        <v>-0.39434000000000002</v>
      </c>
      <c r="AJ326">
        <v>333</v>
      </c>
      <c r="AK326">
        <v>99</v>
      </c>
      <c r="AL326">
        <f>AVERAGE($AG$9:AG326)</f>
        <v>-1927.1263522012584</v>
      </c>
      <c r="AM326">
        <f>STDEV(AL$9:AL326)</f>
        <v>7.5143505989355611E-2</v>
      </c>
      <c r="AN326">
        <f>2*STDEV(AL$9:AL326)/SQRT(COUNT($AL$9:AL326))</f>
        <v>8.4276771439358751E-3</v>
      </c>
      <c r="AO326">
        <f t="shared" si="43"/>
        <v>-1927.051208695269</v>
      </c>
      <c r="AP326">
        <f t="shared" si="44"/>
        <v>-1927.2014957072479</v>
      </c>
    </row>
    <row r="327" spans="2:42" x14ac:dyDescent="0.2">
      <c r="B327">
        <v>319</v>
      </c>
      <c r="C327">
        <v>100000</v>
      </c>
      <c r="D327">
        <v>1200.6199999999999</v>
      </c>
      <c r="E327">
        <v>-8924.17</v>
      </c>
      <c r="F327">
        <v>40114</v>
      </c>
      <c r="G327">
        <v>0.40832299999999999</v>
      </c>
      <c r="H327">
        <v>1540</v>
      </c>
      <c r="I327">
        <v>460</v>
      </c>
      <c r="J327">
        <f>AVERAGE($E$9:E327)</f>
        <v>-8926.2267711598761</v>
      </c>
      <c r="K327">
        <f>STDEV(J$9:J327)</f>
        <v>0.15620513181386944</v>
      </c>
      <c r="L327">
        <f>2*STDEV(J$9:J327)/SQRT(COUNT($J$9:J327))</f>
        <v>1.7491616695091514E-2</v>
      </c>
      <c r="M327">
        <f t="shared" si="35"/>
        <v>-8926.0705660280619</v>
      </c>
      <c r="N327">
        <f t="shared" si="36"/>
        <v>-8926.3829762916903</v>
      </c>
      <c r="P327">
        <v>319</v>
      </c>
      <c r="Q327">
        <v>100000</v>
      </c>
      <c r="R327">
        <v>1200.31</v>
      </c>
      <c r="S327">
        <v>-4569.7</v>
      </c>
      <c r="T327">
        <v>20518.2</v>
      </c>
      <c r="U327">
        <v>0.317081</v>
      </c>
      <c r="V327">
        <v>789</v>
      </c>
      <c r="W327">
        <v>235</v>
      </c>
      <c r="X327">
        <f>AVERAGE($S$9:S327)</f>
        <v>-4568.9917868338553</v>
      </c>
      <c r="Y327">
        <f>STDEV(X$9:X327)</f>
        <v>0.13608233471835049</v>
      </c>
      <c r="Z327">
        <f>2*STDEV(X$9:X327)/SQRT(COUNT(X$9:X327))</f>
        <v>1.5238296016438458E-2</v>
      </c>
      <c r="AA327">
        <f t="shared" si="41"/>
        <v>-4568.8557044991367</v>
      </c>
      <c r="AB327">
        <f t="shared" si="42"/>
        <v>-4569.1278691685739</v>
      </c>
      <c r="AD327">
        <v>319</v>
      </c>
      <c r="AE327">
        <v>100000</v>
      </c>
      <c r="AF327">
        <v>1199.7</v>
      </c>
      <c r="AG327">
        <v>-1926.35</v>
      </c>
      <c r="AH327">
        <v>8668.1200000000008</v>
      </c>
      <c r="AI327">
        <v>1.17763</v>
      </c>
      <c r="AJ327">
        <v>333</v>
      </c>
      <c r="AK327">
        <v>99</v>
      </c>
      <c r="AL327">
        <f>AVERAGE($AG$9:AG327)</f>
        <v>-1927.1239184952983</v>
      </c>
      <c r="AM327">
        <f>STDEV(AL$9:AL327)</f>
        <v>7.5091035651949925E-2</v>
      </c>
      <c r="AN327">
        <f>2*STDEV(AL$9:AL327)/SQRT(COUNT($AL$9:AL327))</f>
        <v>8.4085817002891635E-3</v>
      </c>
      <c r="AO327">
        <f t="shared" si="43"/>
        <v>-1927.0488274596464</v>
      </c>
      <c r="AP327">
        <f t="shared" si="44"/>
        <v>-1927.1990095309502</v>
      </c>
    </row>
    <row r="328" spans="2:42" x14ac:dyDescent="0.2">
      <c r="B328">
        <v>320</v>
      </c>
      <c r="C328">
        <v>100000</v>
      </c>
      <c r="D328">
        <v>1199.9100000000001</v>
      </c>
      <c r="E328">
        <v>-8929.8700000000008</v>
      </c>
      <c r="F328">
        <v>40112.5</v>
      </c>
      <c r="G328">
        <v>0.50737900000000002</v>
      </c>
      <c r="H328">
        <v>1540</v>
      </c>
      <c r="I328">
        <v>460</v>
      </c>
      <c r="J328">
        <f>AVERAGE($E$9:E328)</f>
        <v>-8926.2381562500013</v>
      </c>
      <c r="K328">
        <f>STDEV(J$9:J328)</f>
        <v>0.15610704804876102</v>
      </c>
      <c r="L328">
        <f>2*STDEV(J$9:J328)/SQRT(COUNT($J$9:J328))</f>
        <v>1.7453298560192777E-2</v>
      </c>
      <c r="M328">
        <f t="shared" si="35"/>
        <v>-8926.082049201952</v>
      </c>
      <c r="N328">
        <f t="shared" si="36"/>
        <v>-8926.3942632980506</v>
      </c>
      <c r="P328">
        <v>320</v>
      </c>
      <c r="Q328">
        <v>100000</v>
      </c>
      <c r="R328">
        <v>1199.6099999999999</v>
      </c>
      <c r="S328">
        <v>-4566.59</v>
      </c>
      <c r="T328">
        <v>20532.5</v>
      </c>
      <c r="U328">
        <v>0.83052400000000004</v>
      </c>
      <c r="V328">
        <v>789</v>
      </c>
      <c r="W328">
        <v>235</v>
      </c>
      <c r="X328">
        <f>AVERAGE($S$9:S328)</f>
        <v>-4568.9842812500001</v>
      </c>
      <c r="Y328">
        <f>STDEV(X$9:X328)</f>
        <v>0.13587948098884156</v>
      </c>
      <c r="Z328">
        <f>2*STDEV(X$9:X328)/SQRT(COUNT(X$9:X328))</f>
        <v>1.5191787811922004E-2</v>
      </c>
      <c r="AA328">
        <f t="shared" si="41"/>
        <v>-4568.8484017690116</v>
      </c>
      <c r="AB328">
        <f t="shared" si="42"/>
        <v>-4569.1201607309886</v>
      </c>
      <c r="AD328">
        <v>320</v>
      </c>
      <c r="AE328">
        <v>100000</v>
      </c>
      <c r="AF328">
        <v>1199.8599999999999</v>
      </c>
      <c r="AG328">
        <v>-1927.36</v>
      </c>
      <c r="AH328">
        <v>8662.0300000000007</v>
      </c>
      <c r="AI328">
        <v>2.4332199999999999</v>
      </c>
      <c r="AJ328">
        <v>333</v>
      </c>
      <c r="AK328">
        <v>99</v>
      </c>
      <c r="AL328">
        <f>AVERAGE($AG$9:AG328)</f>
        <v>-1927.1246562500005</v>
      </c>
      <c r="AM328">
        <f>STDEV(AL$9:AL328)</f>
        <v>7.5040178238912875E-2</v>
      </c>
      <c r="AN328">
        <f>2*STDEV(AL$9:AL328)/SQRT(COUNT($AL$9:AL328))</f>
        <v>8.3897469792954815E-3</v>
      </c>
      <c r="AO328">
        <f t="shared" si="43"/>
        <v>-1927.0496160717616</v>
      </c>
      <c r="AP328">
        <f t="shared" si="44"/>
        <v>-1927.1996964282393</v>
      </c>
    </row>
    <row r="329" spans="2:42" x14ac:dyDescent="0.2">
      <c r="B329">
        <v>321</v>
      </c>
      <c r="C329">
        <v>100000</v>
      </c>
      <c r="D329">
        <v>1200.3699999999999</v>
      </c>
      <c r="E329">
        <v>-8923.98</v>
      </c>
      <c r="F329">
        <v>40123.4</v>
      </c>
      <c r="G329">
        <v>7.6262499999999997E-2</v>
      </c>
      <c r="H329">
        <v>1540</v>
      </c>
      <c r="I329">
        <v>460</v>
      </c>
      <c r="J329">
        <f>AVERAGE($E$9:E329)</f>
        <v>-8926.2311214953279</v>
      </c>
      <c r="K329">
        <f>STDEV(J$9:J329)</f>
        <v>0.15599213329769779</v>
      </c>
      <c r="L329">
        <f>2*STDEV(J$9:J329)/SQRT(COUNT($J$9:J329))</f>
        <v>1.7413263699190027E-2</v>
      </c>
      <c r="M329">
        <f t="shared" si="35"/>
        <v>-8926.0751293620306</v>
      </c>
      <c r="N329">
        <f t="shared" si="36"/>
        <v>-8926.3871136286252</v>
      </c>
      <c r="P329">
        <v>321</v>
      </c>
      <c r="Q329">
        <v>100000</v>
      </c>
      <c r="R329">
        <v>1200.07</v>
      </c>
      <c r="S329">
        <v>-4568.76</v>
      </c>
      <c r="T329">
        <v>20543.2</v>
      </c>
      <c r="U329">
        <v>0.206371</v>
      </c>
      <c r="V329">
        <v>789</v>
      </c>
      <c r="W329">
        <v>235</v>
      </c>
      <c r="X329">
        <f>AVERAGE($S$9:S329)</f>
        <v>-4568.9835825545169</v>
      </c>
      <c r="Y329">
        <f>STDEV(X$9:X329)</f>
        <v>0.13567704851293202</v>
      </c>
      <c r="Z329">
        <f>2*STDEV(X$9:X329)/SQRT(COUNT(X$9:X329))</f>
        <v>1.5145508774950203E-2</v>
      </c>
      <c r="AA329">
        <f t="shared" si="41"/>
        <v>-4568.8479055060043</v>
      </c>
      <c r="AB329">
        <f t="shared" si="42"/>
        <v>-4569.1192596030296</v>
      </c>
      <c r="AD329">
        <v>321</v>
      </c>
      <c r="AE329">
        <v>100000</v>
      </c>
      <c r="AF329">
        <v>1200.68</v>
      </c>
      <c r="AG329">
        <v>-1927.71</v>
      </c>
      <c r="AH329">
        <v>8665.61</v>
      </c>
      <c r="AI329">
        <v>0.122224</v>
      </c>
      <c r="AJ329">
        <v>333</v>
      </c>
      <c r="AK329">
        <v>99</v>
      </c>
      <c r="AL329">
        <f>AVERAGE($AG$9:AG329)</f>
        <v>-1927.126479750779</v>
      </c>
      <c r="AM329">
        <f>STDEV(AL$9:AL329)</f>
        <v>7.499353821054365E-2</v>
      </c>
      <c r="AN329">
        <f>2*STDEV(AL$9:AL329)/SQRT(COUNT($AL$9:AL329))</f>
        <v>8.3714622589545224E-3</v>
      </c>
      <c r="AO329">
        <f t="shared" si="43"/>
        <v>-1927.0514862125685</v>
      </c>
      <c r="AP329">
        <f t="shared" si="44"/>
        <v>-1927.2014732889895</v>
      </c>
    </row>
    <row r="330" spans="2:42" x14ac:dyDescent="0.2">
      <c r="B330">
        <v>322</v>
      </c>
      <c r="C330">
        <v>100000</v>
      </c>
      <c r="D330">
        <v>1200.29</v>
      </c>
      <c r="E330">
        <v>-8923.39</v>
      </c>
      <c r="F330">
        <v>40088.300000000003</v>
      </c>
      <c r="G330">
        <v>-8.6208599999999996E-2</v>
      </c>
      <c r="H330">
        <v>1540</v>
      </c>
      <c r="I330">
        <v>460</v>
      </c>
      <c r="J330">
        <f>AVERAGE($E$9:E330)</f>
        <v>-8926.2222981366485</v>
      </c>
      <c r="K330">
        <f>STDEV(J$9:J330)</f>
        <v>0.15585789555491861</v>
      </c>
      <c r="L330">
        <f>2*STDEV(J$9:J330)/SQRT(COUNT($J$9:J330))</f>
        <v>1.7371241890120213E-2</v>
      </c>
      <c r="M330">
        <f t="shared" ref="M330:M393" si="45">J330+K330</f>
        <v>-8926.066440241093</v>
      </c>
      <c r="N330">
        <f t="shared" ref="N330:N393" si="46">J330-1*K330</f>
        <v>-8926.3781560322041</v>
      </c>
      <c r="P330">
        <v>322</v>
      </c>
      <c r="Q330">
        <v>100000</v>
      </c>
      <c r="R330">
        <v>1199.47</v>
      </c>
      <c r="S330">
        <v>-4566.83</v>
      </c>
      <c r="T330">
        <v>20541.8</v>
      </c>
      <c r="U330">
        <v>-0.29888300000000001</v>
      </c>
      <c r="V330">
        <v>789</v>
      </c>
      <c r="W330">
        <v>235</v>
      </c>
      <c r="X330">
        <f>AVERAGE($S$9:S330)</f>
        <v>-4568.9768944099378</v>
      </c>
      <c r="Y330">
        <f>STDEV(X$9:X330)</f>
        <v>0.13547150704908323</v>
      </c>
      <c r="Z330">
        <f>2*STDEV(X$9:X330)/SQRT(COUNT(X$9:X330))</f>
        <v>1.5099063860640482E-2</v>
      </c>
      <c r="AA330">
        <f t="shared" si="41"/>
        <v>-4568.8414229028886</v>
      </c>
      <c r="AB330">
        <f t="shared" si="42"/>
        <v>-4569.1123659169871</v>
      </c>
      <c r="AD330">
        <v>322</v>
      </c>
      <c r="AE330">
        <v>100000</v>
      </c>
      <c r="AF330">
        <v>1200.05</v>
      </c>
      <c r="AG330">
        <v>-1926.87</v>
      </c>
      <c r="AH330">
        <v>8661.14</v>
      </c>
      <c r="AI330">
        <v>0.14133200000000001</v>
      </c>
      <c r="AJ330">
        <v>333</v>
      </c>
      <c r="AK330">
        <v>99</v>
      </c>
      <c r="AL330">
        <f>AVERAGE($AG$9:AG330)</f>
        <v>-1927.1256832298138</v>
      </c>
      <c r="AM330">
        <f>STDEV(AL$9:AL330)</f>
        <v>7.4944816072938486E-2</v>
      </c>
      <c r="AN330">
        <f>2*STDEV(AL$9:AL330)/SQRT(COUNT($AL$9:AL330))</f>
        <v>8.3530226285831455E-3</v>
      </c>
      <c r="AO330">
        <f t="shared" si="43"/>
        <v>-1927.0507384137409</v>
      </c>
      <c r="AP330">
        <f t="shared" si="44"/>
        <v>-1927.2006280458868</v>
      </c>
    </row>
    <row r="331" spans="2:42" x14ac:dyDescent="0.2">
      <c r="B331">
        <v>323</v>
      </c>
      <c r="C331">
        <v>100000</v>
      </c>
      <c r="D331">
        <v>1200.79</v>
      </c>
      <c r="E331">
        <v>-8925.7900000000009</v>
      </c>
      <c r="F331">
        <v>40092.699999999997</v>
      </c>
      <c r="G331">
        <v>2.0096300000000001E-2</v>
      </c>
      <c r="H331">
        <v>1540</v>
      </c>
      <c r="I331">
        <v>460</v>
      </c>
      <c r="J331">
        <f>AVERAGE($E$9:E331)</f>
        <v>-8926.2209597523233</v>
      </c>
      <c r="K331">
        <f>STDEV(J$9:J331)</f>
        <v>0.15572094880886833</v>
      </c>
      <c r="L331">
        <f>2*STDEV(J$9:J331)/SQRT(COUNT($J$9:J331))</f>
        <v>1.7329090735896422E-2</v>
      </c>
      <c r="M331">
        <f t="shared" si="45"/>
        <v>-8926.0652388035141</v>
      </c>
      <c r="N331">
        <f t="shared" si="46"/>
        <v>-8926.3766807011325</v>
      </c>
      <c r="P331">
        <v>323</v>
      </c>
      <c r="Q331">
        <v>100000</v>
      </c>
      <c r="R331">
        <v>1199.69</v>
      </c>
      <c r="S331">
        <v>-4570.1000000000004</v>
      </c>
      <c r="T331">
        <v>20542.400000000001</v>
      </c>
      <c r="U331">
        <v>1.06803</v>
      </c>
      <c r="V331">
        <v>789</v>
      </c>
      <c r="W331">
        <v>235</v>
      </c>
      <c r="X331">
        <f>AVERAGE($S$9:S331)</f>
        <v>-4568.9803715170283</v>
      </c>
      <c r="Y331">
        <f>STDEV(X$9:X331)</f>
        <v>0.13526884316402982</v>
      </c>
      <c r="Z331">
        <f>2*STDEV(X$9:X331)/SQRT(COUNT(X$9:X331))</f>
        <v>1.5053119537605329E-2</v>
      </c>
      <c r="AA331">
        <f t="shared" si="41"/>
        <v>-4568.8451026738639</v>
      </c>
      <c r="AB331">
        <f t="shared" si="42"/>
        <v>-4569.1156403601926</v>
      </c>
      <c r="AD331">
        <v>323</v>
      </c>
      <c r="AE331">
        <v>100000</v>
      </c>
      <c r="AF331">
        <v>1198.77</v>
      </c>
      <c r="AG331">
        <v>-1927.35</v>
      </c>
      <c r="AH331">
        <v>8659.59</v>
      </c>
      <c r="AI331">
        <v>2.5550700000000002</v>
      </c>
      <c r="AJ331">
        <v>333</v>
      </c>
      <c r="AK331">
        <v>99</v>
      </c>
      <c r="AL331">
        <f>AVERAGE($AG$9:AG331)</f>
        <v>-1927.1263777089785</v>
      </c>
      <c r="AM331">
        <f>STDEV(AL$9:AL331)</f>
        <v>7.4897595488484417E-2</v>
      </c>
      <c r="AN331">
        <f>2*STDEV(AL$9:AL331)/SQRT(COUNT($AL$9:AL331))</f>
        <v>8.3348273822391253E-3</v>
      </c>
      <c r="AO331">
        <f t="shared" si="43"/>
        <v>-1927.05148011349</v>
      </c>
      <c r="AP331">
        <f t="shared" si="44"/>
        <v>-1927.2012753044669</v>
      </c>
    </row>
    <row r="332" spans="2:42" x14ac:dyDescent="0.2">
      <c r="B332">
        <v>324</v>
      </c>
      <c r="C332">
        <v>100000</v>
      </c>
      <c r="D332">
        <v>1199.74</v>
      </c>
      <c r="E332">
        <v>-8926.27</v>
      </c>
      <c r="F332">
        <v>40100.699999999997</v>
      </c>
      <c r="G332">
        <v>0.12928300000000001</v>
      </c>
      <c r="H332">
        <v>1540</v>
      </c>
      <c r="I332">
        <v>460</v>
      </c>
      <c r="J332">
        <f>AVERAGE($E$9:E332)</f>
        <v>-8926.2211111111137</v>
      </c>
      <c r="K332">
        <f>STDEV(J$9:J332)</f>
        <v>0.15558439072045105</v>
      </c>
      <c r="L332">
        <f>2*STDEV(J$9:J332)/SQRT(COUNT($J$9:J332))</f>
        <v>1.7287154524494561E-2</v>
      </c>
      <c r="M332">
        <f t="shared" si="45"/>
        <v>-8926.0655267203929</v>
      </c>
      <c r="N332">
        <f t="shared" si="46"/>
        <v>-8926.3766955018345</v>
      </c>
      <c r="P332">
        <v>324</v>
      </c>
      <c r="Q332">
        <v>100000</v>
      </c>
      <c r="R332">
        <v>1200.6099999999999</v>
      </c>
      <c r="S332">
        <v>-4568.57</v>
      </c>
      <c r="T332">
        <v>20541.2</v>
      </c>
      <c r="U332">
        <v>0.70301800000000003</v>
      </c>
      <c r="V332">
        <v>789</v>
      </c>
      <c r="W332">
        <v>235</v>
      </c>
      <c r="X332">
        <f>AVERAGE($S$9:S332)</f>
        <v>-4568.979104938272</v>
      </c>
      <c r="Y332">
        <f>STDEV(X$9:X332)</f>
        <v>0.13506634666911813</v>
      </c>
      <c r="Z332">
        <f>2*STDEV(X$9:X332)/SQRT(COUNT(X$9:X332))</f>
        <v>1.5007371852124236E-2</v>
      </c>
      <c r="AA332">
        <f t="shared" si="41"/>
        <v>-4568.8440385916028</v>
      </c>
      <c r="AB332">
        <f t="shared" si="42"/>
        <v>-4569.1141712849412</v>
      </c>
      <c r="AD332">
        <v>324</v>
      </c>
      <c r="AE332">
        <v>100000</v>
      </c>
      <c r="AF332">
        <v>1199.01</v>
      </c>
      <c r="AG332">
        <v>-1926.26</v>
      </c>
      <c r="AH332">
        <v>8668.8700000000008</v>
      </c>
      <c r="AI332">
        <v>1.8398300000000001</v>
      </c>
      <c r="AJ332">
        <v>333</v>
      </c>
      <c r="AK332">
        <v>99</v>
      </c>
      <c r="AL332">
        <f>AVERAGE($AG$9:AG332)</f>
        <v>-1927.123703703704</v>
      </c>
      <c r="AM332">
        <f>STDEV(AL$9:AL332)</f>
        <v>7.4843997869714365E-2</v>
      </c>
      <c r="AN332">
        <f>2*STDEV(AL$9:AL332)/SQRT(COUNT($AL$9:AL332))</f>
        <v>8.3159997633015965E-3</v>
      </c>
      <c r="AO332">
        <f t="shared" si="43"/>
        <v>-1927.0488597058343</v>
      </c>
      <c r="AP332">
        <f t="shared" si="44"/>
        <v>-1927.1985477015737</v>
      </c>
    </row>
    <row r="333" spans="2:42" x14ac:dyDescent="0.2">
      <c r="B333">
        <v>325</v>
      </c>
      <c r="C333">
        <v>100000</v>
      </c>
      <c r="D333">
        <v>1199.71</v>
      </c>
      <c r="E333">
        <v>-8925.43</v>
      </c>
      <c r="F333">
        <v>40125.5</v>
      </c>
      <c r="G333">
        <v>-6.6332500000000003E-2</v>
      </c>
      <c r="H333">
        <v>1540</v>
      </c>
      <c r="I333">
        <v>460</v>
      </c>
      <c r="J333">
        <f>AVERAGE($E$9:E333)</f>
        <v>-8926.2186769230793</v>
      </c>
      <c r="K333">
        <f>STDEV(J$9:J333)</f>
        <v>0.15544303896677622</v>
      </c>
      <c r="L333">
        <f>2*STDEV(J$9:J333)/SQRT(COUNT($J$9:J333))</f>
        <v>1.7244856843343342E-2</v>
      </c>
      <c r="M333">
        <f t="shared" si="45"/>
        <v>-8926.0632338841133</v>
      </c>
      <c r="N333">
        <f t="shared" si="46"/>
        <v>-8926.3741199620454</v>
      </c>
      <c r="P333">
        <v>325</v>
      </c>
      <c r="Q333">
        <v>100000</v>
      </c>
      <c r="R333">
        <v>1199.5999999999999</v>
      </c>
      <c r="S333">
        <v>-4569.51</v>
      </c>
      <c r="T333">
        <v>20543.099999999999</v>
      </c>
      <c r="U333">
        <v>-0.187334</v>
      </c>
      <c r="V333">
        <v>789</v>
      </c>
      <c r="W333">
        <v>235</v>
      </c>
      <c r="X333">
        <f>AVERAGE($S$9:S333)</f>
        <v>-4568.9807384615387</v>
      </c>
      <c r="Y333">
        <f>STDEV(X$9:X333)</f>
        <v>0.13486570954439453</v>
      </c>
      <c r="Z333">
        <f>2*STDEV(X$9:X333)/SQRT(COUNT(X$9:X333))</f>
        <v>1.4962007109666081E-2</v>
      </c>
      <c r="AA333">
        <f t="shared" si="41"/>
        <v>-4568.8458727519946</v>
      </c>
      <c r="AB333">
        <f t="shared" si="42"/>
        <v>-4569.1156041710829</v>
      </c>
      <c r="AD333">
        <v>325</v>
      </c>
      <c r="AE333">
        <v>100000</v>
      </c>
      <c r="AF333">
        <v>1199.3900000000001</v>
      </c>
      <c r="AG333">
        <v>-1925.6</v>
      </c>
      <c r="AH333">
        <v>8671.93</v>
      </c>
      <c r="AI333">
        <v>0.91373800000000005</v>
      </c>
      <c r="AJ333">
        <v>333</v>
      </c>
      <c r="AK333">
        <v>99</v>
      </c>
      <c r="AL333">
        <f>AVERAGE($AG$9:AG333)</f>
        <v>-1927.1190153846155</v>
      </c>
      <c r="AM333">
        <f>STDEV(AL$9:AL333)</f>
        <v>7.4780182781625792E-2</v>
      </c>
      <c r="AN333">
        <f>2*STDEV(AL$9:AL333)/SQRT(COUNT($AL$9:AL333))</f>
        <v>8.2961164125452663E-3</v>
      </c>
      <c r="AO333">
        <f t="shared" si="43"/>
        <v>-1927.044235201834</v>
      </c>
      <c r="AP333">
        <f t="shared" si="44"/>
        <v>-1927.193795567397</v>
      </c>
    </row>
    <row r="334" spans="2:42" x14ac:dyDescent="0.2">
      <c r="B334">
        <v>326</v>
      </c>
      <c r="C334">
        <v>100000</v>
      </c>
      <c r="D334">
        <v>1199.74</v>
      </c>
      <c r="E334">
        <v>-8925.52</v>
      </c>
      <c r="F334">
        <v>40117.4</v>
      </c>
      <c r="G334">
        <v>0.33374399999999999</v>
      </c>
      <c r="H334">
        <v>1540</v>
      </c>
      <c r="I334">
        <v>460</v>
      </c>
      <c r="J334">
        <f>AVERAGE($E$9:E334)</f>
        <v>-8926.2165337423339</v>
      </c>
      <c r="K334">
        <f>STDEV(J$9:J334)</f>
        <v>0.15529765084604288</v>
      </c>
      <c r="L334">
        <f>2*STDEV(J$9:J334)/SQRT(COUNT($J$9:J334))</f>
        <v>1.7202282755601775E-2</v>
      </c>
      <c r="M334">
        <f t="shared" si="45"/>
        <v>-8926.0612360914874</v>
      </c>
      <c r="N334">
        <f t="shared" si="46"/>
        <v>-8926.3718313931804</v>
      </c>
      <c r="P334">
        <v>326</v>
      </c>
      <c r="Q334">
        <v>100000</v>
      </c>
      <c r="R334">
        <v>1198.74</v>
      </c>
      <c r="S334">
        <v>-4569.83</v>
      </c>
      <c r="T334">
        <v>20547.2</v>
      </c>
      <c r="U334">
        <v>0.11130900000000001</v>
      </c>
      <c r="V334">
        <v>789</v>
      </c>
      <c r="W334">
        <v>235</v>
      </c>
      <c r="X334">
        <f>AVERAGE($S$9:S334)</f>
        <v>-4568.9833435582832</v>
      </c>
      <c r="Y334">
        <f>STDEV(X$9:X334)</f>
        <v>0.13466760210689727</v>
      </c>
      <c r="Z334">
        <f>2*STDEV(X$9:X334)/SQRT(COUNT(X$9:X334))</f>
        <v>1.4917097308563368E-2</v>
      </c>
      <c r="AA334">
        <f t="shared" si="41"/>
        <v>-4568.8486759561765</v>
      </c>
      <c r="AB334">
        <f t="shared" si="42"/>
        <v>-4569.1180111603899</v>
      </c>
      <c r="AD334">
        <v>326</v>
      </c>
      <c r="AE334">
        <v>100000</v>
      </c>
      <c r="AF334">
        <v>1200.32</v>
      </c>
      <c r="AG334">
        <v>-1926.87</v>
      </c>
      <c r="AH334">
        <v>8669.81</v>
      </c>
      <c r="AI334">
        <v>0.27342300000000003</v>
      </c>
      <c r="AJ334">
        <v>333</v>
      </c>
      <c r="AK334">
        <v>99</v>
      </c>
      <c r="AL334">
        <f>AVERAGE($AG$9:AG334)</f>
        <v>-1927.1182515337425</v>
      </c>
      <c r="AM334">
        <f>STDEV(AL$9:AL334)</f>
        <v>7.47148334657151E-2</v>
      </c>
      <c r="AN334">
        <f>2*STDEV(AL$9:AL334)/SQRT(COUNT($AL$9:AL334))</f>
        <v>8.2761438071532727E-3</v>
      </c>
      <c r="AO334">
        <f t="shared" si="43"/>
        <v>-1927.0435367002767</v>
      </c>
      <c r="AP334">
        <f t="shared" si="44"/>
        <v>-1927.1929663672083</v>
      </c>
    </row>
    <row r="335" spans="2:42" x14ac:dyDescent="0.2">
      <c r="B335">
        <v>327</v>
      </c>
      <c r="C335">
        <v>100000</v>
      </c>
      <c r="D335">
        <v>1200.18</v>
      </c>
      <c r="E335">
        <v>-8928.0400000000009</v>
      </c>
      <c r="F335">
        <v>40115.1</v>
      </c>
      <c r="G335">
        <v>0.18129600000000001</v>
      </c>
      <c r="H335">
        <v>1540</v>
      </c>
      <c r="I335">
        <v>460</v>
      </c>
      <c r="J335">
        <f>AVERAGE($E$9:E335)</f>
        <v>-8926.222110091745</v>
      </c>
      <c r="K335">
        <f>STDEV(J$9:J335)</f>
        <v>0.15516343757672993</v>
      </c>
      <c r="L335">
        <f>2*STDEV(J$9:J335)/SQRT(COUNT($J$9:J335))</f>
        <v>1.716111540917984E-2</v>
      </c>
      <c r="M335">
        <f t="shared" si="45"/>
        <v>-8926.0669466541676</v>
      </c>
      <c r="N335">
        <f t="shared" si="46"/>
        <v>-8926.3772735293223</v>
      </c>
      <c r="P335">
        <v>327</v>
      </c>
      <c r="Q335">
        <v>100000</v>
      </c>
      <c r="R335">
        <v>1200.1600000000001</v>
      </c>
      <c r="S335">
        <v>-4568.28</v>
      </c>
      <c r="T335">
        <v>20532.099999999999</v>
      </c>
      <c r="U335">
        <v>0.82472999999999996</v>
      </c>
      <c r="V335">
        <v>789</v>
      </c>
      <c r="W335">
        <v>235</v>
      </c>
      <c r="X335">
        <f>AVERAGE($S$9:S335)</f>
        <v>-4568.9811926605516</v>
      </c>
      <c r="Y335">
        <f>STDEV(X$9:X335)</f>
        <v>0.13446900402519388</v>
      </c>
      <c r="Z335">
        <f>2*STDEV(X$9:X335)/SQRT(COUNT(X$9:X335))</f>
        <v>1.4872305828444086E-2</v>
      </c>
      <c r="AA335">
        <f t="shared" si="41"/>
        <v>-4568.8467236565266</v>
      </c>
      <c r="AB335">
        <f t="shared" si="42"/>
        <v>-4569.1156616645767</v>
      </c>
      <c r="AD335">
        <v>327</v>
      </c>
      <c r="AE335">
        <v>100000</v>
      </c>
      <c r="AF335">
        <v>1201.0999999999999</v>
      </c>
      <c r="AG335">
        <v>-1926.64</v>
      </c>
      <c r="AH335">
        <v>8670.25</v>
      </c>
      <c r="AI335">
        <v>1.74895</v>
      </c>
      <c r="AJ335">
        <v>333</v>
      </c>
      <c r="AK335">
        <v>99</v>
      </c>
      <c r="AL335">
        <f>AVERAGE($AG$9:AG335)</f>
        <v>-1927.1167889908259</v>
      </c>
      <c r="AM335">
        <f>STDEV(AL$9:AL335)</f>
        <v>7.4646627330805307E-2</v>
      </c>
      <c r="AN335">
        <f>2*STDEV(AL$9:AL335)/SQRT(COUNT($AL$9:AL335))</f>
        <v>8.2559358476220323E-3</v>
      </c>
      <c r="AO335">
        <f t="shared" si="43"/>
        <v>-1927.042142363495</v>
      </c>
      <c r="AP335">
        <f t="shared" si="44"/>
        <v>-1927.1914356181567</v>
      </c>
    </row>
    <row r="336" spans="2:42" x14ac:dyDescent="0.2">
      <c r="B336">
        <v>328</v>
      </c>
      <c r="C336">
        <v>100000</v>
      </c>
      <c r="D336">
        <v>1200.18</v>
      </c>
      <c r="E336">
        <v>-8926.19</v>
      </c>
      <c r="F336">
        <v>40104.6</v>
      </c>
      <c r="G336">
        <v>0.21649399999999999</v>
      </c>
      <c r="H336">
        <v>1540</v>
      </c>
      <c r="I336">
        <v>460</v>
      </c>
      <c r="J336">
        <f>AVERAGE($E$9:E336)</f>
        <v>-8926.222012195125</v>
      </c>
      <c r="K336">
        <f>STDEV(J$9:J336)</f>
        <v>0.15502909936994158</v>
      </c>
      <c r="L336">
        <f>2*STDEV(J$9:J336)/SQRT(COUNT($J$9:J336))</f>
        <v>1.7120100029431679E-2</v>
      </c>
      <c r="M336">
        <f t="shared" si="45"/>
        <v>-8926.0669830957559</v>
      </c>
      <c r="N336">
        <f t="shared" si="46"/>
        <v>-8926.3770412944941</v>
      </c>
      <c r="P336">
        <v>328</v>
      </c>
      <c r="Q336">
        <v>100000</v>
      </c>
      <c r="R336">
        <v>1200</v>
      </c>
      <c r="S336">
        <v>-4569.0200000000004</v>
      </c>
      <c r="T336">
        <v>20537.400000000001</v>
      </c>
      <c r="U336">
        <v>0.21485799999999999</v>
      </c>
      <c r="V336">
        <v>789</v>
      </c>
      <c r="W336">
        <v>235</v>
      </c>
      <c r="X336">
        <f>AVERAGE($S$9:S336)</f>
        <v>-4568.9813109756105</v>
      </c>
      <c r="Y336">
        <f>STDEV(X$9:X336)</f>
        <v>0.13427135187725903</v>
      </c>
      <c r="Z336">
        <f>2*STDEV(X$9:X336)/SQRT(COUNT(X$9:X336))</f>
        <v>1.4827790295938425E-2</v>
      </c>
      <c r="AA336">
        <f t="shared" si="41"/>
        <v>-4568.8470396237335</v>
      </c>
      <c r="AB336">
        <f t="shared" si="42"/>
        <v>-4569.1155823274876</v>
      </c>
      <c r="AD336">
        <v>328</v>
      </c>
      <c r="AE336">
        <v>100000</v>
      </c>
      <c r="AF336">
        <v>1198.81</v>
      </c>
      <c r="AG336">
        <v>-1929.57</v>
      </c>
      <c r="AH336">
        <v>8663.17</v>
      </c>
      <c r="AI336">
        <v>1.69323</v>
      </c>
      <c r="AJ336">
        <v>333</v>
      </c>
      <c r="AK336">
        <v>99</v>
      </c>
      <c r="AL336">
        <f>AVERAGE($AG$9:AG336)</f>
        <v>-1927.1242682926829</v>
      </c>
      <c r="AM336">
        <f>STDEV(AL$9:AL336)</f>
        <v>7.4594152753452506E-2</v>
      </c>
      <c r="AN336">
        <f>2*STDEV(AL$9:AL336)/SQRT(COUNT($AL$9:AL336))</f>
        <v>8.2375461248239759E-3</v>
      </c>
      <c r="AO336">
        <f t="shared" si="43"/>
        <v>-1927.0496741399295</v>
      </c>
      <c r="AP336">
        <f t="shared" si="44"/>
        <v>-1927.1988624454364</v>
      </c>
    </row>
    <row r="337" spans="2:42" x14ac:dyDescent="0.2">
      <c r="B337">
        <v>329</v>
      </c>
      <c r="C337">
        <v>100000</v>
      </c>
      <c r="D337">
        <v>1199.44</v>
      </c>
      <c r="E337">
        <v>-8925.93</v>
      </c>
      <c r="F337">
        <v>40089.9</v>
      </c>
      <c r="G337">
        <v>0.234211</v>
      </c>
      <c r="H337">
        <v>1540</v>
      </c>
      <c r="I337">
        <v>460</v>
      </c>
      <c r="J337">
        <f>AVERAGE($E$9:E337)</f>
        <v>-8926.2211246200641</v>
      </c>
      <c r="K337">
        <f>STDEV(J$9:J337)</f>
        <v>0.15489306974179134</v>
      </c>
      <c r="L337">
        <f>2*STDEV(J$9:J337)/SQRT(COUNT($J$9:J337))</f>
        <v>1.7079062727084565E-2</v>
      </c>
      <c r="M337">
        <f t="shared" si="45"/>
        <v>-8926.0662315503214</v>
      </c>
      <c r="N337">
        <f t="shared" si="46"/>
        <v>-8926.3760176898068</v>
      </c>
      <c r="P337">
        <v>329</v>
      </c>
      <c r="Q337">
        <v>100000</v>
      </c>
      <c r="R337">
        <v>1200.0999999999999</v>
      </c>
      <c r="S337">
        <v>-4570.34</v>
      </c>
      <c r="T337">
        <v>20539.7</v>
      </c>
      <c r="U337">
        <v>0.37855800000000001</v>
      </c>
      <c r="V337">
        <v>789</v>
      </c>
      <c r="W337">
        <v>235</v>
      </c>
      <c r="X337">
        <f>AVERAGE($S$9:S337)</f>
        <v>-4568.9854407294843</v>
      </c>
      <c r="Y337">
        <f>STDEV(X$9:X337)</f>
        <v>0.13407725568765275</v>
      </c>
      <c r="Z337">
        <f>2*STDEV(X$9:X337)/SQRT(COUNT(X$9:X337))</f>
        <v>1.4783836771923312E-2</v>
      </c>
      <c r="AA337">
        <f t="shared" si="41"/>
        <v>-4568.8513634737965</v>
      </c>
      <c r="AB337">
        <f t="shared" si="42"/>
        <v>-4569.119517985172</v>
      </c>
      <c r="AD337">
        <v>329</v>
      </c>
      <c r="AE337">
        <v>100000</v>
      </c>
      <c r="AF337">
        <v>1198.92</v>
      </c>
      <c r="AG337">
        <v>-1927.77</v>
      </c>
      <c r="AH337">
        <v>8674.2199999999993</v>
      </c>
      <c r="AI337">
        <v>1.5402300000000001E-3</v>
      </c>
      <c r="AJ337">
        <v>333</v>
      </c>
      <c r="AK337">
        <v>99</v>
      </c>
      <c r="AL337">
        <f>AVERAGE($AG$9:AG337)</f>
        <v>-1927.1262310030395</v>
      </c>
      <c r="AM337">
        <f>STDEV(AL$9:AL337)</f>
        <v>7.4546050632329469E-2</v>
      </c>
      <c r="AN337">
        <f>2*STDEV(AL$9:AL337)/SQRT(COUNT($AL$9:AL337))</f>
        <v>8.2197136187460041E-3</v>
      </c>
      <c r="AO337">
        <f t="shared" si="43"/>
        <v>-1927.0516849524072</v>
      </c>
      <c r="AP337">
        <f t="shared" si="44"/>
        <v>-1927.2007770536718</v>
      </c>
    </row>
    <row r="338" spans="2:42" x14ac:dyDescent="0.2">
      <c r="B338">
        <v>330</v>
      </c>
      <c r="C338">
        <v>100000</v>
      </c>
      <c r="D338">
        <v>1199.33</v>
      </c>
      <c r="E338">
        <v>-8923.93</v>
      </c>
      <c r="F338">
        <v>40110.9</v>
      </c>
      <c r="G338">
        <v>0.41360200000000003</v>
      </c>
      <c r="H338">
        <v>1540</v>
      </c>
      <c r="I338">
        <v>460</v>
      </c>
      <c r="J338">
        <f>AVERAGE($E$9:E338)</f>
        <v>-8926.2141818181844</v>
      </c>
      <c r="K338">
        <f>STDEV(J$9:J338)</f>
        <v>0.15474389935456287</v>
      </c>
      <c r="L338">
        <f>2*STDEV(J$9:J338)/SQRT(COUNT($J$9:J338))</f>
        <v>1.7036742606373414E-2</v>
      </c>
      <c r="M338">
        <f t="shared" si="45"/>
        <v>-8926.0594379188296</v>
      </c>
      <c r="N338">
        <f t="shared" si="46"/>
        <v>-8926.3689257175392</v>
      </c>
      <c r="P338">
        <v>330</v>
      </c>
      <c r="Q338">
        <v>100000</v>
      </c>
      <c r="R338">
        <v>1200.8800000000001</v>
      </c>
      <c r="S338">
        <v>-4567.5</v>
      </c>
      <c r="T338">
        <v>20532.3</v>
      </c>
      <c r="U338">
        <v>0.22361</v>
      </c>
      <c r="V338">
        <v>789</v>
      </c>
      <c r="W338">
        <v>235</v>
      </c>
      <c r="X338">
        <f>AVERAGE($S$9:S338)</f>
        <v>-4568.9809393939404</v>
      </c>
      <c r="Y338">
        <f>STDEV(X$9:X338)</f>
        <v>0.13388109805648568</v>
      </c>
      <c r="Z338">
        <f>2*STDEV(X$9:X338)/SQRT(COUNT(X$9:X338))</f>
        <v>1.4739823779551997E-2</v>
      </c>
      <c r="AA338">
        <f t="shared" si="41"/>
        <v>-4568.8470582958835</v>
      </c>
      <c r="AB338">
        <f t="shared" si="42"/>
        <v>-4569.1148204919973</v>
      </c>
      <c r="AD338">
        <v>330</v>
      </c>
      <c r="AE338">
        <v>100000</v>
      </c>
      <c r="AF338">
        <v>1199.6300000000001</v>
      </c>
      <c r="AG338">
        <v>-1927.12</v>
      </c>
      <c r="AH338">
        <v>8661.3799999999992</v>
      </c>
      <c r="AI338">
        <v>1.8565700000000001</v>
      </c>
      <c r="AJ338">
        <v>333</v>
      </c>
      <c r="AK338">
        <v>99</v>
      </c>
      <c r="AL338">
        <f>AVERAGE($AG$9:AG338)</f>
        <v>-1927.1262121212121</v>
      </c>
      <c r="AM338">
        <f>STDEV(AL$9:AL338)</f>
        <v>7.449776967544243E-2</v>
      </c>
      <c r="AN338">
        <f>2*STDEV(AL$9:AL338)/SQRT(COUNT($AL$9:AL338))</f>
        <v>8.2019344995391506E-3</v>
      </c>
      <c r="AO338">
        <f t="shared" si="43"/>
        <v>-1927.0517143515367</v>
      </c>
      <c r="AP338">
        <f t="shared" si="44"/>
        <v>-1927.2007098908875</v>
      </c>
    </row>
    <row r="339" spans="2:42" x14ac:dyDescent="0.2">
      <c r="B339">
        <v>331</v>
      </c>
      <c r="C339">
        <v>100000</v>
      </c>
      <c r="D339">
        <v>1200.27</v>
      </c>
      <c r="E339">
        <v>-8929.3799999999992</v>
      </c>
      <c r="F339">
        <v>40116.800000000003</v>
      </c>
      <c r="G339">
        <v>0.78660799999999997</v>
      </c>
      <c r="H339">
        <v>1540</v>
      </c>
      <c r="I339">
        <v>460</v>
      </c>
      <c r="J339">
        <f>AVERAGE($E$9:E339)</f>
        <v>-8926.223746223568</v>
      </c>
      <c r="K339">
        <f>STDEV(J$9:J339)</f>
        <v>0.15461336529611466</v>
      </c>
      <c r="L339">
        <f>2*STDEV(J$9:J339)/SQRT(COUNT($J$9:J339))</f>
        <v>1.6996638277240857E-2</v>
      </c>
      <c r="M339">
        <f t="shared" si="45"/>
        <v>-8926.0691328582725</v>
      </c>
      <c r="N339">
        <f t="shared" si="46"/>
        <v>-8926.3783595888635</v>
      </c>
      <c r="P339">
        <v>331</v>
      </c>
      <c r="Q339">
        <v>100000</v>
      </c>
      <c r="R339">
        <v>1200.5899999999999</v>
      </c>
      <c r="S339">
        <v>-4567.57</v>
      </c>
      <c r="T339">
        <v>20543.7</v>
      </c>
      <c r="U339">
        <v>-0.210754</v>
      </c>
      <c r="V339">
        <v>789</v>
      </c>
      <c r="W339">
        <v>235</v>
      </c>
      <c r="X339">
        <f>AVERAGE($S$9:S339)</f>
        <v>-4568.9766767371621</v>
      </c>
      <c r="Y339">
        <f>STDEV(X$9:X339)</f>
        <v>0.13368348733751759</v>
      </c>
      <c r="Z339">
        <f>2*STDEV(X$9:X339)/SQRT(COUNT(X$9:X339))</f>
        <v>1.4695818007481098E-2</v>
      </c>
      <c r="AA339">
        <f t="shared" si="41"/>
        <v>-4568.8429932498248</v>
      </c>
      <c r="AB339">
        <f t="shared" si="42"/>
        <v>-4569.1103602244993</v>
      </c>
      <c r="AD339">
        <v>331</v>
      </c>
      <c r="AE339">
        <v>100000</v>
      </c>
      <c r="AF339">
        <v>1198.8499999999999</v>
      </c>
      <c r="AG339">
        <v>-1927.21</v>
      </c>
      <c r="AH339">
        <v>8666.02</v>
      </c>
      <c r="AI339">
        <v>2.14357</v>
      </c>
      <c r="AJ339">
        <v>333</v>
      </c>
      <c r="AK339">
        <v>99</v>
      </c>
      <c r="AL339">
        <f>AVERAGE($AG$9:AG339)</f>
        <v>-1927.1264652567975</v>
      </c>
      <c r="AM339">
        <f>STDEV(AL$9:AL339)</f>
        <v>7.4449938638299643E-2</v>
      </c>
      <c r="AN339">
        <f>2*STDEV(AL$9:AL339)/SQRT(COUNT($AL$9:AL339))</f>
        <v>8.1842774353593061E-3</v>
      </c>
      <c r="AO339">
        <f t="shared" si="43"/>
        <v>-1927.0520153181592</v>
      </c>
      <c r="AP339">
        <f t="shared" si="44"/>
        <v>-1927.2009151954358</v>
      </c>
    </row>
    <row r="340" spans="2:42" x14ac:dyDescent="0.2">
      <c r="B340">
        <v>332</v>
      </c>
      <c r="C340">
        <v>100000</v>
      </c>
      <c r="D340">
        <v>1200.5899999999999</v>
      </c>
      <c r="E340">
        <v>-8923.65</v>
      </c>
      <c r="F340">
        <v>40104.400000000001</v>
      </c>
      <c r="G340">
        <v>0.33432899999999999</v>
      </c>
      <c r="H340">
        <v>1540</v>
      </c>
      <c r="I340">
        <v>460</v>
      </c>
      <c r="J340">
        <f>AVERAGE($E$9:E340)</f>
        <v>-8926.2159939759058</v>
      </c>
      <c r="K340">
        <f>STDEV(J$9:J340)</f>
        <v>0.15446791745132643</v>
      </c>
      <c r="L340">
        <f>2*STDEV(J$9:J340)/SQRT(COUNT($J$9:J340))</f>
        <v>1.6955056651193422E-2</v>
      </c>
      <c r="M340">
        <f t="shared" si="45"/>
        <v>-8926.0615260584545</v>
      </c>
      <c r="N340">
        <f t="shared" si="46"/>
        <v>-8926.3704618933571</v>
      </c>
      <c r="P340">
        <v>332</v>
      </c>
      <c r="Q340">
        <v>100000</v>
      </c>
      <c r="R340">
        <v>1199.9100000000001</v>
      </c>
      <c r="S340">
        <v>-4569.32</v>
      </c>
      <c r="T340">
        <v>20544.2</v>
      </c>
      <c r="U340">
        <v>0.86836400000000002</v>
      </c>
      <c r="V340">
        <v>789</v>
      </c>
      <c r="W340">
        <v>235</v>
      </c>
      <c r="X340">
        <f>AVERAGE($S$9:S340)</f>
        <v>-4568.9777108433755</v>
      </c>
      <c r="Y340">
        <f>STDEV(X$9:X340)</f>
        <v>0.1334872686120942</v>
      </c>
      <c r="Z340">
        <f>2*STDEV(X$9:X340)/SQRT(COUNT(X$9:X340))</f>
        <v>1.465213125725154E-2</v>
      </c>
      <c r="AA340">
        <f t="shared" si="41"/>
        <v>-4568.8442235747634</v>
      </c>
      <c r="AB340">
        <f t="shared" si="42"/>
        <v>-4569.1111981119875</v>
      </c>
      <c r="AD340">
        <v>332</v>
      </c>
      <c r="AE340">
        <v>100000</v>
      </c>
      <c r="AF340">
        <v>1199.82</v>
      </c>
      <c r="AG340">
        <v>-1926.83</v>
      </c>
      <c r="AH340">
        <v>8670.3700000000008</v>
      </c>
      <c r="AI340">
        <v>0.98119299999999998</v>
      </c>
      <c r="AJ340">
        <v>333</v>
      </c>
      <c r="AK340">
        <v>99</v>
      </c>
      <c r="AL340">
        <f>AVERAGE($AG$9:AG340)</f>
        <v>-1927.1255722891565</v>
      </c>
      <c r="AM340">
        <f>STDEV(AL$9:AL340)</f>
        <v>7.4399949477923166E-2</v>
      </c>
      <c r="AN340">
        <f>2*STDEV(AL$9:AL340)/SQRT(COUNT($AL$9:AL340))</f>
        <v>8.1664553977145848E-3</v>
      </c>
      <c r="AO340">
        <f t="shared" si="43"/>
        <v>-1927.0511723396785</v>
      </c>
      <c r="AP340">
        <f t="shared" si="44"/>
        <v>-1927.1999722386345</v>
      </c>
    </row>
    <row r="341" spans="2:42" x14ac:dyDescent="0.2">
      <c r="B341">
        <v>333</v>
      </c>
      <c r="C341">
        <v>100000</v>
      </c>
      <c r="D341">
        <v>1200.29</v>
      </c>
      <c r="E341">
        <v>-8926.15</v>
      </c>
      <c r="F341">
        <v>40135.9</v>
      </c>
      <c r="G341">
        <v>-0.11211</v>
      </c>
      <c r="H341">
        <v>1540</v>
      </c>
      <c r="I341">
        <v>460</v>
      </c>
      <c r="J341">
        <f>AVERAGE($E$9:E341)</f>
        <v>-8926.2157957957988</v>
      </c>
      <c r="K341">
        <f>STDEV(J$9:J341)</f>
        <v>0.15432231554073714</v>
      </c>
      <c r="L341">
        <f>2*STDEV(J$9:J341)/SQRT(COUNT($J$9:J341))</f>
        <v>1.6913621595676658E-2</v>
      </c>
      <c r="M341">
        <f t="shared" si="45"/>
        <v>-8926.0614734802584</v>
      </c>
      <c r="N341">
        <f t="shared" si="46"/>
        <v>-8926.3701181113393</v>
      </c>
      <c r="P341">
        <v>333</v>
      </c>
      <c r="Q341">
        <v>100000</v>
      </c>
      <c r="R341">
        <v>1200.97</v>
      </c>
      <c r="S341">
        <v>-4569.05</v>
      </c>
      <c r="T341">
        <v>20541.7</v>
      </c>
      <c r="U341">
        <v>0.35106900000000002</v>
      </c>
      <c r="V341">
        <v>789</v>
      </c>
      <c r="W341">
        <v>235</v>
      </c>
      <c r="X341">
        <f>AVERAGE($S$9:S341)</f>
        <v>-4568.9779279279301</v>
      </c>
      <c r="Y341">
        <f>STDEV(X$9:X341)</f>
        <v>0.13329202224171988</v>
      </c>
      <c r="Z341">
        <f>2*STDEV(X$9:X341)/SQRT(COUNT(X$9:X341))</f>
        <v>1.4608715648281272E-2</v>
      </c>
      <c r="AA341">
        <f t="shared" si="41"/>
        <v>-4568.8446359056879</v>
      </c>
      <c r="AB341">
        <f t="shared" si="42"/>
        <v>-4569.1112199501722</v>
      </c>
      <c r="AD341">
        <v>333</v>
      </c>
      <c r="AE341">
        <v>100000</v>
      </c>
      <c r="AF341">
        <v>1200.26</v>
      </c>
      <c r="AG341">
        <v>-1927.02</v>
      </c>
      <c r="AH341">
        <v>8669.19</v>
      </c>
      <c r="AI341">
        <v>0.31403500000000001</v>
      </c>
      <c r="AJ341">
        <v>333</v>
      </c>
      <c r="AK341">
        <v>99</v>
      </c>
      <c r="AL341">
        <f>AVERAGE($AG$9:AG341)</f>
        <v>-1927.1252552552551</v>
      </c>
      <c r="AM341">
        <f>STDEV(AL$9:AL341)</f>
        <v>7.4349145925783969E-2</v>
      </c>
      <c r="AN341">
        <f>2*STDEV(AL$9:AL341)/SQRT(COUNT($AL$9:AL341))</f>
        <v>8.1486161981447428E-3</v>
      </c>
      <c r="AO341">
        <f t="shared" si="43"/>
        <v>-1927.0509061093294</v>
      </c>
      <c r="AP341">
        <f t="shared" si="44"/>
        <v>-1927.1996044011807</v>
      </c>
    </row>
    <row r="342" spans="2:42" x14ac:dyDescent="0.2">
      <c r="B342">
        <v>334</v>
      </c>
      <c r="C342">
        <v>100000</v>
      </c>
      <c r="D342">
        <v>1199.6500000000001</v>
      </c>
      <c r="E342">
        <v>-8927.56</v>
      </c>
      <c r="F342">
        <v>40111</v>
      </c>
      <c r="G342">
        <v>0.236484</v>
      </c>
      <c r="H342">
        <v>1540</v>
      </c>
      <c r="I342">
        <v>460</v>
      </c>
      <c r="J342">
        <f>AVERAGE($E$9:E342)</f>
        <v>-8926.2198203592834</v>
      </c>
      <c r="K342">
        <f>STDEV(J$9:J342)</f>
        <v>0.15418446378083073</v>
      </c>
      <c r="L342">
        <f>2*STDEV(J$9:J342)/SQRT(COUNT($J$9:J342))</f>
        <v>1.6873196997095188E-2</v>
      </c>
      <c r="M342">
        <f t="shared" si="45"/>
        <v>-8926.0656358955021</v>
      </c>
      <c r="N342">
        <f t="shared" si="46"/>
        <v>-8926.3740048230648</v>
      </c>
      <c r="P342">
        <v>334</v>
      </c>
      <c r="Q342">
        <v>100000</v>
      </c>
      <c r="R342">
        <v>1199.5</v>
      </c>
      <c r="S342">
        <v>-4568.99</v>
      </c>
      <c r="T342">
        <v>20536.599999999999</v>
      </c>
      <c r="U342">
        <v>0.41573700000000002</v>
      </c>
      <c r="V342">
        <v>789</v>
      </c>
      <c r="W342">
        <v>235</v>
      </c>
      <c r="X342">
        <f>AVERAGE($S$9:S342)</f>
        <v>-4568.977964071858</v>
      </c>
      <c r="Y342">
        <f>STDEV(X$9:X342)</f>
        <v>0.13309764779724792</v>
      </c>
      <c r="Z342">
        <f>2*STDEV(X$9:X342)/SQRT(COUNT(X$9:X342))</f>
        <v>1.4565558526864803E-2</v>
      </c>
      <c r="AA342">
        <f t="shared" si="41"/>
        <v>-4568.8448664240605</v>
      </c>
      <c r="AB342">
        <f t="shared" si="42"/>
        <v>-4569.1110617196555</v>
      </c>
      <c r="AD342">
        <v>334</v>
      </c>
      <c r="AE342">
        <v>100000</v>
      </c>
      <c r="AF342">
        <v>1198.75</v>
      </c>
      <c r="AG342">
        <v>-1927.03</v>
      </c>
      <c r="AH342">
        <v>8675.48</v>
      </c>
      <c r="AI342">
        <v>1.3665499999999999</v>
      </c>
      <c r="AJ342">
        <v>333</v>
      </c>
      <c r="AK342">
        <v>99</v>
      </c>
      <c r="AL342">
        <f>AVERAGE($AG$9:AG342)</f>
        <v>-1927.1249700598803</v>
      </c>
      <c r="AM342">
        <f>STDEV(AL$9:AL342)</f>
        <v>7.4297617182876252E-2</v>
      </c>
      <c r="AN342">
        <f>2*STDEV(AL$9:AL342)/SQRT(COUNT($AL$9:AL342))</f>
        <v>8.1307694718415341E-3</v>
      </c>
      <c r="AO342">
        <f t="shared" si="43"/>
        <v>-1927.0506724426975</v>
      </c>
      <c r="AP342">
        <f t="shared" si="44"/>
        <v>-1927.1992676770631</v>
      </c>
    </row>
    <row r="343" spans="2:42" x14ac:dyDescent="0.2">
      <c r="B343">
        <v>335</v>
      </c>
      <c r="C343">
        <v>100000</v>
      </c>
      <c r="D343">
        <v>1199.83</v>
      </c>
      <c r="E343">
        <v>-8925.59</v>
      </c>
      <c r="F343">
        <v>40102.300000000003</v>
      </c>
      <c r="G343">
        <v>0.30341000000000001</v>
      </c>
      <c r="H343">
        <v>1540</v>
      </c>
      <c r="I343">
        <v>460</v>
      </c>
      <c r="J343">
        <f>AVERAGE($E$9:E343)</f>
        <v>-8926.2179402985093</v>
      </c>
      <c r="K343">
        <f>STDEV(J$9:J343)</f>
        <v>0.15404321527690934</v>
      </c>
      <c r="L343">
        <f>2*STDEV(J$9:J343)/SQRT(COUNT($J$9:J343))</f>
        <v>1.6832559838615636E-2</v>
      </c>
      <c r="M343">
        <f t="shared" si="45"/>
        <v>-8926.0638970832333</v>
      </c>
      <c r="N343">
        <f t="shared" si="46"/>
        <v>-8926.3719835137854</v>
      </c>
      <c r="P343">
        <v>335</v>
      </c>
      <c r="Q343">
        <v>100000</v>
      </c>
      <c r="R343">
        <v>1200.26</v>
      </c>
      <c r="S343">
        <v>-4569.3599999999997</v>
      </c>
      <c r="T343">
        <v>20535.3</v>
      </c>
      <c r="U343">
        <v>-0.63537600000000005</v>
      </c>
      <c r="V343">
        <v>789</v>
      </c>
      <c r="W343">
        <v>235</v>
      </c>
      <c r="X343">
        <f>AVERAGE($S$9:S343)</f>
        <v>-4568.9791044776139</v>
      </c>
      <c r="Y343">
        <f>STDEV(X$9:X343)</f>
        <v>0.13290472048089996</v>
      </c>
      <c r="Z343">
        <f>2*STDEV(X$9:X343)/SQRT(COUNT(X$9:X343))</f>
        <v>1.4522721148787736E-2</v>
      </c>
      <c r="AA343">
        <f t="shared" si="41"/>
        <v>-4568.846199757133</v>
      </c>
      <c r="AB343">
        <f t="shared" si="42"/>
        <v>-4569.1120091980947</v>
      </c>
      <c r="AD343">
        <v>335</v>
      </c>
      <c r="AE343">
        <v>100000</v>
      </c>
      <c r="AF343">
        <v>1199.46</v>
      </c>
      <c r="AG343">
        <v>-1926.1</v>
      </c>
      <c r="AH343">
        <v>8661.59</v>
      </c>
      <c r="AI343">
        <v>2.13828</v>
      </c>
      <c r="AJ343">
        <v>333</v>
      </c>
      <c r="AK343">
        <v>99</v>
      </c>
      <c r="AL343">
        <f>AVERAGE($AG$9:AG343)</f>
        <v>-1927.1219104477611</v>
      </c>
      <c r="AM343">
        <f>STDEV(AL$9:AL343)</f>
        <v>7.4239489176885179E-2</v>
      </c>
      <c r="AN343">
        <f>2*STDEV(AL$9:AL343)/SQRT(COUNT($AL$9:AL343))</f>
        <v>8.1122731806903235E-3</v>
      </c>
      <c r="AO343">
        <f t="shared" si="43"/>
        <v>-1927.0476709585841</v>
      </c>
      <c r="AP343">
        <f t="shared" si="44"/>
        <v>-1927.1961499369381</v>
      </c>
    </row>
    <row r="344" spans="2:42" x14ac:dyDescent="0.2">
      <c r="B344">
        <v>336</v>
      </c>
      <c r="C344">
        <v>100000</v>
      </c>
      <c r="D344">
        <v>1200.75</v>
      </c>
      <c r="E344">
        <v>-8923.18</v>
      </c>
      <c r="F344">
        <v>40094.9</v>
      </c>
      <c r="G344">
        <v>0.10462399999999999</v>
      </c>
      <c r="H344">
        <v>1540</v>
      </c>
      <c r="I344">
        <v>460</v>
      </c>
      <c r="J344">
        <f>AVERAGE($E$9:E344)</f>
        <v>-8926.2088988095256</v>
      </c>
      <c r="K344">
        <f>STDEV(J$9:J344)</f>
        <v>0.153886163946899</v>
      </c>
      <c r="L344">
        <f>2*STDEV(J$9:J344)/SQRT(COUNT($J$9:J344))</f>
        <v>1.6790357016501167E-2</v>
      </c>
      <c r="M344">
        <f t="shared" si="45"/>
        <v>-8926.0550126455782</v>
      </c>
      <c r="N344">
        <f t="shared" si="46"/>
        <v>-8926.362784973473</v>
      </c>
      <c r="P344">
        <v>336</v>
      </c>
      <c r="Q344">
        <v>100000</v>
      </c>
      <c r="R344">
        <v>1199.68</v>
      </c>
      <c r="S344">
        <v>-4568.3100000000004</v>
      </c>
      <c r="T344">
        <v>20530.5</v>
      </c>
      <c r="U344">
        <v>0.61059699999999995</v>
      </c>
      <c r="V344">
        <v>789</v>
      </c>
      <c r="W344">
        <v>235</v>
      </c>
      <c r="X344">
        <f>AVERAGE($S$9:S344)</f>
        <v>-4568.9771130952404</v>
      </c>
      <c r="Y344">
        <f>STDEV(X$9:X344)</f>
        <v>0.1327116043137872</v>
      </c>
      <c r="Z344">
        <f>2*STDEV(X$9:X344)/SQRT(COUNT(X$9:X344))</f>
        <v>1.4480023151594235E-2</v>
      </c>
      <c r="AA344">
        <f t="shared" si="41"/>
        <v>-4568.8444014909264</v>
      </c>
      <c r="AB344">
        <f t="shared" si="42"/>
        <v>-4569.1098246995543</v>
      </c>
      <c r="AD344">
        <v>336</v>
      </c>
      <c r="AE344">
        <v>100000</v>
      </c>
      <c r="AF344">
        <v>1201.29</v>
      </c>
      <c r="AG344">
        <v>-1926.92</v>
      </c>
      <c r="AH344">
        <v>8664.36</v>
      </c>
      <c r="AI344">
        <v>1.67815</v>
      </c>
      <c r="AJ344">
        <v>333</v>
      </c>
      <c r="AK344">
        <v>99</v>
      </c>
      <c r="AL344">
        <f>AVERAGE($AG$9:AG344)</f>
        <v>-1927.1213095238095</v>
      </c>
      <c r="AM344">
        <f>STDEV(AL$9:AL344)</f>
        <v>7.4180118514431875E-2</v>
      </c>
      <c r="AN344">
        <f>2*STDEV(AL$9:AL344)/SQRT(COUNT($AL$9:AL344))</f>
        <v>8.0937144798376003E-3</v>
      </c>
      <c r="AO344">
        <f t="shared" si="43"/>
        <v>-1927.047129405295</v>
      </c>
      <c r="AP344">
        <f t="shared" si="44"/>
        <v>-1927.195489642324</v>
      </c>
    </row>
    <row r="345" spans="2:42" x14ac:dyDescent="0.2">
      <c r="B345">
        <v>337</v>
      </c>
      <c r="C345">
        <v>100000</v>
      </c>
      <c r="D345">
        <v>1199.8399999999999</v>
      </c>
      <c r="E345">
        <v>-8924.15</v>
      </c>
      <c r="F345">
        <v>40094.9</v>
      </c>
      <c r="G345">
        <v>2.2740799999999999E-2</v>
      </c>
      <c r="H345">
        <v>1540</v>
      </c>
      <c r="I345">
        <v>460</v>
      </c>
      <c r="J345">
        <f>AVERAGE($E$9:E345)</f>
        <v>-8926.2027893175091</v>
      </c>
      <c r="K345">
        <f>STDEV(J$9:J345)</f>
        <v>0.15371959884183861</v>
      </c>
      <c r="L345">
        <f>2*STDEV(J$9:J345)/SQRT(COUNT($J$9:J345))</f>
        <v>1.6747280240893215E-2</v>
      </c>
      <c r="M345">
        <f t="shared" si="45"/>
        <v>-8926.0490697186669</v>
      </c>
      <c r="N345">
        <f t="shared" si="46"/>
        <v>-8926.3565089163512</v>
      </c>
      <c r="P345">
        <v>337</v>
      </c>
      <c r="Q345">
        <v>100000</v>
      </c>
      <c r="R345">
        <v>1199.6199999999999</v>
      </c>
      <c r="S345">
        <v>-4568.1899999999996</v>
      </c>
      <c r="T345">
        <v>20546.5</v>
      </c>
      <c r="U345">
        <v>0.58479899999999996</v>
      </c>
      <c r="V345">
        <v>789</v>
      </c>
      <c r="W345">
        <v>235</v>
      </c>
      <c r="X345">
        <f>AVERAGE($S$9:S345)</f>
        <v>-4568.9747774480729</v>
      </c>
      <c r="Y345">
        <f>STDEV(X$9:X345)</f>
        <v>0.13251824381792726</v>
      </c>
      <c r="Z345">
        <f>2*STDEV(X$9:X345)/SQRT(COUNT(X$9:X345))</f>
        <v>1.4437457441801492E-2</v>
      </c>
      <c r="AA345">
        <f t="shared" si="41"/>
        <v>-4568.8422592042552</v>
      </c>
      <c r="AB345">
        <f t="shared" si="42"/>
        <v>-4569.1072956918906</v>
      </c>
      <c r="AD345">
        <v>337</v>
      </c>
      <c r="AE345">
        <v>100000</v>
      </c>
      <c r="AF345">
        <v>1199.29</v>
      </c>
      <c r="AG345">
        <v>-1927.39</v>
      </c>
      <c r="AH345">
        <v>8668.3700000000008</v>
      </c>
      <c r="AI345">
        <v>0.20925299999999999</v>
      </c>
      <c r="AJ345">
        <v>333</v>
      </c>
      <c r="AK345">
        <v>99</v>
      </c>
      <c r="AL345">
        <f>AVERAGE($AG$9:AG345)</f>
        <v>-1927.1221068249258</v>
      </c>
      <c r="AM345">
        <f>STDEV(AL$9:AL345)</f>
        <v>7.4122374311441003E-2</v>
      </c>
      <c r="AN345">
        <f>2*STDEV(AL$9:AL345)/SQRT(COUNT($AL$9:AL345))</f>
        <v>8.0754060254301357E-3</v>
      </c>
      <c r="AO345">
        <f t="shared" si="43"/>
        <v>-1927.0479844506144</v>
      </c>
      <c r="AP345">
        <f t="shared" si="44"/>
        <v>-1927.1962291992372</v>
      </c>
    </row>
    <row r="346" spans="2:42" x14ac:dyDescent="0.2">
      <c r="B346">
        <v>338</v>
      </c>
      <c r="C346">
        <v>100000</v>
      </c>
      <c r="D346">
        <v>1200.0899999999999</v>
      </c>
      <c r="E346">
        <v>-8926.3799999999992</v>
      </c>
      <c r="F346">
        <v>40113.800000000003</v>
      </c>
      <c r="G346">
        <v>-4.9288199999999997E-2</v>
      </c>
      <c r="H346">
        <v>1540</v>
      </c>
      <c r="I346">
        <v>460</v>
      </c>
      <c r="J346">
        <f>AVERAGE($E$9:E346)</f>
        <v>-8926.2033136094688</v>
      </c>
      <c r="K346">
        <f>STDEV(J$9:J346)</f>
        <v>0.15355428723165226</v>
      </c>
      <c r="L346">
        <f>2*STDEV(J$9:J346)/SQRT(COUNT($J$9:J346))</f>
        <v>1.6704504274118185E-2</v>
      </c>
      <c r="M346">
        <f t="shared" si="45"/>
        <v>-8926.0497593222372</v>
      </c>
      <c r="N346">
        <f t="shared" si="46"/>
        <v>-8926.3568678967004</v>
      </c>
      <c r="P346">
        <v>338</v>
      </c>
      <c r="Q346">
        <v>100000</v>
      </c>
      <c r="R346">
        <v>1198.81</v>
      </c>
      <c r="S346">
        <v>-4568.22</v>
      </c>
      <c r="T346">
        <v>20538.2</v>
      </c>
      <c r="U346">
        <v>-0.35165099999999999</v>
      </c>
      <c r="V346">
        <v>789</v>
      </c>
      <c r="W346">
        <v>235</v>
      </c>
      <c r="X346">
        <f>AVERAGE($S$9:S346)</f>
        <v>-4568.9725443787001</v>
      </c>
      <c r="Y346">
        <f>STDEV(X$9:X346)</f>
        <v>0.13232480870144081</v>
      </c>
      <c r="Z346">
        <f>2*STDEV(X$9:X346)/SQRT(COUNT(X$9:X346))</f>
        <v>1.4395041469538688E-2</v>
      </c>
      <c r="AA346">
        <f t="shared" si="41"/>
        <v>-4568.8402195699991</v>
      </c>
      <c r="AB346">
        <f t="shared" si="42"/>
        <v>-4569.1048691874012</v>
      </c>
      <c r="AD346">
        <v>338</v>
      </c>
      <c r="AE346">
        <v>100000</v>
      </c>
      <c r="AF346">
        <v>1201.0899999999999</v>
      </c>
      <c r="AG346">
        <v>-1927.4</v>
      </c>
      <c r="AH346">
        <v>8663.8799999999992</v>
      </c>
      <c r="AI346">
        <v>0.75299700000000003</v>
      </c>
      <c r="AJ346">
        <v>333</v>
      </c>
      <c r="AK346">
        <v>99</v>
      </c>
      <c r="AL346">
        <f>AVERAGE($AG$9:AG346)</f>
        <v>-1927.1229289940829</v>
      </c>
      <c r="AM346">
        <f>STDEV(AL$9:AL346)</f>
        <v>7.4066310748091405E-2</v>
      </c>
      <c r="AN346">
        <f>2*STDEV(AL$9:AL346)/SQRT(COUNT($AL$9:AL346))</f>
        <v>8.0573523980685385E-3</v>
      </c>
      <c r="AO346">
        <f t="shared" si="43"/>
        <v>-1927.0488626833348</v>
      </c>
      <c r="AP346">
        <f t="shared" si="44"/>
        <v>-1927.196995304831</v>
      </c>
    </row>
    <row r="347" spans="2:42" x14ac:dyDescent="0.2">
      <c r="B347">
        <v>339</v>
      </c>
      <c r="C347">
        <v>100000</v>
      </c>
      <c r="D347">
        <v>1199.83</v>
      </c>
      <c r="E347">
        <v>-8927.39</v>
      </c>
      <c r="F347">
        <v>40115.1</v>
      </c>
      <c r="G347">
        <v>-0.20783799999999999</v>
      </c>
      <c r="H347">
        <v>1540</v>
      </c>
      <c r="I347">
        <v>460</v>
      </c>
      <c r="J347">
        <f>AVERAGE($E$9:E347)</f>
        <v>-8926.2068141592936</v>
      </c>
      <c r="K347">
        <f>STDEV(J$9:J347)</f>
        <v>0.15339494868580528</v>
      </c>
      <c r="L347">
        <f>2*STDEV(J$9:J347)/SQRT(COUNT($J$9:J347))</f>
        <v>1.6662540002035101E-2</v>
      </c>
      <c r="M347">
        <f t="shared" si="45"/>
        <v>-8926.0534192106079</v>
      </c>
      <c r="N347">
        <f t="shared" si="46"/>
        <v>-8926.3602091079792</v>
      </c>
      <c r="P347">
        <v>339</v>
      </c>
      <c r="Q347">
        <v>100000</v>
      </c>
      <c r="R347">
        <v>1199.3</v>
      </c>
      <c r="S347">
        <v>-4567.6400000000003</v>
      </c>
      <c r="T347">
        <v>20541.099999999999</v>
      </c>
      <c r="U347">
        <v>0.11677899999999999</v>
      </c>
      <c r="V347">
        <v>789</v>
      </c>
      <c r="W347">
        <v>235</v>
      </c>
      <c r="X347">
        <f>AVERAGE($S$9:S347)</f>
        <v>-4568.9686135693228</v>
      </c>
      <c r="Y347">
        <f>STDEV(X$9:X347)</f>
        <v>0.13213088130463096</v>
      </c>
      <c r="Z347">
        <f>2*STDEV(X$9:X347)/SQRT(COUNT(X$9:X347))</f>
        <v>1.4352728783475896E-2</v>
      </c>
      <c r="AA347">
        <f t="shared" si="41"/>
        <v>-4568.8364826880179</v>
      </c>
      <c r="AB347">
        <f t="shared" si="42"/>
        <v>-4569.1007444506276</v>
      </c>
      <c r="AD347">
        <v>339</v>
      </c>
      <c r="AE347">
        <v>100000</v>
      </c>
      <c r="AF347">
        <v>1201.27</v>
      </c>
      <c r="AG347">
        <v>-1926.16</v>
      </c>
      <c r="AH347">
        <v>8668.01</v>
      </c>
      <c r="AI347">
        <v>-0.246975</v>
      </c>
      <c r="AJ347">
        <v>333</v>
      </c>
      <c r="AK347">
        <v>99</v>
      </c>
      <c r="AL347">
        <f>AVERAGE($AG$9:AG347)</f>
        <v>-1927.1200884955754</v>
      </c>
      <c r="AM347">
        <f>STDEV(AL$9:AL347)</f>
        <v>7.400451174503736E-2</v>
      </c>
      <c r="AN347">
        <f>2*STDEV(AL$9:AL347)/SQRT(COUNT($AL$9:AL347))</f>
        <v>8.0387466982924805E-3</v>
      </c>
      <c r="AO347">
        <f t="shared" si="43"/>
        <v>-1927.0460839838304</v>
      </c>
      <c r="AP347">
        <f t="shared" si="44"/>
        <v>-1927.1940930073204</v>
      </c>
    </row>
    <row r="348" spans="2:42" x14ac:dyDescent="0.2">
      <c r="B348">
        <v>340</v>
      </c>
      <c r="C348">
        <v>100000</v>
      </c>
      <c r="D348">
        <v>1199.78</v>
      </c>
      <c r="E348">
        <v>-8925.01</v>
      </c>
      <c r="F348">
        <v>40101.1</v>
      </c>
      <c r="G348">
        <v>0.35708400000000001</v>
      </c>
      <c r="H348">
        <v>1540</v>
      </c>
      <c r="I348">
        <v>460</v>
      </c>
      <c r="J348">
        <f>AVERAGE($E$9:E348)</f>
        <v>-8926.2032941176494</v>
      </c>
      <c r="K348">
        <f>STDEV(J$9:J348)</f>
        <v>0.1532304421659276</v>
      </c>
      <c r="L348">
        <f>2*STDEV(J$9:J348)/SQRT(COUNT($J$9:J348))</f>
        <v>1.6620174985404895E-2</v>
      </c>
      <c r="M348">
        <f t="shared" si="45"/>
        <v>-8926.0500636754841</v>
      </c>
      <c r="N348">
        <f t="shared" si="46"/>
        <v>-8926.3565245598147</v>
      </c>
      <c r="P348">
        <v>340</v>
      </c>
      <c r="Q348">
        <v>100000</v>
      </c>
      <c r="R348">
        <v>1200.04</v>
      </c>
      <c r="S348">
        <v>-4569.49</v>
      </c>
      <c r="T348">
        <v>20538.599999999999</v>
      </c>
      <c r="U348">
        <v>0.11289</v>
      </c>
      <c r="V348">
        <v>789</v>
      </c>
      <c r="W348">
        <v>235</v>
      </c>
      <c r="X348">
        <f>AVERAGE($S$9:S348)</f>
        <v>-4568.9701470588252</v>
      </c>
      <c r="Y348">
        <f>STDEV(X$9:X348)</f>
        <v>0.13193828231303192</v>
      </c>
      <c r="Z348">
        <f>2*STDEV(X$9:X348)/SQRT(COUNT(X$9:X348))</f>
        <v>1.4310715992986561E-2</v>
      </c>
      <c r="AA348">
        <f t="shared" si="41"/>
        <v>-4568.8382087765121</v>
      </c>
      <c r="AB348">
        <f t="shared" si="42"/>
        <v>-4569.1020853411383</v>
      </c>
      <c r="AD348">
        <v>340</v>
      </c>
      <c r="AE348">
        <v>100000</v>
      </c>
      <c r="AF348">
        <v>1202.19</v>
      </c>
      <c r="AG348">
        <v>-1927.88</v>
      </c>
      <c r="AH348">
        <v>8663.6299999999992</v>
      </c>
      <c r="AI348">
        <v>1.6639600000000001</v>
      </c>
      <c r="AJ348">
        <v>333</v>
      </c>
      <c r="AK348">
        <v>99</v>
      </c>
      <c r="AL348">
        <f>AVERAGE($AG$9:AG348)</f>
        <v>-1927.1223235294119</v>
      </c>
      <c r="AM348">
        <f>STDEV(AL$9:AL348)</f>
        <v>7.3947187001169146E-2</v>
      </c>
      <c r="AN348">
        <f>2*STDEV(AL$9:AL348)/SQRT(COUNT($AL$9:AL348))</f>
        <v>8.0206985652827023E-3</v>
      </c>
      <c r="AO348">
        <f t="shared" si="43"/>
        <v>-1927.0483763424108</v>
      </c>
      <c r="AP348">
        <f t="shared" si="44"/>
        <v>-1927.196270716413</v>
      </c>
    </row>
    <row r="349" spans="2:42" x14ac:dyDescent="0.2">
      <c r="B349">
        <v>341</v>
      </c>
      <c r="C349">
        <v>100000</v>
      </c>
      <c r="D349">
        <v>1199.8800000000001</v>
      </c>
      <c r="E349">
        <v>-8923.08</v>
      </c>
      <c r="F349">
        <v>40101.5</v>
      </c>
      <c r="G349">
        <v>0.67747500000000005</v>
      </c>
      <c r="H349">
        <v>1540</v>
      </c>
      <c r="I349">
        <v>460</v>
      </c>
      <c r="J349">
        <f>AVERAGE($E$9:E349)</f>
        <v>-8926.1941348973633</v>
      </c>
      <c r="K349">
        <f>STDEV(J$9:J349)</f>
        <v>0.15305311811746328</v>
      </c>
      <c r="L349">
        <f>2*STDEV(J$9:J349)/SQRT(COUNT($J$9:J349))</f>
        <v>1.657658206352669E-2</v>
      </c>
      <c r="M349">
        <f t="shared" si="45"/>
        <v>-8926.0410817792454</v>
      </c>
      <c r="N349">
        <f t="shared" si="46"/>
        <v>-8926.3471880154812</v>
      </c>
      <c r="P349">
        <v>341</v>
      </c>
      <c r="Q349">
        <v>100000</v>
      </c>
      <c r="R349">
        <v>1199.68</v>
      </c>
      <c r="S349">
        <v>-4568.6400000000003</v>
      </c>
      <c r="T349">
        <v>20544</v>
      </c>
      <c r="U349">
        <v>0.73238800000000004</v>
      </c>
      <c r="V349">
        <v>789</v>
      </c>
      <c r="W349">
        <v>235</v>
      </c>
      <c r="X349">
        <f>AVERAGE($S$9:S349)</f>
        <v>-4568.9691788856317</v>
      </c>
      <c r="Y349">
        <f>STDEV(X$9:X349)</f>
        <v>0.13174621623944624</v>
      </c>
      <c r="Z349">
        <f>2*STDEV(X$9:X349)/SQRT(COUNT(X$9:X349))</f>
        <v>1.426891521005302E-2</v>
      </c>
      <c r="AA349">
        <f t="shared" si="41"/>
        <v>-4568.837432669392</v>
      </c>
      <c r="AB349">
        <f t="shared" si="42"/>
        <v>-4569.1009251018713</v>
      </c>
      <c r="AD349">
        <v>341</v>
      </c>
      <c r="AE349">
        <v>100000</v>
      </c>
      <c r="AF349">
        <v>1199.8599999999999</v>
      </c>
      <c r="AG349">
        <v>-1927.81</v>
      </c>
      <c r="AH349">
        <v>8669.73</v>
      </c>
      <c r="AI349">
        <v>0.92753699999999994</v>
      </c>
      <c r="AJ349">
        <v>333</v>
      </c>
      <c r="AK349">
        <v>99</v>
      </c>
      <c r="AL349">
        <f>AVERAGE($AG$9:AG349)</f>
        <v>-1927.1243401759534</v>
      </c>
      <c r="AM349">
        <f>STDEV(AL$9:AL349)</f>
        <v>7.389400857034259E-2</v>
      </c>
      <c r="AN349">
        <f>2*STDEV(AL$9:AL349)/SQRT(COUNT($AL$9:AL349))</f>
        <v>8.0031698284588355E-3</v>
      </c>
      <c r="AO349">
        <f t="shared" si="43"/>
        <v>-1927.0504461673831</v>
      </c>
      <c r="AP349">
        <f t="shared" si="44"/>
        <v>-1927.1982341845237</v>
      </c>
    </row>
    <row r="350" spans="2:42" x14ac:dyDescent="0.2">
      <c r="B350">
        <v>342</v>
      </c>
      <c r="C350">
        <v>100000</v>
      </c>
      <c r="D350">
        <v>1199.93</v>
      </c>
      <c r="E350">
        <v>-8925.17</v>
      </c>
      <c r="F350">
        <v>40121.300000000003</v>
      </c>
      <c r="G350">
        <v>-1.43585E-2</v>
      </c>
      <c r="H350">
        <v>1540</v>
      </c>
      <c r="I350">
        <v>460</v>
      </c>
      <c r="J350">
        <f>AVERAGE($E$9:E350)</f>
        <v>-8926.1911403508784</v>
      </c>
      <c r="K350">
        <f>STDEV(J$9:J350)</f>
        <v>0.15287238517472954</v>
      </c>
      <c r="L350">
        <f>2*STDEV(J$9:J350)/SQRT(COUNT($J$9:J350))</f>
        <v>1.6532783716462628E-2</v>
      </c>
      <c r="M350">
        <f t="shared" si="45"/>
        <v>-8926.0382679657032</v>
      </c>
      <c r="N350">
        <f t="shared" si="46"/>
        <v>-8926.3440127360536</v>
      </c>
      <c r="P350">
        <v>342</v>
      </c>
      <c r="Q350">
        <v>100000</v>
      </c>
      <c r="R350">
        <v>1199.04</v>
      </c>
      <c r="S350">
        <v>-4569.25</v>
      </c>
      <c r="T350">
        <v>20548</v>
      </c>
      <c r="U350">
        <v>1.0283100000000001</v>
      </c>
      <c r="V350">
        <v>789</v>
      </c>
      <c r="W350">
        <v>235</v>
      </c>
      <c r="X350">
        <f>AVERAGE($S$9:S350)</f>
        <v>-4568.9700000000012</v>
      </c>
      <c r="Y350">
        <f>STDEV(X$9:X350)</f>
        <v>0.13155524408951108</v>
      </c>
      <c r="Z350">
        <f>2*STDEV(X$9:X350)/SQRT(COUNT(X$9:X350))</f>
        <v>1.4227385768936557E-2</v>
      </c>
      <c r="AA350">
        <f t="shared" si="41"/>
        <v>-4568.838444755912</v>
      </c>
      <c r="AB350">
        <f t="shared" si="42"/>
        <v>-4569.1015552440904</v>
      </c>
      <c r="AD350">
        <v>342</v>
      </c>
      <c r="AE350">
        <v>100000</v>
      </c>
      <c r="AF350">
        <v>1201.92</v>
      </c>
      <c r="AG350">
        <v>-1926.45</v>
      </c>
      <c r="AH350">
        <v>8666.24</v>
      </c>
      <c r="AI350">
        <v>0.55276400000000003</v>
      </c>
      <c r="AJ350">
        <v>333</v>
      </c>
      <c r="AK350">
        <v>99</v>
      </c>
      <c r="AL350">
        <f>AVERAGE($AG$9:AG350)</f>
        <v>-1927.1223684210529</v>
      </c>
      <c r="AM350">
        <f>STDEV(AL$9:AL350)</f>
        <v>7.383673450172229E-2</v>
      </c>
      <c r="AN350">
        <f>2*STDEV(AL$9:AL350)/SQRT(COUNT($AL$9:AL350))</f>
        <v>7.9852666683494639E-3</v>
      </c>
      <c r="AO350">
        <f t="shared" si="43"/>
        <v>-1927.0485316865511</v>
      </c>
      <c r="AP350">
        <f t="shared" si="44"/>
        <v>-1927.1962051555547</v>
      </c>
    </row>
    <row r="351" spans="2:42" x14ac:dyDescent="0.2">
      <c r="B351">
        <v>343</v>
      </c>
      <c r="C351">
        <v>100000</v>
      </c>
      <c r="D351">
        <v>1198.9100000000001</v>
      </c>
      <c r="E351">
        <v>-8928.75</v>
      </c>
      <c r="F351">
        <v>40126.1</v>
      </c>
      <c r="G351">
        <v>3.6657200000000001E-2</v>
      </c>
      <c r="H351">
        <v>1540</v>
      </c>
      <c r="I351">
        <v>460</v>
      </c>
      <c r="J351">
        <f>AVERAGE($E$9:E351)</f>
        <v>-8926.1986005830913</v>
      </c>
      <c r="K351">
        <f>STDEV(J$9:J351)</f>
        <v>0.15270238935067385</v>
      </c>
      <c r="L351">
        <f>2*STDEV(J$9:J351)/SQRT(COUNT($J$9:J351))</f>
        <v>1.6490308033764934E-2</v>
      </c>
      <c r="M351">
        <f t="shared" si="45"/>
        <v>-8926.0458981937409</v>
      </c>
      <c r="N351">
        <f t="shared" si="46"/>
        <v>-8926.3513029724418</v>
      </c>
      <c r="P351">
        <v>343</v>
      </c>
      <c r="Q351">
        <v>100000</v>
      </c>
      <c r="R351">
        <v>1200.04</v>
      </c>
      <c r="S351">
        <v>-4569.49</v>
      </c>
      <c r="T351">
        <v>20538.599999999999</v>
      </c>
      <c r="U351">
        <v>0.11289</v>
      </c>
      <c r="V351">
        <v>789</v>
      </c>
      <c r="W351">
        <v>235</v>
      </c>
      <c r="X351">
        <f>AVERAGE($S$9:S351)</f>
        <v>-4568.971516034987</v>
      </c>
      <c r="Y351">
        <f>STDEV(X$9:X351)</f>
        <v>0.13136561280527836</v>
      </c>
      <c r="Z351">
        <f>2*STDEV(X$9:X351)/SQRT(COUNT(X$9:X351))</f>
        <v>1.4186152747280349E-2</v>
      </c>
      <c r="AA351">
        <f t="shared" ref="AA351:AA412" si="47">X351+Y351</f>
        <v>-4568.840150422182</v>
      </c>
      <c r="AB351">
        <f t="shared" ref="AB351:AB412" si="48">X351-1*Y351</f>
        <v>-4569.1028816477919</v>
      </c>
      <c r="AD351">
        <v>343</v>
      </c>
      <c r="AE351">
        <v>100000</v>
      </c>
      <c r="AF351">
        <v>1201.3399999999999</v>
      </c>
      <c r="AG351">
        <v>-1926.34</v>
      </c>
      <c r="AH351">
        <v>8668.4699999999993</v>
      </c>
      <c r="AI351">
        <v>2.1372300000000002</v>
      </c>
      <c r="AJ351">
        <v>333</v>
      </c>
      <c r="AK351">
        <v>99</v>
      </c>
      <c r="AL351">
        <f>AVERAGE($AG$9:AG351)</f>
        <v>-1927.120087463557</v>
      </c>
      <c r="AM351">
        <f>STDEV(AL$9:AL351)</f>
        <v>7.3774989260643589E-2</v>
      </c>
      <c r="AN351">
        <f>2*STDEV(AL$9:AL351)/SQRT(COUNT($AL$9:AL351))</f>
        <v>7.9669499820458709E-3</v>
      </c>
      <c r="AO351">
        <f t="shared" si="43"/>
        <v>-1927.0463124742962</v>
      </c>
      <c r="AP351">
        <f t="shared" si="44"/>
        <v>-1927.1938624528177</v>
      </c>
    </row>
    <row r="352" spans="2:42" x14ac:dyDescent="0.2">
      <c r="B352">
        <v>344</v>
      </c>
      <c r="C352">
        <v>100000</v>
      </c>
      <c r="D352">
        <v>1199.99</v>
      </c>
      <c r="E352">
        <v>-8928.44</v>
      </c>
      <c r="F352">
        <v>40107.1</v>
      </c>
      <c r="G352">
        <v>0.19158900000000001</v>
      </c>
      <c r="H352">
        <v>1540</v>
      </c>
      <c r="I352">
        <v>460</v>
      </c>
      <c r="J352">
        <f>AVERAGE($E$9:E352)</f>
        <v>-8926.2051162790722</v>
      </c>
      <c r="K352">
        <f>STDEV(J$9:J352)</f>
        <v>0.15254257230365004</v>
      </c>
      <c r="L352">
        <f>2*STDEV(J$9:J352)/SQRT(COUNT($J$9:J352))</f>
        <v>1.64490886030886E-2</v>
      </c>
      <c r="M352">
        <f t="shared" si="45"/>
        <v>-8926.0525737067692</v>
      </c>
      <c r="N352">
        <f t="shared" si="46"/>
        <v>-8926.3576588513752</v>
      </c>
      <c r="P352">
        <v>344</v>
      </c>
      <c r="Q352">
        <v>100000</v>
      </c>
      <c r="R352">
        <v>1199.68</v>
      </c>
      <c r="S352">
        <v>-4568.6400000000003</v>
      </c>
      <c r="T352">
        <v>20544</v>
      </c>
      <c r="U352">
        <v>0.73238800000000004</v>
      </c>
      <c r="V352">
        <v>789</v>
      </c>
      <c r="W352">
        <v>235</v>
      </c>
      <c r="X352">
        <f>AVERAGE($S$9:S352)</f>
        <v>-4568.9705523255825</v>
      </c>
      <c r="Y352">
        <f>STDEV(X$9:X352)</f>
        <v>0.1311764685298232</v>
      </c>
      <c r="Z352">
        <f>2*STDEV(X$9:X352)/SQRT(COUNT(X$9:X352))</f>
        <v>1.4145122380604402E-2</v>
      </c>
      <c r="AA352">
        <f t="shared" si="47"/>
        <v>-4568.8393758570528</v>
      </c>
      <c r="AB352">
        <f t="shared" si="48"/>
        <v>-4569.1017287941122</v>
      </c>
      <c r="AD352">
        <v>344</v>
      </c>
      <c r="AE352">
        <v>100000</v>
      </c>
      <c r="AF352">
        <v>1199.52</v>
      </c>
      <c r="AG352">
        <v>-1926.11</v>
      </c>
      <c r="AH352">
        <v>8669.0499999999993</v>
      </c>
      <c r="AI352">
        <v>0.117066</v>
      </c>
      <c r="AJ352">
        <v>333</v>
      </c>
      <c r="AK352">
        <v>99</v>
      </c>
      <c r="AL352">
        <f>AVERAGE($AG$9:AG352)</f>
        <v>-1927.1171511627908</v>
      </c>
      <c r="AM352">
        <f>STDEV(AL$9:AL352)</f>
        <v>7.3707867083426137E-2</v>
      </c>
      <c r="AN352">
        <f>2*STDEV(AL$9:AL352)/SQRT(COUNT($AL$9:AL352))</f>
        <v>7.9481237145162739E-3</v>
      </c>
      <c r="AO352">
        <f t="shared" si="43"/>
        <v>-1927.0434432957074</v>
      </c>
      <c r="AP352">
        <f t="shared" si="44"/>
        <v>-1927.1908590298742</v>
      </c>
    </row>
    <row r="353" spans="2:42" x14ac:dyDescent="0.2">
      <c r="B353">
        <v>345</v>
      </c>
      <c r="C353">
        <v>100000</v>
      </c>
      <c r="D353">
        <v>1199.3</v>
      </c>
      <c r="E353">
        <v>-8924.9699999999993</v>
      </c>
      <c r="F353">
        <v>40104.9</v>
      </c>
      <c r="G353">
        <v>0.45640900000000001</v>
      </c>
      <c r="H353">
        <v>1540</v>
      </c>
      <c r="I353">
        <v>460</v>
      </c>
      <c r="J353">
        <f>AVERAGE($E$9:E353)</f>
        <v>-8926.2015362318853</v>
      </c>
      <c r="K353">
        <f>STDEV(J$9:J353)</f>
        <v>0.15237775783995136</v>
      </c>
      <c r="L353">
        <f>2*STDEV(J$9:J353)/SQRT(COUNT($J$9:J353))</f>
        <v>1.640748541944631E-2</v>
      </c>
      <c r="M353">
        <f t="shared" si="45"/>
        <v>-8926.0491584740448</v>
      </c>
      <c r="N353">
        <f t="shared" si="46"/>
        <v>-8926.3539139897257</v>
      </c>
      <c r="P353">
        <v>345</v>
      </c>
      <c r="Q353">
        <v>100000</v>
      </c>
      <c r="R353">
        <v>1199.04</v>
      </c>
      <c r="S353">
        <v>-4569.25</v>
      </c>
      <c r="T353">
        <v>20548</v>
      </c>
      <c r="U353">
        <v>1.0283100000000001</v>
      </c>
      <c r="V353">
        <v>789</v>
      </c>
      <c r="W353">
        <v>235</v>
      </c>
      <c r="X353">
        <f>AVERAGE($S$9:S353)</f>
        <v>-4568.9713623188418</v>
      </c>
      <c r="Y353">
        <f>STDEV(X$9:X353)</f>
        <v>0.13098841396795757</v>
      </c>
      <c r="Z353">
        <f>2*STDEV(X$9:X353)/SQRT(COUNT(X$9:X353))</f>
        <v>1.4104358291930274E-2</v>
      </c>
      <c r="AA353">
        <f t="shared" si="47"/>
        <v>-4568.8403739048736</v>
      </c>
      <c r="AB353">
        <f t="shared" si="48"/>
        <v>-4569.10235073281</v>
      </c>
      <c r="AD353">
        <v>345</v>
      </c>
      <c r="AE353">
        <v>100000</v>
      </c>
      <c r="AF353">
        <v>1200.47</v>
      </c>
      <c r="AG353">
        <v>-1928.12</v>
      </c>
      <c r="AH353">
        <v>8663.52</v>
      </c>
      <c r="AI353">
        <v>1.2477100000000001</v>
      </c>
      <c r="AJ353">
        <v>333</v>
      </c>
      <c r="AK353">
        <v>99</v>
      </c>
      <c r="AL353">
        <f>AVERAGE($AG$9:AG353)</f>
        <v>-1927.1200579710146</v>
      </c>
      <c r="AM353">
        <f>STDEV(AL$9:AL353)</f>
        <v>7.3646175671235103E-2</v>
      </c>
      <c r="AN353">
        <f>2*STDEV(AL$9:AL353)/SQRT(COUNT($AL$9:AL353))</f>
        <v>7.9299536274378708E-3</v>
      </c>
      <c r="AO353">
        <f t="shared" si="43"/>
        <v>-1927.0464117953434</v>
      </c>
      <c r="AP353">
        <f t="shared" si="44"/>
        <v>-1927.1937041466858</v>
      </c>
    </row>
    <row r="354" spans="2:42" x14ac:dyDescent="0.2">
      <c r="B354">
        <v>346</v>
      </c>
      <c r="C354">
        <v>100000</v>
      </c>
      <c r="D354">
        <v>1200.29</v>
      </c>
      <c r="E354">
        <v>-8926.73</v>
      </c>
      <c r="F354">
        <v>40097.4</v>
      </c>
      <c r="G354">
        <v>0.41199999999999998</v>
      </c>
      <c r="H354">
        <v>1540</v>
      </c>
      <c r="I354">
        <v>460</v>
      </c>
      <c r="J354">
        <f>AVERAGE($E$9:E354)</f>
        <v>-8926.2030635838164</v>
      </c>
      <c r="K354">
        <f>STDEV(J$9:J354)</f>
        <v>0.15221565450586419</v>
      </c>
      <c r="L354">
        <f>2*STDEV(J$9:J354)/SQRT(COUNT($J$9:J354))</f>
        <v>1.6366328565463321E-2</v>
      </c>
      <c r="M354">
        <f t="shared" si="45"/>
        <v>-8926.0508479293112</v>
      </c>
      <c r="N354">
        <f t="shared" si="46"/>
        <v>-8926.3552792383216</v>
      </c>
      <c r="P354">
        <v>346</v>
      </c>
      <c r="Q354">
        <v>100000</v>
      </c>
      <c r="R354">
        <v>1199.5</v>
      </c>
      <c r="S354">
        <v>-4568.13</v>
      </c>
      <c r="T354">
        <v>20554.3</v>
      </c>
      <c r="U354">
        <v>1.01657</v>
      </c>
      <c r="V354">
        <v>789</v>
      </c>
      <c r="W354">
        <v>235</v>
      </c>
      <c r="X354">
        <f>AVERAGE($S$9:S354)</f>
        <v>-4568.9689306358387</v>
      </c>
      <c r="Y354">
        <f>STDEV(X$9:X354)</f>
        <v>0.13080038675460184</v>
      </c>
      <c r="Z354">
        <f>2*STDEV(X$9:X354)/SQRT(COUNT(X$9:X354))</f>
        <v>1.4063744711835916E-2</v>
      </c>
      <c r="AA354">
        <f t="shared" si="47"/>
        <v>-4568.8381302490843</v>
      </c>
      <c r="AB354">
        <f t="shared" si="48"/>
        <v>-4569.099731022593</v>
      </c>
      <c r="AD354">
        <v>346</v>
      </c>
      <c r="AE354">
        <v>100000</v>
      </c>
      <c r="AF354">
        <v>1200.17</v>
      </c>
      <c r="AG354">
        <v>-1927.76</v>
      </c>
      <c r="AH354">
        <v>8667.43</v>
      </c>
      <c r="AI354">
        <v>-0.26181199999999999</v>
      </c>
      <c r="AJ354">
        <v>333</v>
      </c>
      <c r="AK354">
        <v>99</v>
      </c>
      <c r="AL354">
        <f>AVERAGE($AG$9:AG354)</f>
        <v>-1927.1219075144511</v>
      </c>
      <c r="AM354">
        <f>STDEV(AL$9:AL354)</f>
        <v>7.3588078390783268E-2</v>
      </c>
      <c r="AN354">
        <f>2*STDEV(AL$9:AL354)/SQRT(COUNT($AL$9:AL354))</f>
        <v>7.9122392066331877E-3</v>
      </c>
      <c r="AO354">
        <f t="shared" si="43"/>
        <v>-1927.0483194360604</v>
      </c>
      <c r="AP354">
        <f t="shared" si="44"/>
        <v>-1927.1954955928418</v>
      </c>
    </row>
    <row r="355" spans="2:42" x14ac:dyDescent="0.2">
      <c r="B355">
        <v>347</v>
      </c>
      <c r="C355">
        <v>100000</v>
      </c>
      <c r="D355">
        <v>1200.01</v>
      </c>
      <c r="E355">
        <v>-8925.18</v>
      </c>
      <c r="F355">
        <v>40103.1</v>
      </c>
      <c r="G355">
        <v>0.37678699999999998</v>
      </c>
      <c r="H355">
        <v>1540</v>
      </c>
      <c r="I355">
        <v>460</v>
      </c>
      <c r="J355">
        <f>AVERAGE($E$9:E355)</f>
        <v>-8926.2001152737776</v>
      </c>
      <c r="K355">
        <f>STDEV(J$9:J355)</f>
        <v>0.1520496724219513</v>
      </c>
      <c r="L355">
        <f>2*STDEV(J$9:J355)/SQRT(COUNT($J$9:J355))</f>
        <v>1.6324908174337457E-2</v>
      </c>
      <c r="M355">
        <f t="shared" si="45"/>
        <v>-8926.0480656013551</v>
      </c>
      <c r="N355">
        <f t="shared" si="46"/>
        <v>-8926.3521649462</v>
      </c>
      <c r="P355">
        <v>347</v>
      </c>
      <c r="Q355">
        <v>100000</v>
      </c>
      <c r="R355">
        <v>1199.1600000000001</v>
      </c>
      <c r="S355">
        <v>-4568.82</v>
      </c>
      <c r="T355">
        <v>20532</v>
      </c>
      <c r="U355">
        <v>-2.9715399999999999E-3</v>
      </c>
      <c r="V355">
        <v>789</v>
      </c>
      <c r="W355">
        <v>235</v>
      </c>
      <c r="X355">
        <f>AVERAGE($S$9:S355)</f>
        <v>-4568.9685014409233</v>
      </c>
      <c r="Y355">
        <f>STDEV(X$9:X355)</f>
        <v>0.13061304347597608</v>
      </c>
      <c r="Z355">
        <f>2*STDEV(X$9:X355)/SQRT(COUNT(X$9:X355))</f>
        <v>1.4023351100677704E-2</v>
      </c>
      <c r="AA355">
        <f t="shared" si="47"/>
        <v>-4568.8378883974474</v>
      </c>
      <c r="AB355">
        <f t="shared" si="48"/>
        <v>-4569.0991144843993</v>
      </c>
      <c r="AD355">
        <v>347</v>
      </c>
      <c r="AE355">
        <v>100000</v>
      </c>
      <c r="AF355">
        <v>1201.3499999999999</v>
      </c>
      <c r="AG355">
        <v>-1927.46</v>
      </c>
      <c r="AH355">
        <v>8665.2900000000009</v>
      </c>
      <c r="AI355">
        <v>0.43576999999999999</v>
      </c>
      <c r="AJ355">
        <v>333</v>
      </c>
      <c r="AK355">
        <v>99</v>
      </c>
      <c r="AL355">
        <f>AVERAGE($AG$9:AG355)</f>
        <v>-1927.1228818443803</v>
      </c>
      <c r="AM355">
        <f>STDEV(AL$9:AL355)</f>
        <v>7.3531906037300587E-2</v>
      </c>
      <c r="AN355">
        <f>2*STDEV(AL$9:AL355)/SQRT(COUNT($AL$9:AL355))</f>
        <v>7.8947990799461982E-3</v>
      </c>
      <c r="AO355">
        <f t="shared" si="43"/>
        <v>-1927.0493499383431</v>
      </c>
      <c r="AP355">
        <f t="shared" si="44"/>
        <v>-1927.1964137504176</v>
      </c>
    </row>
    <row r="356" spans="2:42" x14ac:dyDescent="0.2">
      <c r="B356">
        <v>348</v>
      </c>
      <c r="C356">
        <v>100000</v>
      </c>
      <c r="D356">
        <v>1199.3499999999999</v>
      </c>
      <c r="E356">
        <v>-8926.51</v>
      </c>
      <c r="F356">
        <v>40101.9</v>
      </c>
      <c r="G356">
        <v>-9.8719199999999993E-2</v>
      </c>
      <c r="H356">
        <v>1540</v>
      </c>
      <c r="I356">
        <v>460</v>
      </c>
      <c r="J356">
        <f>AVERAGE($E$9:E356)</f>
        <v>-8926.2010057471289</v>
      </c>
      <c r="K356">
        <f>STDEV(J$9:J356)</f>
        <v>0.15188543376142333</v>
      </c>
      <c r="L356">
        <f>2*STDEV(J$9:J356)/SQRT(COUNT($J$9:J356))</f>
        <v>1.6283827739489755E-2</v>
      </c>
      <c r="M356">
        <f t="shared" si="45"/>
        <v>-8926.0491203133679</v>
      </c>
      <c r="N356">
        <f t="shared" si="46"/>
        <v>-8926.3528911808899</v>
      </c>
      <c r="P356">
        <v>348</v>
      </c>
      <c r="Q356">
        <v>100000</v>
      </c>
      <c r="R356">
        <v>1200.2</v>
      </c>
      <c r="S356">
        <v>-4568.18</v>
      </c>
      <c r="T356">
        <v>20538.2</v>
      </c>
      <c r="U356">
        <v>1.12252</v>
      </c>
      <c r="V356">
        <v>789</v>
      </c>
      <c r="W356">
        <v>235</v>
      </c>
      <c r="X356">
        <f>AVERAGE($S$9:S356)</f>
        <v>-4568.9662356321842</v>
      </c>
      <c r="Y356">
        <f>STDEV(X$9:X356)</f>
        <v>0.1304259215422186</v>
      </c>
      <c r="Z356">
        <f>2*STDEV(X$9:X356)/SQRT(COUNT(X$9:X356))</f>
        <v>1.3983126535318333E-2</v>
      </c>
      <c r="AA356">
        <f t="shared" si="47"/>
        <v>-4568.835809710642</v>
      </c>
      <c r="AB356">
        <f t="shared" si="48"/>
        <v>-4569.0966615537263</v>
      </c>
      <c r="AD356">
        <v>348</v>
      </c>
      <c r="AE356">
        <v>100000</v>
      </c>
      <c r="AF356">
        <v>1198</v>
      </c>
      <c r="AG356">
        <v>-1927.33</v>
      </c>
      <c r="AH356">
        <v>8663.2099999999991</v>
      </c>
      <c r="AI356">
        <v>2.8148599999999999</v>
      </c>
      <c r="AJ356">
        <v>333</v>
      </c>
      <c r="AK356">
        <v>99</v>
      </c>
      <c r="AL356">
        <f>AVERAGE($AG$9:AG356)</f>
        <v>-1927.1234770114941</v>
      </c>
      <c r="AM356">
        <f>STDEV(AL$9:AL356)</f>
        <v>7.3476908777932684E-2</v>
      </c>
      <c r="AN356">
        <f>2*STDEV(AL$9:AL356)/SQRT(COUNT($AL$9:AL356))</f>
        <v>7.8775514921954823E-3</v>
      </c>
      <c r="AO356">
        <f t="shared" si="43"/>
        <v>-1927.0500001027162</v>
      </c>
      <c r="AP356">
        <f t="shared" si="44"/>
        <v>-1927.1969539202719</v>
      </c>
    </row>
    <row r="357" spans="2:42" x14ac:dyDescent="0.2">
      <c r="B357">
        <v>349</v>
      </c>
      <c r="C357">
        <v>100000</v>
      </c>
      <c r="D357">
        <v>1200.17</v>
      </c>
      <c r="E357">
        <v>-8924.16</v>
      </c>
      <c r="F357">
        <v>40117.4</v>
      </c>
      <c r="G357">
        <v>9.3519199999999997E-2</v>
      </c>
      <c r="H357">
        <v>1540</v>
      </c>
      <c r="I357">
        <v>460</v>
      </c>
      <c r="J357">
        <f>AVERAGE($E$9:E357)</f>
        <v>-8926.1951575931253</v>
      </c>
      <c r="K357">
        <f>STDEV(J$9:J357)</f>
        <v>0.1517135734519055</v>
      </c>
      <c r="L357">
        <f>2*STDEV(J$9:J357)/SQRT(COUNT($J$9:J357))</f>
        <v>1.6242082794985381E-2</v>
      </c>
      <c r="M357">
        <f t="shared" si="45"/>
        <v>-8926.0434440196732</v>
      </c>
      <c r="N357">
        <f t="shared" si="46"/>
        <v>-8926.3468711665773</v>
      </c>
      <c r="P357">
        <v>349</v>
      </c>
      <c r="Q357">
        <v>100000</v>
      </c>
      <c r="R357">
        <v>1199.6400000000001</v>
      </c>
      <c r="S357">
        <v>-4569.1899999999996</v>
      </c>
      <c r="T357">
        <v>20529.900000000001</v>
      </c>
      <c r="U357">
        <v>5.9465900000000002E-2</v>
      </c>
      <c r="V357">
        <v>789</v>
      </c>
      <c r="W357">
        <v>235</v>
      </c>
      <c r="X357">
        <f>AVERAGE($S$9:S357)</f>
        <v>-4568.9668767908315</v>
      </c>
      <c r="Y357">
        <f>STDEV(X$9:X357)</f>
        <v>0.13023975388562403</v>
      </c>
      <c r="Z357">
        <f>2*STDEV(X$9:X357)/SQRT(COUNT(X$9:X357))</f>
        <v>1.3943148379399377E-2</v>
      </c>
      <c r="AA357">
        <f t="shared" si="47"/>
        <v>-4568.8366370369458</v>
      </c>
      <c r="AB357">
        <f t="shared" si="48"/>
        <v>-4569.0971165447172</v>
      </c>
      <c r="AD357">
        <v>349</v>
      </c>
      <c r="AE357">
        <v>100000</v>
      </c>
      <c r="AF357">
        <v>1200.05</v>
      </c>
      <c r="AG357">
        <v>-1928.04</v>
      </c>
      <c r="AH357">
        <v>8663.75</v>
      </c>
      <c r="AI357">
        <v>2.4832399999999999</v>
      </c>
      <c r="AJ357">
        <v>333</v>
      </c>
      <c r="AK357">
        <v>99</v>
      </c>
      <c r="AL357">
        <f>AVERAGE($AG$9:AG357)</f>
        <v>-1927.1261031518625</v>
      </c>
      <c r="AM357">
        <f>STDEV(AL$9:AL357)</f>
        <v>7.3427249120066235E-2</v>
      </c>
      <c r="AN357">
        <f>2*STDEV(AL$9:AL357)/SQRT(COUNT($AL$9:AL357))</f>
        <v>7.8609410646714572E-3</v>
      </c>
      <c r="AO357">
        <f t="shared" si="43"/>
        <v>-1927.0526759027425</v>
      </c>
      <c r="AP357">
        <f t="shared" si="44"/>
        <v>-1927.1995304009824</v>
      </c>
    </row>
    <row r="358" spans="2:42" x14ac:dyDescent="0.2">
      <c r="B358">
        <v>350</v>
      </c>
      <c r="C358">
        <v>100000</v>
      </c>
      <c r="D358">
        <v>1200.01</v>
      </c>
      <c r="E358">
        <v>-8928.52</v>
      </c>
      <c r="F358">
        <v>40105.300000000003</v>
      </c>
      <c r="G358">
        <v>-0.26770500000000003</v>
      </c>
      <c r="H358">
        <v>1540</v>
      </c>
      <c r="I358">
        <v>460</v>
      </c>
      <c r="J358">
        <f>AVERAGE($E$9:E358)</f>
        <v>-8926.2018000000025</v>
      </c>
      <c r="K358">
        <f>STDEV(J$9:J358)</f>
        <v>0.15155141939958844</v>
      </c>
      <c r="L358">
        <f>2*STDEV(J$9:J358)/SQRT(COUNT($J$9:J358))</f>
        <v>1.6201528224929877E-2</v>
      </c>
      <c r="M358">
        <f t="shared" si="45"/>
        <v>-8926.0502485806028</v>
      </c>
      <c r="N358">
        <f t="shared" si="46"/>
        <v>-8926.3533514194023</v>
      </c>
      <c r="P358">
        <v>350</v>
      </c>
      <c r="Q358">
        <v>100000</v>
      </c>
      <c r="R358">
        <v>1198.6300000000001</v>
      </c>
      <c r="S358">
        <v>-4566.7700000000004</v>
      </c>
      <c r="T358">
        <v>20531.400000000001</v>
      </c>
      <c r="U358">
        <v>0.80762699999999998</v>
      </c>
      <c r="V358">
        <v>789</v>
      </c>
      <c r="W358">
        <v>235</v>
      </c>
      <c r="X358">
        <f>AVERAGE($S$9:S358)</f>
        <v>-4568.9606000000003</v>
      </c>
      <c r="Y358">
        <f>STDEV(X$9:X358)</f>
        <v>0.1300532846217364</v>
      </c>
      <c r="Z358">
        <f>2*STDEV(X$9:X358)/SQRT(COUNT(X$9:X358))</f>
        <v>1.3903280945118109E-2</v>
      </c>
      <c r="AA358">
        <f t="shared" si="47"/>
        <v>-4568.8305467153787</v>
      </c>
      <c r="AB358">
        <f t="shared" si="48"/>
        <v>-4569.090653284622</v>
      </c>
      <c r="AD358">
        <v>350</v>
      </c>
      <c r="AE358">
        <v>100000</v>
      </c>
      <c r="AF358">
        <v>1200.5</v>
      </c>
      <c r="AG358">
        <v>-1926.37</v>
      </c>
      <c r="AH358">
        <v>8668.39</v>
      </c>
      <c r="AI358">
        <v>2.3954900000000001</v>
      </c>
      <c r="AJ358">
        <v>333</v>
      </c>
      <c r="AK358">
        <v>99</v>
      </c>
      <c r="AL358">
        <f>AVERAGE($AG$9:AG358)</f>
        <v>-1927.1239428571428</v>
      </c>
      <c r="AM358">
        <f>STDEV(AL$9:AL358)</f>
        <v>7.3373120232894107E-2</v>
      </c>
      <c r="AN358">
        <f>2*STDEV(AL$9:AL358)/SQRT(COUNT($AL$9:AL358))</f>
        <v>7.8439164945731648E-3</v>
      </c>
      <c r="AO358">
        <f t="shared" si="43"/>
        <v>-1927.0505697369099</v>
      </c>
      <c r="AP358">
        <f t="shared" si="44"/>
        <v>-1927.1973159773756</v>
      </c>
    </row>
    <row r="359" spans="2:42" x14ac:dyDescent="0.2">
      <c r="B359">
        <v>351</v>
      </c>
      <c r="C359">
        <v>100000</v>
      </c>
      <c r="D359">
        <v>1199.8800000000001</v>
      </c>
      <c r="E359">
        <v>-8924.85</v>
      </c>
      <c r="F359">
        <v>40118.199999999997</v>
      </c>
      <c r="G359">
        <v>5.0664399999999998E-2</v>
      </c>
      <c r="H359">
        <v>1540</v>
      </c>
      <c r="I359">
        <v>460</v>
      </c>
      <c r="J359">
        <f>AVERAGE($E$9:E359)</f>
        <v>-8926.1979487179506</v>
      </c>
      <c r="K359">
        <f>STDEV(J$9:J359)</f>
        <v>0.15138430666688932</v>
      </c>
      <c r="L359">
        <f>2*STDEV(J$9:J359)/SQRT(COUNT($J$9:J359))</f>
        <v>1.6160593027754754E-2</v>
      </c>
      <c r="M359">
        <f t="shared" si="45"/>
        <v>-8926.0465644112828</v>
      </c>
      <c r="N359">
        <f t="shared" si="46"/>
        <v>-8926.3493330246183</v>
      </c>
      <c r="P359">
        <v>351</v>
      </c>
      <c r="Q359">
        <v>100000</v>
      </c>
      <c r="R359">
        <v>1200.04</v>
      </c>
      <c r="S359">
        <v>-4569.05</v>
      </c>
      <c r="T359">
        <v>20543.599999999999</v>
      </c>
      <c r="U359">
        <v>-4.5879499999999997E-2</v>
      </c>
      <c r="V359">
        <v>789</v>
      </c>
      <c r="W359">
        <v>235</v>
      </c>
      <c r="X359">
        <f>AVERAGE($S$9:S359)</f>
        <v>-4568.9608547008556</v>
      </c>
      <c r="Y359">
        <f>STDEV(X$9:X359)</f>
        <v>0.12986764152870656</v>
      </c>
      <c r="Z359">
        <f>2*STDEV(X$9:X359)/SQRT(COUNT(X$9:X359))</f>
        <v>1.3863643784675098E-2</v>
      </c>
      <c r="AA359">
        <f t="shared" si="47"/>
        <v>-4568.8309870593266</v>
      </c>
      <c r="AB359">
        <f t="shared" si="48"/>
        <v>-4569.0907223423847</v>
      </c>
      <c r="AD359">
        <v>351</v>
      </c>
      <c r="AE359">
        <v>100000</v>
      </c>
      <c r="AF359">
        <v>1201.05</v>
      </c>
      <c r="AG359">
        <v>-1926.43</v>
      </c>
      <c r="AH359">
        <v>8670.2199999999993</v>
      </c>
      <c r="AI359">
        <v>-5.8677899999999998E-2</v>
      </c>
      <c r="AJ359">
        <v>333</v>
      </c>
      <c r="AK359">
        <v>99</v>
      </c>
      <c r="AL359">
        <f>AVERAGE($AG$9:AG359)</f>
        <v>-1927.121965811966</v>
      </c>
      <c r="AM359">
        <f>STDEV(AL$9:AL359)</f>
        <v>7.3315120758731936E-2</v>
      </c>
      <c r="AN359">
        <f>2*STDEV(AL$9:AL359)/SQRT(COUNT($AL$9:AL359))</f>
        <v>7.8265432887285099E-3</v>
      </c>
      <c r="AO359">
        <f t="shared" si="43"/>
        <v>-1927.0486506912073</v>
      </c>
      <c r="AP359">
        <f t="shared" si="44"/>
        <v>-1927.1952809327247</v>
      </c>
    </row>
    <row r="360" spans="2:42" x14ac:dyDescent="0.2">
      <c r="B360">
        <v>352</v>
      </c>
      <c r="C360">
        <v>100000</v>
      </c>
      <c r="D360">
        <v>1200.72</v>
      </c>
      <c r="E360">
        <v>-8924.48</v>
      </c>
      <c r="F360">
        <v>40101.199999999997</v>
      </c>
      <c r="G360">
        <v>0.212286</v>
      </c>
      <c r="H360">
        <v>1540</v>
      </c>
      <c r="I360">
        <v>460</v>
      </c>
      <c r="J360">
        <f>AVERAGE($E$9:E360)</f>
        <v>-8926.1930681818212</v>
      </c>
      <c r="K360">
        <f>STDEV(J$9:J360)</f>
        <v>0.1512112720359724</v>
      </c>
      <c r="L360">
        <f>2*STDEV(J$9:J360)/SQRT(COUNT($J$9:J360))</f>
        <v>1.6119175759556199E-2</v>
      </c>
      <c r="M360">
        <f t="shared" si="45"/>
        <v>-8926.0418569097856</v>
      </c>
      <c r="N360">
        <f t="shared" si="46"/>
        <v>-8926.3442794538569</v>
      </c>
      <c r="P360">
        <v>352</v>
      </c>
      <c r="Q360">
        <v>100000</v>
      </c>
      <c r="R360">
        <v>1200.0999999999999</v>
      </c>
      <c r="S360">
        <v>-4569.5</v>
      </c>
      <c r="T360">
        <v>20535.5</v>
      </c>
      <c r="U360">
        <v>2.5294199999999999E-2</v>
      </c>
      <c r="V360">
        <v>789</v>
      </c>
      <c r="W360">
        <v>235</v>
      </c>
      <c r="X360">
        <f>AVERAGE($S$9:S360)</f>
        <v>-4568.9623863636371</v>
      </c>
      <c r="Y360">
        <f>STDEV(X$9:X360)</f>
        <v>0.12968298596011285</v>
      </c>
      <c r="Z360">
        <f>2*STDEV(X$9:X360)/SQRT(COUNT(X$9:X360))</f>
        <v>1.3824252752915314E-2</v>
      </c>
      <c r="AA360">
        <f t="shared" si="47"/>
        <v>-4568.8327033776768</v>
      </c>
      <c r="AB360">
        <f t="shared" si="48"/>
        <v>-4569.0920693495973</v>
      </c>
      <c r="AD360">
        <v>352</v>
      </c>
      <c r="AE360">
        <v>100000</v>
      </c>
      <c r="AF360">
        <v>1200.58</v>
      </c>
      <c r="AG360">
        <v>-1926.89</v>
      </c>
      <c r="AH360">
        <v>8657.4</v>
      </c>
      <c r="AI360">
        <v>-0.67175099999999999</v>
      </c>
      <c r="AJ360">
        <v>333</v>
      </c>
      <c r="AK360">
        <v>99</v>
      </c>
      <c r="AL360">
        <f>AVERAGE($AG$9:AG360)</f>
        <v>-1927.1213068181821</v>
      </c>
      <c r="AM360">
        <f>STDEV(AL$9:AL360)</f>
        <v>7.3255897123470248E-2</v>
      </c>
      <c r="AN360">
        <f>2*STDEV(AL$9:AL360)/SQRT(COUNT($AL$9:AL360))</f>
        <v>7.8091048719983788E-3</v>
      </c>
      <c r="AO360">
        <f t="shared" si="43"/>
        <v>-1927.0480509210586</v>
      </c>
      <c r="AP360">
        <f t="shared" si="44"/>
        <v>-1927.1945627153057</v>
      </c>
    </row>
    <row r="361" spans="2:42" x14ac:dyDescent="0.2">
      <c r="B361">
        <v>353</v>
      </c>
      <c r="C361">
        <v>100000</v>
      </c>
      <c r="D361">
        <v>1200.52</v>
      </c>
      <c r="E361">
        <v>-8927.26</v>
      </c>
      <c r="F361">
        <v>40088.800000000003</v>
      </c>
      <c r="G361">
        <v>0.41709600000000002</v>
      </c>
      <c r="H361">
        <v>1540</v>
      </c>
      <c r="I361">
        <v>460</v>
      </c>
      <c r="J361">
        <f>AVERAGE($E$9:E361)</f>
        <v>-8926.1960906515596</v>
      </c>
      <c r="K361">
        <f>STDEV(J$9:J361)</f>
        <v>0.15104268160986772</v>
      </c>
      <c r="L361">
        <f>2*STDEV(J$9:J361)/SQRT(COUNT($J$9:J361))</f>
        <v>1.6078381547199819E-2</v>
      </c>
      <c r="M361">
        <f t="shared" si="45"/>
        <v>-8926.0450479699502</v>
      </c>
      <c r="N361">
        <f t="shared" si="46"/>
        <v>-8926.347133333169</v>
      </c>
      <c r="P361">
        <v>353</v>
      </c>
      <c r="Q361">
        <v>100000</v>
      </c>
      <c r="R361">
        <v>1200.23</v>
      </c>
      <c r="S361">
        <v>-4569.25</v>
      </c>
      <c r="T361">
        <v>20539.8</v>
      </c>
      <c r="U361">
        <v>0.30788199999999999</v>
      </c>
      <c r="V361">
        <v>789</v>
      </c>
      <c r="W361">
        <v>235</v>
      </c>
      <c r="X361">
        <f>AVERAGE($S$9:S361)</f>
        <v>-4568.963201133145</v>
      </c>
      <c r="Y361">
        <f>STDEV(X$9:X361)</f>
        <v>0.12949923988704817</v>
      </c>
      <c r="Z361">
        <f>2*STDEV(X$9:X361)/SQRT(COUNT(X$9:X361))</f>
        <v>1.3785098137719311E-2</v>
      </c>
      <c r="AA361">
        <f t="shared" si="47"/>
        <v>-4568.833701893258</v>
      </c>
      <c r="AB361">
        <f t="shared" si="48"/>
        <v>-4569.0927003730321</v>
      </c>
      <c r="AD361">
        <v>353</v>
      </c>
      <c r="AE361">
        <v>100000</v>
      </c>
      <c r="AF361">
        <v>1200.31</v>
      </c>
      <c r="AG361">
        <v>-1926.83</v>
      </c>
      <c r="AH361">
        <v>8653.85</v>
      </c>
      <c r="AI361">
        <v>1.6334</v>
      </c>
      <c r="AJ361">
        <v>333</v>
      </c>
      <c r="AK361">
        <v>99</v>
      </c>
      <c r="AL361">
        <f>AVERAGE($AG$9:AG361)</f>
        <v>-1927.1204815864023</v>
      </c>
      <c r="AM361">
        <f>STDEV(AL$9:AL361)</f>
        <v>7.3195180757534214E-2</v>
      </c>
      <c r="AN361">
        <f>2*STDEV(AL$9:AL361)/SQRT(COUNT($AL$9:AL361))</f>
        <v>7.7915727600469751E-3</v>
      </c>
      <c r="AO361">
        <f t="shared" si="43"/>
        <v>-1927.0472864056449</v>
      </c>
      <c r="AP361">
        <f t="shared" si="44"/>
        <v>-1927.1936767671598</v>
      </c>
    </row>
    <row r="362" spans="2:42" x14ac:dyDescent="0.2">
      <c r="B362">
        <v>354</v>
      </c>
      <c r="C362">
        <v>100000</v>
      </c>
      <c r="D362">
        <v>1199.8599999999999</v>
      </c>
      <c r="E362">
        <v>-8928.76</v>
      </c>
      <c r="F362">
        <v>40112.300000000003</v>
      </c>
      <c r="G362">
        <v>2.1112100000000002E-2</v>
      </c>
      <c r="H362">
        <v>1540</v>
      </c>
      <c r="I362">
        <v>460</v>
      </c>
      <c r="J362">
        <f>AVERAGE($E$9:E362)</f>
        <v>-8926.2033333333347</v>
      </c>
      <c r="K362">
        <f>STDEV(J$9:J362)</f>
        <v>0.15088459492587855</v>
      </c>
      <c r="L362">
        <f>2*STDEV(J$9:J362)/SQRT(COUNT($J$9:J362))</f>
        <v>1.6038851483299851E-2</v>
      </c>
      <c r="M362">
        <f t="shared" si="45"/>
        <v>-8926.0524487384082</v>
      </c>
      <c r="N362">
        <f t="shared" si="46"/>
        <v>-8926.3542179282613</v>
      </c>
      <c r="P362">
        <v>354</v>
      </c>
      <c r="Q362">
        <v>100000</v>
      </c>
      <c r="R362">
        <v>1199.43</v>
      </c>
      <c r="S362">
        <v>-4568.33</v>
      </c>
      <c r="T362">
        <v>20543.3</v>
      </c>
      <c r="U362">
        <v>1.1259699999999999</v>
      </c>
      <c r="V362">
        <v>789</v>
      </c>
      <c r="W362">
        <v>235</v>
      </c>
      <c r="X362">
        <f>AVERAGE($S$9:S362)</f>
        <v>-4568.9614124293794</v>
      </c>
      <c r="Y362">
        <f>STDEV(X$9:X362)</f>
        <v>0.12931602052829905</v>
      </c>
      <c r="Z362">
        <f>2*STDEV(X$9:X362)/SQRT(COUNT(X$9:X362))</f>
        <v>1.3746137892232316E-2</v>
      </c>
      <c r="AA362">
        <f t="shared" si="47"/>
        <v>-4568.8320964088507</v>
      </c>
      <c r="AB362">
        <f t="shared" si="48"/>
        <v>-4569.0907284499081</v>
      </c>
      <c r="AD362">
        <v>354</v>
      </c>
      <c r="AE362">
        <v>100000</v>
      </c>
      <c r="AF362">
        <v>1200.58</v>
      </c>
      <c r="AG362">
        <v>-1926.89</v>
      </c>
      <c r="AH362">
        <v>8657.4</v>
      </c>
      <c r="AI362">
        <v>-0.67175099999999999</v>
      </c>
      <c r="AJ362">
        <v>333</v>
      </c>
      <c r="AK362">
        <v>99</v>
      </c>
      <c r="AL362">
        <f>AVERAGE($AG$9:AG362)</f>
        <v>-1927.1198305084747</v>
      </c>
      <c r="AM362">
        <f>STDEV(AL$9:AL362)</f>
        <v>7.3133334276092365E-2</v>
      </c>
      <c r="AN362">
        <f>2*STDEV(AL$9:AL362)/SQRT(COUNT($AL$9:AL362))</f>
        <v>7.7739857240494755E-3</v>
      </c>
      <c r="AO362">
        <f t="shared" ref="AO362:AO423" si="49">AL362+AM362</f>
        <v>-1927.0466971741987</v>
      </c>
      <c r="AP362">
        <f t="shared" ref="AP362:AP423" si="50">AL362-1*AM362</f>
        <v>-1927.1929638427507</v>
      </c>
    </row>
    <row r="363" spans="2:42" x14ac:dyDescent="0.2">
      <c r="B363">
        <v>355</v>
      </c>
      <c r="C363">
        <v>100000</v>
      </c>
      <c r="D363">
        <v>1200.1199999999999</v>
      </c>
      <c r="E363">
        <v>-8929.09</v>
      </c>
      <c r="F363">
        <v>40091.4</v>
      </c>
      <c r="G363">
        <v>8.8975200000000004E-2</v>
      </c>
      <c r="H363">
        <v>1540</v>
      </c>
      <c r="I363">
        <v>460</v>
      </c>
      <c r="J363">
        <f>AVERAGE($E$9:E363)</f>
        <v>-8926.2114647887338</v>
      </c>
      <c r="K363">
        <f>STDEV(J$9:J363)</f>
        <v>0.15073925972378974</v>
      </c>
      <c r="L363">
        <f>2*STDEV(J$9:J363)/SQRT(COUNT($J$9:J363))</f>
        <v>1.6000818437545011E-2</v>
      </c>
      <c r="M363">
        <f t="shared" si="45"/>
        <v>-8926.0607255290106</v>
      </c>
      <c r="N363">
        <f t="shared" si="46"/>
        <v>-8926.362204048457</v>
      </c>
      <c r="P363">
        <v>355</v>
      </c>
      <c r="Q363">
        <v>100000</v>
      </c>
      <c r="R363">
        <v>1201.1400000000001</v>
      </c>
      <c r="S363">
        <v>-4567.8</v>
      </c>
      <c r="T363">
        <v>20536.8</v>
      </c>
      <c r="U363">
        <v>-9.0417800000000006E-2</v>
      </c>
      <c r="V363">
        <v>789</v>
      </c>
      <c r="W363">
        <v>235</v>
      </c>
      <c r="X363">
        <f>AVERAGE($S$9:S363)</f>
        <v>-4568.9581408450713</v>
      </c>
      <c r="Y363">
        <f>STDEV(X$9:X363)</f>
        <v>0.12913329785173597</v>
      </c>
      <c r="Z363">
        <f>2*STDEV(X$9:X363)/SQRT(COUNT(X$9:X363))</f>
        <v>1.3707367655600567E-2</v>
      </c>
      <c r="AA363">
        <f t="shared" si="47"/>
        <v>-4568.8290075472196</v>
      </c>
      <c r="AB363">
        <f t="shared" si="48"/>
        <v>-4569.087274142923</v>
      </c>
      <c r="AD363">
        <v>355</v>
      </c>
      <c r="AE363">
        <v>100000</v>
      </c>
      <c r="AF363">
        <v>1198.42</v>
      </c>
      <c r="AG363">
        <v>-1926.5</v>
      </c>
      <c r="AH363">
        <v>8665.9699999999993</v>
      </c>
      <c r="AI363">
        <v>1.2042999999999999</v>
      </c>
      <c r="AJ363">
        <v>333</v>
      </c>
      <c r="AK363">
        <v>99</v>
      </c>
      <c r="AL363">
        <f>AVERAGE($AG$9:AG363)</f>
        <v>-1927.1180845070423</v>
      </c>
      <c r="AM363">
        <f>STDEV(AL$9:AL363)</f>
        <v>7.306848257530725E-2</v>
      </c>
      <c r="AN363">
        <f>2*STDEV(AL$9:AL363)/SQRT(COUNT($AL$9:AL363))</f>
        <v>7.7561447849534317E-3</v>
      </c>
      <c r="AO363">
        <f t="shared" si="49"/>
        <v>-1927.045016024467</v>
      </c>
      <c r="AP363">
        <f t="shared" si="50"/>
        <v>-1927.1911529896176</v>
      </c>
    </row>
    <row r="364" spans="2:42" x14ac:dyDescent="0.2">
      <c r="B364">
        <v>356</v>
      </c>
      <c r="C364">
        <v>100000</v>
      </c>
      <c r="D364">
        <v>1199.98</v>
      </c>
      <c r="E364">
        <v>-8925.7999999999993</v>
      </c>
      <c r="F364">
        <v>40099.300000000003</v>
      </c>
      <c r="G364">
        <v>-0.17727100000000001</v>
      </c>
      <c r="H364">
        <v>1540</v>
      </c>
      <c r="I364">
        <v>460</v>
      </c>
      <c r="J364">
        <f>AVERAGE($E$9:E364)</f>
        <v>-8926.2103089887642</v>
      </c>
      <c r="K364">
        <f>STDEV(J$9:J364)</f>
        <v>0.15059240302545349</v>
      </c>
      <c r="L364">
        <f>2*STDEV(J$9:J364)/SQRT(COUNT($J$9:J364))</f>
        <v>1.5962762795204404E-2</v>
      </c>
      <c r="M364">
        <f t="shared" si="45"/>
        <v>-8926.059716585738</v>
      </c>
      <c r="N364">
        <f t="shared" si="46"/>
        <v>-8926.3609013917903</v>
      </c>
      <c r="P364">
        <v>356</v>
      </c>
      <c r="Q364">
        <v>100000</v>
      </c>
      <c r="R364">
        <v>1200.21</v>
      </c>
      <c r="S364">
        <v>-4568.1499999999996</v>
      </c>
      <c r="T364">
        <v>20536.7</v>
      </c>
      <c r="U364">
        <v>0.80893300000000001</v>
      </c>
      <c r="V364">
        <v>789</v>
      </c>
      <c r="W364">
        <v>235</v>
      </c>
      <c r="X364">
        <f>AVERAGE($S$9:S364)</f>
        <v>-4568.9558707865181</v>
      </c>
      <c r="Y364">
        <f>STDEV(X$9:X364)</f>
        <v>0.12895129170405129</v>
      </c>
      <c r="Z364">
        <f>2*STDEV(X$9:X364)/SQRT(COUNT(X$9:X364))</f>
        <v>1.3668809583037608E-2</v>
      </c>
      <c r="AA364">
        <f t="shared" si="47"/>
        <v>-4568.8269194948143</v>
      </c>
      <c r="AB364">
        <f t="shared" si="48"/>
        <v>-4569.0848220782218</v>
      </c>
      <c r="AD364">
        <v>356</v>
      </c>
      <c r="AE364">
        <v>100000</v>
      </c>
      <c r="AF364">
        <v>1200.05</v>
      </c>
      <c r="AG364">
        <v>-1926.39</v>
      </c>
      <c r="AH364">
        <v>8665.27</v>
      </c>
      <c r="AI364">
        <v>-0.42861900000000003</v>
      </c>
      <c r="AJ364">
        <v>333</v>
      </c>
      <c r="AK364">
        <v>99</v>
      </c>
      <c r="AL364">
        <f>AVERAGE($AG$9:AG364)</f>
        <v>-1927.1160393258428</v>
      </c>
      <c r="AM364">
        <f>STDEV(AL$9:AL364)</f>
        <v>7.3000296273410731E-2</v>
      </c>
      <c r="AN364">
        <f>2*STDEV(AL$9:AL364)/SQRT(COUNT($AL$9:AL364))</f>
        <v>7.7380159289651557E-3</v>
      </c>
      <c r="AO364">
        <f t="shared" si="49"/>
        <v>-1927.0430390295694</v>
      </c>
      <c r="AP364">
        <f t="shared" si="50"/>
        <v>-1927.1890396221163</v>
      </c>
    </row>
    <row r="365" spans="2:42" x14ac:dyDescent="0.2">
      <c r="B365">
        <v>357</v>
      </c>
      <c r="C365">
        <v>100000</v>
      </c>
      <c r="D365">
        <v>1200.27</v>
      </c>
      <c r="E365">
        <v>-8925.07</v>
      </c>
      <c r="F365">
        <v>40106.9</v>
      </c>
      <c r="G365">
        <v>0.14099700000000001</v>
      </c>
      <c r="H365">
        <v>1540</v>
      </c>
      <c r="I365">
        <v>460</v>
      </c>
      <c r="J365">
        <f>AVERAGE($E$9:E365)</f>
        <v>-8926.2071148459381</v>
      </c>
      <c r="K365">
        <f>STDEV(J$9:J365)</f>
        <v>0.15044098415045598</v>
      </c>
      <c r="L365">
        <f>2*STDEV(J$9:J365)/SQRT(COUNT($J$9:J365))</f>
        <v>1.5924362433194249E-2</v>
      </c>
      <c r="M365">
        <f t="shared" si="45"/>
        <v>-8926.0566738617872</v>
      </c>
      <c r="N365">
        <f t="shared" si="46"/>
        <v>-8926.357555830089</v>
      </c>
      <c r="P365">
        <v>357</v>
      </c>
      <c r="Q365">
        <v>100000</v>
      </c>
      <c r="R365">
        <v>1201.07</v>
      </c>
      <c r="S365">
        <v>-4568.5</v>
      </c>
      <c r="T365">
        <v>20550.2</v>
      </c>
      <c r="U365">
        <v>0.84277800000000003</v>
      </c>
      <c r="V365">
        <v>789</v>
      </c>
      <c r="W365">
        <v>235</v>
      </c>
      <c r="X365">
        <f>AVERAGE($S$9:S365)</f>
        <v>-4568.9545938375359</v>
      </c>
      <c r="Y365">
        <f>STDEV(X$9:X365)</f>
        <v>0.12877007086732875</v>
      </c>
      <c r="Z365">
        <f>2*STDEV(X$9:X365)/SQRT(COUNT(X$9:X365))</f>
        <v>1.3630469719532447E-2</v>
      </c>
      <c r="AA365">
        <f t="shared" si="47"/>
        <v>-4568.8258237666687</v>
      </c>
      <c r="AB365">
        <f t="shared" si="48"/>
        <v>-4569.083363908403</v>
      </c>
      <c r="AD365">
        <v>357</v>
      </c>
      <c r="AE365">
        <v>100000</v>
      </c>
      <c r="AF365">
        <v>1199.52</v>
      </c>
      <c r="AG365">
        <v>-1927.91</v>
      </c>
      <c r="AH365">
        <v>8665.02</v>
      </c>
      <c r="AI365">
        <v>0.19140399999999999</v>
      </c>
      <c r="AJ365">
        <v>333</v>
      </c>
      <c r="AK365">
        <v>99</v>
      </c>
      <c r="AL365">
        <f>AVERAGE($AG$9:AG365)</f>
        <v>-1927.1182633053224</v>
      </c>
      <c r="AM365">
        <f>STDEV(AL$9:AL365)</f>
        <v>7.2935952262695405E-2</v>
      </c>
      <c r="AN365">
        <f>2*STDEV(AL$9:AL365)/SQRT(COUNT($AL$9:AL365))</f>
        <v>7.7203598793247818E-3</v>
      </c>
      <c r="AO365">
        <f t="shared" si="49"/>
        <v>-1927.0453273530597</v>
      </c>
      <c r="AP365">
        <f t="shared" si="50"/>
        <v>-1927.1911992575851</v>
      </c>
    </row>
    <row r="366" spans="2:42" x14ac:dyDescent="0.2">
      <c r="B366">
        <v>358</v>
      </c>
      <c r="C366">
        <v>100000</v>
      </c>
      <c r="D366">
        <v>1199.8599999999999</v>
      </c>
      <c r="E366">
        <v>-8926.8799999999992</v>
      </c>
      <c r="F366">
        <v>40120.9</v>
      </c>
      <c r="G366">
        <v>0.14181199999999999</v>
      </c>
      <c r="H366">
        <v>1540</v>
      </c>
      <c r="I366">
        <v>460</v>
      </c>
      <c r="J366">
        <f>AVERAGE($E$9:E366)</f>
        <v>-8926.2089944134077</v>
      </c>
      <c r="K366">
        <f>STDEV(J$9:J366)</f>
        <v>0.15029276108901701</v>
      </c>
      <c r="L366">
        <f>2*STDEV(J$9:J366)/SQRT(COUNT($J$9:J366))</f>
        <v>1.5886438486138375E-2</v>
      </c>
      <c r="M366">
        <f t="shared" si="45"/>
        <v>-8926.0587016523186</v>
      </c>
      <c r="N366">
        <f t="shared" si="46"/>
        <v>-8926.3592871744968</v>
      </c>
      <c r="P366">
        <v>358</v>
      </c>
      <c r="Q366">
        <v>100000</v>
      </c>
      <c r="R366">
        <v>1199.8900000000001</v>
      </c>
      <c r="S366">
        <v>-4567.0200000000004</v>
      </c>
      <c r="T366">
        <v>20535.3</v>
      </c>
      <c r="U366">
        <v>0.356045</v>
      </c>
      <c r="V366">
        <v>789</v>
      </c>
      <c r="W366">
        <v>235</v>
      </c>
      <c r="X366">
        <f>AVERAGE($S$9:S366)</f>
        <v>-4568.9491899441346</v>
      </c>
      <c r="Y366">
        <f>STDEV(X$9:X366)</f>
        <v>0.12859007922912272</v>
      </c>
      <c r="Z366">
        <f>2*STDEV(X$9:X366)/SQRT(COUNT(X$9:X366))</f>
        <v>1.3592393730734403E-2</v>
      </c>
      <c r="AA366">
        <f t="shared" si="47"/>
        <v>-4568.8205998649055</v>
      </c>
      <c r="AB366">
        <f t="shared" si="48"/>
        <v>-4569.0777800233636</v>
      </c>
      <c r="AD366">
        <v>358</v>
      </c>
      <c r="AE366">
        <v>100000</v>
      </c>
      <c r="AF366">
        <v>1199.29</v>
      </c>
      <c r="AG366">
        <v>-1928.16</v>
      </c>
      <c r="AH366">
        <v>8668.3799999999992</v>
      </c>
      <c r="AI366">
        <v>1.36225</v>
      </c>
      <c r="AJ366">
        <v>333</v>
      </c>
      <c r="AK366">
        <v>99</v>
      </c>
      <c r="AL366">
        <f>AVERAGE($AG$9:AG366)</f>
        <v>-1927.121173184358</v>
      </c>
      <c r="AM366">
        <f>STDEV(AL$9:AL366)</f>
        <v>7.2876825223122443E-2</v>
      </c>
      <c r="AN366">
        <f>2*STDEV(AL$9:AL366)/SQRT(COUNT($AL$9:AL366))</f>
        <v>7.7033197912071485E-3</v>
      </c>
      <c r="AO366">
        <f t="shared" si="49"/>
        <v>-1927.0482963591348</v>
      </c>
      <c r="AP366">
        <f t="shared" si="50"/>
        <v>-1927.1940500095811</v>
      </c>
    </row>
    <row r="367" spans="2:42" x14ac:dyDescent="0.2">
      <c r="B367">
        <v>359</v>
      </c>
      <c r="C367">
        <v>100000</v>
      </c>
      <c r="D367">
        <v>1199.74</v>
      </c>
      <c r="E367">
        <v>-8925.69</v>
      </c>
      <c r="F367">
        <v>40104.5</v>
      </c>
      <c r="G367">
        <v>0.185392</v>
      </c>
      <c r="H367">
        <v>1540</v>
      </c>
      <c r="I367">
        <v>460</v>
      </c>
      <c r="J367">
        <f>AVERAGE($E$9:E367)</f>
        <v>-8926.2075487465172</v>
      </c>
      <c r="K367">
        <f>STDEV(J$9:J367)</f>
        <v>0.15014269680216338</v>
      </c>
      <c r="L367">
        <f>2*STDEV(J$9:J367)/SQRT(COUNT($J$9:J367))</f>
        <v>1.5848456917417746E-2</v>
      </c>
      <c r="M367">
        <f t="shared" si="45"/>
        <v>-8926.0574060497147</v>
      </c>
      <c r="N367">
        <f t="shared" si="46"/>
        <v>-8926.3576914433197</v>
      </c>
      <c r="P367">
        <v>359</v>
      </c>
      <c r="Q367">
        <v>100000</v>
      </c>
      <c r="R367">
        <v>1201.7</v>
      </c>
      <c r="S367">
        <v>-4565.12</v>
      </c>
      <c r="T367">
        <v>20544.7</v>
      </c>
      <c r="U367">
        <v>0.38658500000000001</v>
      </c>
      <c r="V367">
        <v>789</v>
      </c>
      <c r="W367">
        <v>235</v>
      </c>
      <c r="X367">
        <f>AVERAGE($S$9:S367)</f>
        <v>-4568.9385236768812</v>
      </c>
      <c r="Y367">
        <f>STDEV(X$9:X367)</f>
        <v>0.1284136161069134</v>
      </c>
      <c r="Z367">
        <f>2*STDEV(X$9:X367)/SQRT(COUNT(X$9:X367))</f>
        <v>1.3554822884005334E-2</v>
      </c>
      <c r="AA367">
        <f t="shared" si="47"/>
        <v>-4568.8101100607746</v>
      </c>
      <c r="AB367">
        <f t="shared" si="48"/>
        <v>-4569.0669372929879</v>
      </c>
      <c r="AD367">
        <v>359</v>
      </c>
      <c r="AE367">
        <v>100000</v>
      </c>
      <c r="AF367">
        <v>1201.24</v>
      </c>
      <c r="AG367">
        <v>-1927.67</v>
      </c>
      <c r="AH367">
        <v>8670.14</v>
      </c>
      <c r="AI367">
        <v>0.766544</v>
      </c>
      <c r="AJ367">
        <v>333</v>
      </c>
      <c r="AK367">
        <v>99</v>
      </c>
      <c r="AL367">
        <f>AVERAGE($AG$9:AG367)</f>
        <v>-1927.1227019498613</v>
      </c>
      <c r="AM367">
        <f>STDEV(AL$9:AL367)</f>
        <v>7.2820551023958069E-2</v>
      </c>
      <c r="AN367">
        <f>2*STDEV(AL$9:AL367)/SQRT(COUNT($AL$9:AL367))</f>
        <v>7.6866433745127125E-3</v>
      </c>
      <c r="AO367">
        <f t="shared" si="49"/>
        <v>-1927.0498813988372</v>
      </c>
      <c r="AP367">
        <f t="shared" si="50"/>
        <v>-1927.1955225008853</v>
      </c>
    </row>
    <row r="368" spans="2:42" x14ac:dyDescent="0.2">
      <c r="B368">
        <v>360</v>
      </c>
      <c r="C368">
        <v>100000</v>
      </c>
      <c r="D368">
        <v>1200.1199999999999</v>
      </c>
      <c r="E368">
        <v>-8924.58</v>
      </c>
      <c r="F368">
        <v>40132.1</v>
      </c>
      <c r="G368">
        <v>0.245728</v>
      </c>
      <c r="H368">
        <v>1540</v>
      </c>
      <c r="I368">
        <v>460</v>
      </c>
      <c r="J368">
        <f>AVERAGE($E$9:E368)</f>
        <v>-8926.2030277777776</v>
      </c>
      <c r="K368">
        <f>STDEV(J$9:J368)</f>
        <v>0.14998646261202164</v>
      </c>
      <c r="L368">
        <f>2*STDEV(J$9:J368)/SQRT(COUNT($J$9:J368))</f>
        <v>1.5809961334855863E-2</v>
      </c>
      <c r="M368">
        <f t="shared" si="45"/>
        <v>-8926.0530413151664</v>
      </c>
      <c r="N368">
        <f t="shared" si="46"/>
        <v>-8926.3530142403888</v>
      </c>
      <c r="P368">
        <v>360</v>
      </c>
      <c r="Q368">
        <v>100000</v>
      </c>
      <c r="R368">
        <v>1200.0899999999999</v>
      </c>
      <c r="S368">
        <v>-4570.46</v>
      </c>
      <c r="T368">
        <v>20545.3</v>
      </c>
      <c r="U368">
        <v>0.923207</v>
      </c>
      <c r="V368">
        <v>789</v>
      </c>
      <c r="W368">
        <v>235</v>
      </c>
      <c r="X368">
        <f>AVERAGE($S$9:S368)</f>
        <v>-4568.9427500000011</v>
      </c>
      <c r="Y368">
        <f>STDEV(X$9:X368)</f>
        <v>0.12823648850877434</v>
      </c>
      <c r="Z368">
        <f>2*STDEV(X$9:X368)/SQRT(COUNT(X$9:X368))</f>
        <v>1.3517312760991206E-2</v>
      </c>
      <c r="AA368">
        <f t="shared" si="47"/>
        <v>-4568.8145135114919</v>
      </c>
      <c r="AB368">
        <f t="shared" si="48"/>
        <v>-4569.0709864885102</v>
      </c>
      <c r="AD368">
        <v>360</v>
      </c>
      <c r="AE368">
        <v>100000</v>
      </c>
      <c r="AF368">
        <v>1198.6300000000001</v>
      </c>
      <c r="AG368">
        <v>-1927.03</v>
      </c>
      <c r="AH368">
        <v>8660.64</v>
      </c>
      <c r="AI368">
        <v>0.71207699999999996</v>
      </c>
      <c r="AJ368">
        <v>333</v>
      </c>
      <c r="AK368">
        <v>99</v>
      </c>
      <c r="AL368">
        <f>AVERAGE($AG$9:AG368)</f>
        <v>-1927.1224444444449</v>
      </c>
      <c r="AM368">
        <f>STDEV(AL$9:AL368)</f>
        <v>7.2763817322317764E-2</v>
      </c>
      <c r="AN368">
        <f>2*STDEV(AL$9:AL368)/SQRT(COUNT($AL$9:AL368))</f>
        <v>7.6699797995646137E-3</v>
      </c>
      <c r="AO368">
        <f t="shared" si="49"/>
        <v>-1927.0496806271226</v>
      </c>
      <c r="AP368">
        <f t="shared" si="50"/>
        <v>-1927.1952082617672</v>
      </c>
    </row>
    <row r="369" spans="2:42" x14ac:dyDescent="0.2">
      <c r="B369">
        <v>361</v>
      </c>
      <c r="C369">
        <v>100000</v>
      </c>
      <c r="D369">
        <v>1199.54</v>
      </c>
      <c r="E369">
        <v>-8925.85</v>
      </c>
      <c r="F369">
        <v>40096.1</v>
      </c>
      <c r="G369">
        <v>0.50022599999999995</v>
      </c>
      <c r="H369">
        <v>1540</v>
      </c>
      <c r="I369">
        <v>460</v>
      </c>
      <c r="J369">
        <f>AVERAGE($E$9:E369)</f>
        <v>-8926.2020498614966</v>
      </c>
      <c r="K369">
        <f>STDEV(J$9:J369)</f>
        <v>0.14982928627571437</v>
      </c>
      <c r="L369">
        <f>2*STDEV(J$9:J369)/SQRT(COUNT($J$9:J369))</f>
        <v>1.5771503818496249E-2</v>
      </c>
      <c r="M369">
        <f t="shared" si="45"/>
        <v>-8926.0522205752204</v>
      </c>
      <c r="N369">
        <f t="shared" si="46"/>
        <v>-8926.3518791477727</v>
      </c>
      <c r="P369">
        <v>361</v>
      </c>
      <c r="Q369">
        <v>100000</v>
      </c>
      <c r="R369">
        <v>1199.19</v>
      </c>
      <c r="S369">
        <v>-4569.3</v>
      </c>
      <c r="T369">
        <v>20541.3</v>
      </c>
      <c r="U369">
        <v>-0.20153199999999999</v>
      </c>
      <c r="V369">
        <v>789</v>
      </c>
      <c r="W369">
        <v>235</v>
      </c>
      <c r="X369">
        <f>AVERAGE($S$9:S369)</f>
        <v>-4568.9437396121893</v>
      </c>
      <c r="Y369">
        <f>STDEV(X$9:X369)</f>
        <v>0.12805982366981633</v>
      </c>
      <c r="Z369">
        <f>2*STDEV(X$9:X369)/SQRT(COUNT(X$9:X369))</f>
        <v>1.3479981438928035E-2</v>
      </c>
      <c r="AA369">
        <f t="shared" si="47"/>
        <v>-4568.8156797885194</v>
      </c>
      <c r="AB369">
        <f t="shared" si="48"/>
        <v>-4569.0717994358592</v>
      </c>
      <c r="AD369">
        <v>361</v>
      </c>
      <c r="AE369">
        <v>100000</v>
      </c>
      <c r="AF369">
        <v>1201.21</v>
      </c>
      <c r="AG369">
        <v>-1926.18</v>
      </c>
      <c r="AH369">
        <v>8663.16</v>
      </c>
      <c r="AI369">
        <v>0.92452999999999996</v>
      </c>
      <c r="AJ369">
        <v>333</v>
      </c>
      <c r="AK369">
        <v>99</v>
      </c>
      <c r="AL369">
        <f>AVERAGE($AG$9:AG369)</f>
        <v>-1927.1198337950145</v>
      </c>
      <c r="AM369">
        <f>STDEV(AL$9:AL369)</f>
        <v>7.2702434874315602E-2</v>
      </c>
      <c r="AN369">
        <f>2*STDEV(AL$9:AL369)/SQRT(COUNT($AL$9:AL369))</f>
        <v>7.6528878815069054E-3</v>
      </c>
      <c r="AO369">
        <f t="shared" si="49"/>
        <v>-1927.0471313601402</v>
      </c>
      <c r="AP369">
        <f t="shared" si="50"/>
        <v>-1927.1925362298889</v>
      </c>
    </row>
    <row r="370" spans="2:42" x14ac:dyDescent="0.2">
      <c r="B370">
        <v>362</v>
      </c>
      <c r="C370">
        <v>100000</v>
      </c>
      <c r="D370">
        <v>1199.45</v>
      </c>
      <c r="E370">
        <v>-8926.0300000000007</v>
      </c>
      <c r="F370">
        <v>40097.1</v>
      </c>
      <c r="G370">
        <v>0.48970799999999998</v>
      </c>
      <c r="H370">
        <v>1540</v>
      </c>
      <c r="I370">
        <v>460</v>
      </c>
      <c r="J370">
        <f>AVERAGE($E$9:E370)</f>
        <v>-8926.2015745856352</v>
      </c>
      <c r="K370">
        <f>STDEV(J$9:J370)</f>
        <v>0.14967188483549138</v>
      </c>
      <c r="L370">
        <f>2*STDEV(J$9:J370)/SQRT(COUNT($J$9:J370))</f>
        <v>1.5733159236476189E-2</v>
      </c>
      <c r="M370">
        <f t="shared" si="45"/>
        <v>-8926.0519027007995</v>
      </c>
      <c r="N370">
        <f t="shared" si="46"/>
        <v>-8926.3512464704709</v>
      </c>
      <c r="P370">
        <v>362</v>
      </c>
      <c r="Q370">
        <v>100000</v>
      </c>
      <c r="R370">
        <v>1201.1199999999999</v>
      </c>
      <c r="S370">
        <v>-4569.05</v>
      </c>
      <c r="T370">
        <v>20526.8</v>
      </c>
      <c r="U370">
        <v>0.55350100000000002</v>
      </c>
      <c r="V370">
        <v>789</v>
      </c>
      <c r="W370">
        <v>235</v>
      </c>
      <c r="X370">
        <f>AVERAGE($S$9:S370)</f>
        <v>-4568.9440331491724</v>
      </c>
      <c r="Y370">
        <f>STDEV(X$9:X370)</f>
        <v>0.12788381178228206</v>
      </c>
      <c r="Z370">
        <f>2*STDEV(X$9:X370)/SQRT(COUNT(X$9:X370))</f>
        <v>1.3442847845135763E-2</v>
      </c>
      <c r="AA370">
        <f t="shared" si="47"/>
        <v>-4568.81614933739</v>
      </c>
      <c r="AB370">
        <f t="shared" si="48"/>
        <v>-4569.0719169609547</v>
      </c>
      <c r="AD370">
        <v>362</v>
      </c>
      <c r="AE370">
        <v>100000</v>
      </c>
      <c r="AF370">
        <v>1200.1600000000001</v>
      </c>
      <c r="AG370">
        <v>-1926.91</v>
      </c>
      <c r="AH370">
        <v>8668.92</v>
      </c>
      <c r="AI370">
        <v>2.1305900000000002</v>
      </c>
      <c r="AJ370">
        <v>333</v>
      </c>
      <c r="AK370">
        <v>99</v>
      </c>
      <c r="AL370">
        <f>AVERAGE($AG$9:AG370)</f>
        <v>-1927.1192541436471</v>
      </c>
      <c r="AM370">
        <f>STDEV(AL$9:AL370)</f>
        <v>7.2640124357087832E-2</v>
      </c>
      <c r="AN370">
        <f>2*STDEV(AL$9:AL370)/SQRT(COUNT($AL$9:AL370))</f>
        <v>7.6357603482019604E-3</v>
      </c>
      <c r="AO370">
        <f t="shared" si="49"/>
        <v>-1927.04661401929</v>
      </c>
      <c r="AP370">
        <f t="shared" si="50"/>
        <v>-1927.1918942680043</v>
      </c>
    </row>
    <row r="371" spans="2:42" x14ac:dyDescent="0.2">
      <c r="B371">
        <v>363</v>
      </c>
      <c r="C371">
        <v>100000</v>
      </c>
      <c r="D371">
        <v>1199.01</v>
      </c>
      <c r="E371">
        <v>-8924.1299999999992</v>
      </c>
      <c r="F371">
        <v>40104.800000000003</v>
      </c>
      <c r="G371">
        <v>0.109071</v>
      </c>
      <c r="H371">
        <v>1540</v>
      </c>
      <c r="I371">
        <v>460</v>
      </c>
      <c r="J371">
        <f>AVERAGE($E$9:E371)</f>
        <v>-8926.1958677685943</v>
      </c>
      <c r="K371">
        <f>STDEV(J$9:J371)</f>
        <v>0.14950747418441232</v>
      </c>
      <c r="L371">
        <f>2*STDEV(J$9:J371)/SQRT(COUNT($J$9:J371))</f>
        <v>1.5694214630223906E-2</v>
      </c>
      <c r="M371">
        <f t="shared" si="45"/>
        <v>-8926.0463602944092</v>
      </c>
      <c r="N371">
        <f t="shared" si="46"/>
        <v>-8926.3453752427795</v>
      </c>
      <c r="P371">
        <v>363</v>
      </c>
      <c r="Q371">
        <v>100000</v>
      </c>
      <c r="R371">
        <v>1200.3499999999999</v>
      </c>
      <c r="S371">
        <v>-4571.71</v>
      </c>
      <c r="T371">
        <v>20532.099999999999</v>
      </c>
      <c r="U371">
        <v>0.44714500000000001</v>
      </c>
      <c r="V371">
        <v>789</v>
      </c>
      <c r="W371">
        <v>235</v>
      </c>
      <c r="X371">
        <f>AVERAGE($S$9:S371)</f>
        <v>-4568.9516528925633</v>
      </c>
      <c r="Y371">
        <f>STDEV(X$9:X371)</f>
        <v>0.12770723153491798</v>
      </c>
      <c r="Z371">
        <f>2*STDEV(X$9:X371)/SQRT(COUNT(X$9:X371))</f>
        <v>1.3405782637117593E-2</v>
      </c>
      <c r="AA371">
        <f t="shared" si="47"/>
        <v>-4568.8239456610281</v>
      </c>
      <c r="AB371">
        <f t="shared" si="48"/>
        <v>-4569.0793601240985</v>
      </c>
      <c r="AD371">
        <v>363</v>
      </c>
      <c r="AE371">
        <v>100000</v>
      </c>
      <c r="AF371">
        <v>1200.79</v>
      </c>
      <c r="AG371">
        <v>-1926.59</v>
      </c>
      <c r="AH371">
        <v>8662.2000000000007</v>
      </c>
      <c r="AI371">
        <v>-0.488292</v>
      </c>
      <c r="AJ371">
        <v>333</v>
      </c>
      <c r="AK371">
        <v>99</v>
      </c>
      <c r="AL371">
        <f>AVERAGE($AG$9:AG371)</f>
        <v>-1927.1177961432513</v>
      </c>
      <c r="AM371">
        <f>STDEV(AL$9:AL371)</f>
        <v>7.2575452382872593E-2</v>
      </c>
      <c r="AN371">
        <f>2*STDEV(AL$9:AL371)/SQRT(COUNT($AL$9:AL371))</f>
        <v>7.6184467217837015E-3</v>
      </c>
      <c r="AO371">
        <f t="shared" si="49"/>
        <v>-1927.0452206908685</v>
      </c>
      <c r="AP371">
        <f t="shared" si="50"/>
        <v>-1927.1903715956341</v>
      </c>
    </row>
    <row r="372" spans="2:42" x14ac:dyDescent="0.2">
      <c r="B372">
        <v>364</v>
      </c>
      <c r="C372">
        <v>100000</v>
      </c>
      <c r="D372">
        <v>1201.02</v>
      </c>
      <c r="E372">
        <v>-8924.33</v>
      </c>
      <c r="F372">
        <v>40112</v>
      </c>
      <c r="G372">
        <v>-0.10076499999999999</v>
      </c>
      <c r="H372">
        <v>1540</v>
      </c>
      <c r="I372">
        <v>460</v>
      </c>
      <c r="J372">
        <f>AVERAGE($E$9:E372)</f>
        <v>-8926.1907417582406</v>
      </c>
      <c r="K372">
        <f>STDEV(J$9:J372)</f>
        <v>0.14933741502858194</v>
      </c>
      <c r="L372">
        <f>2*STDEV(J$9:J372)/SQRT(COUNT($J$9:J372))</f>
        <v>1.5654814772971037E-2</v>
      </c>
      <c r="M372">
        <f t="shared" si="45"/>
        <v>-8926.041404343212</v>
      </c>
      <c r="N372">
        <f t="shared" si="46"/>
        <v>-8926.3400791732693</v>
      </c>
      <c r="P372">
        <v>364</v>
      </c>
      <c r="Q372">
        <v>100000</v>
      </c>
      <c r="R372">
        <v>1200.55</v>
      </c>
      <c r="S372">
        <v>-4567.76</v>
      </c>
      <c r="T372">
        <v>20548.900000000001</v>
      </c>
      <c r="U372">
        <v>0.62367399999999995</v>
      </c>
      <c r="V372">
        <v>789</v>
      </c>
      <c r="W372">
        <v>235</v>
      </c>
      <c r="X372">
        <f>AVERAGE($S$9:S372)</f>
        <v>-4568.9483791208804</v>
      </c>
      <c r="Y372">
        <f>STDEV(X$9:X372)</f>
        <v>0.12753178107744445</v>
      </c>
      <c r="Z372">
        <f>2*STDEV(X$9:X372)/SQRT(COUNT(X$9:X372))</f>
        <v>1.336896323036243E-2</v>
      </c>
      <c r="AA372">
        <f t="shared" si="47"/>
        <v>-4568.8208473398026</v>
      </c>
      <c r="AB372">
        <f t="shared" si="48"/>
        <v>-4569.0759109019582</v>
      </c>
      <c r="AD372">
        <v>364</v>
      </c>
      <c r="AE372">
        <v>100000</v>
      </c>
      <c r="AF372">
        <v>1199.78</v>
      </c>
      <c r="AG372">
        <v>-1926.69</v>
      </c>
      <c r="AH372">
        <v>8660.66</v>
      </c>
      <c r="AI372">
        <v>0.300375</v>
      </c>
      <c r="AJ372">
        <v>333</v>
      </c>
      <c r="AK372">
        <v>99</v>
      </c>
      <c r="AL372">
        <f>AVERAGE($AG$9:AG372)</f>
        <v>-1927.1166208791215</v>
      </c>
      <c r="AM372">
        <f>STDEV(AL$9:AL372)</f>
        <v>7.2508983334982582E-2</v>
      </c>
      <c r="AN372">
        <f>2*STDEV(AL$9:AL372)/SQRT(COUNT($AL$9:AL372))</f>
        <v>7.601006775618451E-3</v>
      </c>
      <c r="AO372">
        <f t="shared" si="49"/>
        <v>-1927.0441118957865</v>
      </c>
      <c r="AP372">
        <f t="shared" si="50"/>
        <v>-1927.1891298624564</v>
      </c>
    </row>
    <row r="373" spans="2:42" x14ac:dyDescent="0.2">
      <c r="B373">
        <v>365</v>
      </c>
      <c r="C373">
        <v>100000</v>
      </c>
      <c r="D373">
        <v>1200.3399999999999</v>
      </c>
      <c r="E373">
        <v>-8926.7800000000007</v>
      </c>
      <c r="F373">
        <v>40108.300000000003</v>
      </c>
      <c r="G373">
        <v>0.107373</v>
      </c>
      <c r="H373">
        <v>1540</v>
      </c>
      <c r="I373">
        <v>460</v>
      </c>
      <c r="J373">
        <f>AVERAGE($E$9:E373)</f>
        <v>-8926.1923561643816</v>
      </c>
      <c r="K373">
        <f>STDEV(J$9:J373)</f>
        <v>0.14916977511209367</v>
      </c>
      <c r="L373">
        <f>2*STDEV(J$9:J373)/SQRT(COUNT($J$9:J373))</f>
        <v>1.5615805764214423E-2</v>
      </c>
      <c r="M373">
        <f t="shared" si="45"/>
        <v>-8926.04318638927</v>
      </c>
      <c r="N373">
        <f t="shared" si="46"/>
        <v>-8926.3415259394933</v>
      </c>
      <c r="P373">
        <v>365</v>
      </c>
      <c r="Q373">
        <v>100000</v>
      </c>
      <c r="R373">
        <v>1200.68</v>
      </c>
      <c r="S373">
        <v>-4568.6400000000003</v>
      </c>
      <c r="T373">
        <v>20548</v>
      </c>
      <c r="U373">
        <v>0.39810800000000002</v>
      </c>
      <c r="V373">
        <v>789</v>
      </c>
      <c r="W373">
        <v>235</v>
      </c>
      <c r="X373">
        <f>AVERAGE($S$9:S373)</f>
        <v>-4568.9475342465767</v>
      </c>
      <c r="Y373">
        <f>STDEV(X$9:X373)</f>
        <v>0.12735719200372425</v>
      </c>
      <c r="Z373">
        <f>2*STDEV(X$9:X373)/SQRT(COUNT(X$9:X373))</f>
        <v>1.333236020173287E-2</v>
      </c>
      <c r="AA373">
        <f t="shared" si="47"/>
        <v>-4568.8201770545729</v>
      </c>
      <c r="AB373">
        <f t="shared" si="48"/>
        <v>-4569.0748914385804</v>
      </c>
      <c r="AD373">
        <v>365</v>
      </c>
      <c r="AE373">
        <v>100000</v>
      </c>
      <c r="AF373">
        <v>1200.53</v>
      </c>
      <c r="AG373">
        <v>-1925.71</v>
      </c>
      <c r="AH373">
        <v>8663.1</v>
      </c>
      <c r="AI373">
        <v>0.787632</v>
      </c>
      <c r="AJ373">
        <v>333</v>
      </c>
      <c r="AK373">
        <v>99</v>
      </c>
      <c r="AL373">
        <f>AVERAGE($AG$9:AG373)</f>
        <v>-1927.112767123288</v>
      </c>
      <c r="AM373">
        <f>STDEV(AL$9:AL373)</f>
        <v>7.2436798712415082E-2</v>
      </c>
      <c r="AN373">
        <f>2*STDEV(AL$9:AL373)/SQRT(COUNT($AL$9:AL373))</f>
        <v>7.583030664386009E-3</v>
      </c>
      <c r="AO373">
        <f t="shared" si="49"/>
        <v>-1927.0403303245755</v>
      </c>
      <c r="AP373">
        <f t="shared" si="50"/>
        <v>-1927.1852039220005</v>
      </c>
    </row>
    <row r="374" spans="2:42" x14ac:dyDescent="0.2">
      <c r="B374">
        <v>366</v>
      </c>
      <c r="C374">
        <v>100000</v>
      </c>
      <c r="D374">
        <v>1200.28</v>
      </c>
      <c r="E374">
        <v>-8930.2800000000007</v>
      </c>
      <c r="F374">
        <v>40082.800000000003</v>
      </c>
      <c r="G374">
        <v>0.24567800000000001</v>
      </c>
      <c r="H374">
        <v>1540</v>
      </c>
      <c r="I374">
        <v>460</v>
      </c>
      <c r="J374">
        <f>AVERAGE($E$9:E374)</f>
        <v>-8926.2035245901625</v>
      </c>
      <c r="K374">
        <f>STDEV(J$9:J374)</f>
        <v>0.14901687796178958</v>
      </c>
      <c r="L374">
        <f>2*STDEV(J$9:J374)/SQRT(COUNT($J$9:J374))</f>
        <v>1.5578473980372607E-2</v>
      </c>
      <c r="M374">
        <f t="shared" si="45"/>
        <v>-8926.0545077122006</v>
      </c>
      <c r="N374">
        <f t="shared" si="46"/>
        <v>-8926.3525414681244</v>
      </c>
      <c r="P374">
        <v>366</v>
      </c>
      <c r="Q374">
        <v>100000</v>
      </c>
      <c r="R374">
        <v>1199.92</v>
      </c>
      <c r="S374">
        <v>-4570.34</v>
      </c>
      <c r="T374">
        <v>20540.400000000001</v>
      </c>
      <c r="U374">
        <v>-8.5496799999999998E-2</v>
      </c>
      <c r="V374">
        <v>789</v>
      </c>
      <c r="W374">
        <v>235</v>
      </c>
      <c r="X374">
        <f>AVERAGE($S$9:S374)</f>
        <v>-4568.951338797815</v>
      </c>
      <c r="Y374">
        <f>STDEV(X$9:X374)</f>
        <v>0.12718281012157509</v>
      </c>
      <c r="Z374">
        <f>2*STDEV(X$9:X374)/SQRT(COUNT(X$9:X374))</f>
        <v>1.3295903962889823E-2</v>
      </c>
      <c r="AA374">
        <f t="shared" si="47"/>
        <v>-4568.8241559876933</v>
      </c>
      <c r="AB374">
        <f t="shared" si="48"/>
        <v>-4569.0785216079366</v>
      </c>
      <c r="AD374">
        <v>366</v>
      </c>
      <c r="AE374">
        <v>100000</v>
      </c>
      <c r="AF374">
        <v>1200.07</v>
      </c>
      <c r="AG374">
        <v>-1926.2</v>
      </c>
      <c r="AH374">
        <v>8665.2199999999993</v>
      </c>
      <c r="AI374">
        <v>1.2193700000000001</v>
      </c>
      <c r="AJ374">
        <v>333</v>
      </c>
      <c r="AK374">
        <v>99</v>
      </c>
      <c r="AL374">
        <f>AVERAGE($AG$9:AG374)</f>
        <v>-1927.110273224044</v>
      </c>
      <c r="AM374">
        <f>STDEV(AL$9:AL374)</f>
        <v>7.2361326163996598E-2</v>
      </c>
      <c r="AN374">
        <f>2*STDEV(AL$9:AL374)/SQRT(COUNT($AL$9:AL374))</f>
        <v>7.5647742205425189E-3</v>
      </c>
      <c r="AO374">
        <f t="shared" si="49"/>
        <v>-1927.0379118978801</v>
      </c>
      <c r="AP374">
        <f t="shared" si="50"/>
        <v>-1927.1826345502079</v>
      </c>
    </row>
    <row r="375" spans="2:42" x14ac:dyDescent="0.2">
      <c r="B375">
        <v>367</v>
      </c>
      <c r="C375">
        <v>100000</v>
      </c>
      <c r="D375">
        <v>1199.6300000000001</v>
      </c>
      <c r="E375">
        <v>-8925.5400000000009</v>
      </c>
      <c r="F375">
        <v>40104.800000000003</v>
      </c>
      <c r="G375">
        <v>-0.150426</v>
      </c>
      <c r="H375">
        <v>1540</v>
      </c>
      <c r="I375">
        <v>460</v>
      </c>
      <c r="J375">
        <f>AVERAGE($E$9:E375)</f>
        <v>-8926.2017166212518</v>
      </c>
      <c r="K375">
        <f>STDEV(J$9:J375)</f>
        <v>0.14886193447629956</v>
      </c>
      <c r="L375">
        <f>2*STDEV(J$9:J375)/SQRT(COUNT($J$9:J375))</f>
        <v>1.5541059455616573E-2</v>
      </c>
      <c r="M375">
        <f t="shared" si="45"/>
        <v>-8926.0528546867754</v>
      </c>
      <c r="N375">
        <f t="shared" si="46"/>
        <v>-8926.3505785557281</v>
      </c>
      <c r="P375">
        <v>367</v>
      </c>
      <c r="Q375">
        <v>100000</v>
      </c>
      <c r="R375">
        <v>1200.02</v>
      </c>
      <c r="S375">
        <v>-4572.49</v>
      </c>
      <c r="T375">
        <v>20521.099999999999</v>
      </c>
      <c r="U375">
        <v>0.52261500000000005</v>
      </c>
      <c r="V375">
        <v>789</v>
      </c>
      <c r="W375">
        <v>235</v>
      </c>
      <c r="X375">
        <f>AVERAGE($S$9:S375)</f>
        <v>-4568.9609809264321</v>
      </c>
      <c r="Y375">
        <f>STDEV(X$9:X375)</f>
        <v>0.12700925041406</v>
      </c>
      <c r="Z375">
        <f>2*STDEV(X$9:X375)/SQRT(COUNT(X$9:X375))</f>
        <v>1.3259657810052576E-2</v>
      </c>
      <c r="AA375">
        <f t="shared" si="47"/>
        <v>-4568.8339716760183</v>
      </c>
      <c r="AB375">
        <f t="shared" si="48"/>
        <v>-4569.0879901768458</v>
      </c>
      <c r="AD375">
        <v>367</v>
      </c>
      <c r="AE375">
        <v>100000</v>
      </c>
      <c r="AF375">
        <v>1199.32</v>
      </c>
      <c r="AG375">
        <v>-1926.71</v>
      </c>
      <c r="AH375">
        <v>8673.7099999999991</v>
      </c>
      <c r="AI375">
        <v>0.54574800000000001</v>
      </c>
      <c r="AJ375">
        <v>333</v>
      </c>
      <c r="AK375">
        <v>99</v>
      </c>
      <c r="AL375">
        <f>AVERAGE($AG$9:AG375)</f>
        <v>-1927.109182561308</v>
      </c>
      <c r="AM375">
        <f>STDEV(AL$9:AL375)</f>
        <v>7.2284624357535424E-2</v>
      </c>
      <c r="AN375">
        <f>2*STDEV(AL$9:AL375)/SQRT(COUNT($AL$9:AL375))</f>
        <v>7.5464533550463984E-3</v>
      </c>
      <c r="AO375">
        <f t="shared" si="49"/>
        <v>-1927.0368979369505</v>
      </c>
      <c r="AP375">
        <f t="shared" si="50"/>
        <v>-1927.1814671856655</v>
      </c>
    </row>
    <row r="376" spans="2:42" x14ac:dyDescent="0.2">
      <c r="B376">
        <v>368</v>
      </c>
      <c r="C376">
        <v>100000</v>
      </c>
      <c r="D376">
        <v>1200.33</v>
      </c>
      <c r="E376">
        <v>-8927.4500000000007</v>
      </c>
      <c r="F376">
        <v>40112.9</v>
      </c>
      <c r="G376">
        <v>0.69884999999999997</v>
      </c>
      <c r="H376">
        <v>1540</v>
      </c>
      <c r="I376">
        <v>460</v>
      </c>
      <c r="J376">
        <f>AVERAGE($E$9:E376)</f>
        <v>-8926.2051086956508</v>
      </c>
      <c r="K376">
        <f>STDEV(J$9:J376)</f>
        <v>0.14871202788918578</v>
      </c>
      <c r="L376">
        <f>2*STDEV(J$9:J376)/SQRT(COUNT($J$9:J376))</f>
        <v>1.5504300679276467E-2</v>
      </c>
      <c r="M376">
        <f t="shared" si="45"/>
        <v>-8926.0563966677619</v>
      </c>
      <c r="N376">
        <f t="shared" si="46"/>
        <v>-8926.3538207235397</v>
      </c>
      <c r="P376">
        <v>368</v>
      </c>
      <c r="Q376">
        <v>100000</v>
      </c>
      <c r="R376">
        <v>1200.98</v>
      </c>
      <c r="S376">
        <v>-4569.8599999999997</v>
      </c>
      <c r="T376">
        <v>20539.3</v>
      </c>
      <c r="U376">
        <v>-6.7697999999999994E-2</v>
      </c>
      <c r="V376">
        <v>789</v>
      </c>
      <c r="W376">
        <v>235</v>
      </c>
      <c r="X376">
        <f>AVERAGE($S$9:S376)</f>
        <v>-4568.9634239130446</v>
      </c>
      <c r="Y376">
        <f>STDEV(X$9:X376)</f>
        <v>0.12683674210051926</v>
      </c>
      <c r="Z376">
        <f>2*STDEV(X$9:X376)/SQRT(COUNT(X$9:X376))</f>
        <v>1.3223644479999042E-2</v>
      </c>
      <c r="AA376">
        <f t="shared" si="47"/>
        <v>-4568.8365871709439</v>
      </c>
      <c r="AB376">
        <f t="shared" si="48"/>
        <v>-4569.0902606551454</v>
      </c>
      <c r="AD376">
        <v>368</v>
      </c>
      <c r="AE376">
        <v>100000</v>
      </c>
      <c r="AF376">
        <v>1201.18</v>
      </c>
      <c r="AG376">
        <v>-1926.72</v>
      </c>
      <c r="AH376">
        <v>8664.11</v>
      </c>
      <c r="AI376">
        <v>0.68765500000000002</v>
      </c>
      <c r="AJ376">
        <v>333</v>
      </c>
      <c r="AK376">
        <v>99</v>
      </c>
      <c r="AL376">
        <f>AVERAGE($AG$9:AG376)</f>
        <v>-1927.1081250000002</v>
      </c>
      <c r="AM376">
        <f>STDEV(AL$9:AL376)</f>
        <v>7.2206797535810718E-2</v>
      </c>
      <c r="AN376">
        <f>2*STDEV(AL$9:AL376)/SQRT(COUNT($AL$9:AL376))</f>
        <v>7.5280790395587018E-3</v>
      </c>
      <c r="AO376">
        <f t="shared" si="49"/>
        <v>-1927.0359182024645</v>
      </c>
      <c r="AP376">
        <f t="shared" si="50"/>
        <v>-1927.1803317975359</v>
      </c>
    </row>
    <row r="377" spans="2:42" x14ac:dyDescent="0.2">
      <c r="B377">
        <v>369</v>
      </c>
      <c r="C377">
        <v>100000</v>
      </c>
      <c r="D377">
        <v>1199.8800000000001</v>
      </c>
      <c r="E377">
        <v>-8927.7999999999993</v>
      </c>
      <c r="F377">
        <v>40130.699999999997</v>
      </c>
      <c r="G377">
        <v>0.37500099999999997</v>
      </c>
      <c r="H377">
        <v>1540</v>
      </c>
      <c r="I377">
        <v>460</v>
      </c>
      <c r="J377">
        <f>AVERAGE($E$9:E377)</f>
        <v>-8926.2094308943069</v>
      </c>
      <c r="K377">
        <f>STDEV(J$9:J377)</f>
        <v>0.14856865984487691</v>
      </c>
      <c r="L377">
        <f>2*STDEV(J$9:J377)/SQRT(COUNT($J$9:J377))</f>
        <v>1.5468351004482078E-2</v>
      </c>
      <c r="M377">
        <f t="shared" si="45"/>
        <v>-8926.0608622344625</v>
      </c>
      <c r="N377">
        <f t="shared" si="46"/>
        <v>-8926.3579995541513</v>
      </c>
      <c r="P377">
        <v>369</v>
      </c>
      <c r="Q377">
        <v>100000</v>
      </c>
      <c r="R377">
        <v>1199.47</v>
      </c>
      <c r="S377">
        <v>-4568.8900000000003</v>
      </c>
      <c r="T377">
        <v>20541.8</v>
      </c>
      <c r="U377">
        <v>0.13774600000000001</v>
      </c>
      <c r="V377">
        <v>789</v>
      </c>
      <c r="W377">
        <v>235</v>
      </c>
      <c r="X377">
        <f>AVERAGE($S$9:S377)</f>
        <v>-4568.9632249322503</v>
      </c>
      <c r="Y377">
        <f>STDEV(X$9:X377)</f>
        <v>0.12666490223104995</v>
      </c>
      <c r="Z377">
        <f>2*STDEV(X$9:X377)/SQRT(COUNT(X$9:X377))</f>
        <v>1.3187822853783709E-2</v>
      </c>
      <c r="AA377">
        <f t="shared" si="47"/>
        <v>-4568.8365600300194</v>
      </c>
      <c r="AB377">
        <f t="shared" si="48"/>
        <v>-4569.0898898344813</v>
      </c>
      <c r="AD377">
        <v>369</v>
      </c>
      <c r="AE377">
        <v>100000</v>
      </c>
      <c r="AF377">
        <v>1198.8</v>
      </c>
      <c r="AG377">
        <v>-1926.44</v>
      </c>
      <c r="AH377">
        <v>8667.2900000000009</v>
      </c>
      <c r="AI377">
        <v>0.69778899999999999</v>
      </c>
      <c r="AJ377">
        <v>333</v>
      </c>
      <c r="AK377">
        <v>99</v>
      </c>
      <c r="AL377">
        <f>AVERAGE($AG$9:AG377)</f>
        <v>-1927.1063143631436</v>
      </c>
      <c r="AM377">
        <f>STDEV(AL$9:AL377)</f>
        <v>7.2127008654275793E-2</v>
      </c>
      <c r="AN377">
        <f>2*STDEV(AL$9:AL377)/SQRT(COUNT($AL$9:AL377))</f>
        <v>7.5095641835401976E-3</v>
      </c>
      <c r="AO377">
        <f t="shared" si="49"/>
        <v>-1927.0341873544894</v>
      </c>
      <c r="AP377">
        <f t="shared" si="50"/>
        <v>-1927.1784413717978</v>
      </c>
    </row>
    <row r="378" spans="2:42" x14ac:dyDescent="0.2">
      <c r="B378">
        <v>370</v>
      </c>
      <c r="C378">
        <v>100000</v>
      </c>
      <c r="D378">
        <v>1199.77</v>
      </c>
      <c r="E378">
        <v>-8927.36</v>
      </c>
      <c r="F378">
        <v>40091.800000000003</v>
      </c>
      <c r="G378">
        <v>0.180698</v>
      </c>
      <c r="H378">
        <v>1540</v>
      </c>
      <c r="I378">
        <v>460</v>
      </c>
      <c r="J378">
        <f>AVERAGE($E$9:E378)</f>
        <v>-8926.2125405405386</v>
      </c>
      <c r="K378">
        <f>STDEV(J$9:J378)</f>
        <v>0.14843023681103976</v>
      </c>
      <c r="L378">
        <f>2*STDEV(J$9:J378)/SQRT(COUNT($J$9:J378))</f>
        <v>1.5433041142838798E-2</v>
      </c>
      <c r="M378">
        <f t="shared" si="45"/>
        <v>-8926.0641103037269</v>
      </c>
      <c r="N378">
        <f t="shared" si="46"/>
        <v>-8926.3609707773503</v>
      </c>
      <c r="P378">
        <v>370</v>
      </c>
      <c r="Q378">
        <v>100000</v>
      </c>
      <c r="R378">
        <v>1200.4100000000001</v>
      </c>
      <c r="S378">
        <v>-4568.47</v>
      </c>
      <c r="T378">
        <v>20533.400000000001</v>
      </c>
      <c r="U378">
        <v>-0.324382</v>
      </c>
      <c r="V378">
        <v>789</v>
      </c>
      <c r="W378">
        <v>235</v>
      </c>
      <c r="X378">
        <f>AVERAGE($S$9:S378)</f>
        <v>-4568.9618918918932</v>
      </c>
      <c r="Y378">
        <f>STDEV(X$9:X378)</f>
        <v>0.12649356341228321</v>
      </c>
      <c r="Z378">
        <f>2*STDEV(X$9:X378)/SQRT(COUNT(X$9:X378))</f>
        <v>1.315217445170079E-2</v>
      </c>
      <c r="AA378">
        <f t="shared" si="47"/>
        <v>-4568.8353983284806</v>
      </c>
      <c r="AB378">
        <f t="shared" si="48"/>
        <v>-4569.0883854553058</v>
      </c>
      <c r="AD378">
        <v>370</v>
      </c>
      <c r="AE378">
        <v>100000</v>
      </c>
      <c r="AF378">
        <v>1199.3800000000001</v>
      </c>
      <c r="AG378">
        <v>-1926.76</v>
      </c>
      <c r="AH378">
        <v>8666.07</v>
      </c>
      <c r="AI378">
        <v>0.89474600000000004</v>
      </c>
      <c r="AJ378">
        <v>333</v>
      </c>
      <c r="AK378">
        <v>99</v>
      </c>
      <c r="AL378">
        <f>AVERAGE($AG$9:AG378)</f>
        <v>-1927.1053783783784</v>
      </c>
      <c r="AM378">
        <f>STDEV(AL$9:AL378)</f>
        <v>7.2046386463430631E-2</v>
      </c>
      <c r="AN378">
        <f>2*STDEV(AL$9:AL378)/SQRT(COUNT($AL$9:AL378))</f>
        <v>7.4910265615118262E-3</v>
      </c>
      <c r="AO378">
        <f t="shared" si="49"/>
        <v>-1927.033331991915</v>
      </c>
      <c r="AP378">
        <f t="shared" si="50"/>
        <v>-1927.1774247648418</v>
      </c>
    </row>
    <row r="379" spans="2:42" x14ac:dyDescent="0.2">
      <c r="B379">
        <v>371</v>
      </c>
      <c r="C379">
        <v>100000</v>
      </c>
      <c r="D379">
        <v>1199.55</v>
      </c>
      <c r="E379">
        <v>-8922.9699999999993</v>
      </c>
      <c r="F379">
        <v>40099.800000000003</v>
      </c>
      <c r="G379">
        <v>0.32545600000000002</v>
      </c>
      <c r="H379">
        <v>1540</v>
      </c>
      <c r="I379">
        <v>460</v>
      </c>
      <c r="J379">
        <f>AVERAGE($E$9:E379)</f>
        <v>-8926.2038005390823</v>
      </c>
      <c r="K379">
        <f>STDEV(J$9:J379)</f>
        <v>0.14827960785208863</v>
      </c>
      <c r="L379">
        <f>2*STDEV(J$9:J379)/SQRT(COUNT($J$9:J379))</f>
        <v>1.5396587329636677E-2</v>
      </c>
      <c r="M379">
        <f t="shared" si="45"/>
        <v>-8926.0555209312297</v>
      </c>
      <c r="N379">
        <f t="shared" si="46"/>
        <v>-8926.3520801469349</v>
      </c>
      <c r="P379">
        <v>371</v>
      </c>
      <c r="Q379">
        <v>100000</v>
      </c>
      <c r="R379">
        <v>1199.74</v>
      </c>
      <c r="S379">
        <v>-4570.47</v>
      </c>
      <c r="T379">
        <v>20541.7</v>
      </c>
      <c r="U379">
        <v>0.63501700000000005</v>
      </c>
      <c r="V379">
        <v>789</v>
      </c>
      <c r="W379">
        <v>235</v>
      </c>
      <c r="X379">
        <f>AVERAGE($S$9:S379)</f>
        <v>-4568.9659568733159</v>
      </c>
      <c r="Y379">
        <f>STDEV(X$9:X379)</f>
        <v>0.12632363037925906</v>
      </c>
      <c r="Z379">
        <f>2*STDEV(X$9:X379)/SQRT(COUNT(X$9:X379))</f>
        <v>1.311679222183491E-2</v>
      </c>
      <c r="AA379">
        <f t="shared" si="47"/>
        <v>-4568.8396332429365</v>
      </c>
      <c r="AB379">
        <f t="shared" si="48"/>
        <v>-4569.0922805036953</v>
      </c>
      <c r="AD379">
        <v>371</v>
      </c>
      <c r="AE379">
        <v>100000</v>
      </c>
      <c r="AF379">
        <v>1197.6199999999999</v>
      </c>
      <c r="AG379">
        <v>-1926.68</v>
      </c>
      <c r="AH379">
        <v>8663.51</v>
      </c>
      <c r="AI379">
        <v>1.3607899999999999</v>
      </c>
      <c r="AJ379">
        <v>333</v>
      </c>
      <c r="AK379">
        <v>99</v>
      </c>
      <c r="AL379">
        <f>AVERAGE($AG$9:AG379)</f>
        <v>-1927.1042318059301</v>
      </c>
      <c r="AM379">
        <f>STDEV(AL$9:AL379)</f>
        <v>7.1964746670775556E-2</v>
      </c>
      <c r="AN379">
        <f>2*STDEV(AL$9:AL379)/SQRT(COUNT($AL$9:AL379))</f>
        <v>7.4724469724591937E-3</v>
      </c>
      <c r="AO379">
        <f t="shared" si="49"/>
        <v>-1927.0322670592593</v>
      </c>
      <c r="AP379">
        <f t="shared" si="50"/>
        <v>-1927.1761965526009</v>
      </c>
    </row>
    <row r="380" spans="2:42" x14ac:dyDescent="0.2">
      <c r="B380">
        <v>372</v>
      </c>
      <c r="C380">
        <v>100000</v>
      </c>
      <c r="D380">
        <v>1199.33</v>
      </c>
      <c r="E380">
        <v>-8925.49</v>
      </c>
      <c r="F380">
        <v>40107.599999999999</v>
      </c>
      <c r="G380">
        <v>1.9539999999999998E-2</v>
      </c>
      <c r="H380">
        <v>1540</v>
      </c>
      <c r="I380">
        <v>460</v>
      </c>
      <c r="J380">
        <f>AVERAGE($E$9:E380)</f>
        <v>-8926.2018817204298</v>
      </c>
      <c r="K380">
        <f>STDEV(J$9:J380)</f>
        <v>0.14812682575809569</v>
      </c>
      <c r="L380">
        <f>2*STDEV(J$9:J380)/SQRT(COUNT($J$9:J380))</f>
        <v>1.5360036300489573E-2</v>
      </c>
      <c r="M380">
        <f t="shared" si="45"/>
        <v>-8926.0537548946722</v>
      </c>
      <c r="N380">
        <f t="shared" si="46"/>
        <v>-8926.3500085461874</v>
      </c>
      <c r="P380">
        <v>372</v>
      </c>
      <c r="Q380">
        <v>100000</v>
      </c>
      <c r="R380">
        <v>1199.0899999999999</v>
      </c>
      <c r="S380">
        <v>-4569.55</v>
      </c>
      <c r="T380">
        <v>20538.8</v>
      </c>
      <c r="U380">
        <v>-0.20483299999999999</v>
      </c>
      <c r="V380">
        <v>789</v>
      </c>
      <c r="W380">
        <v>235</v>
      </c>
      <c r="X380">
        <f>AVERAGE($S$9:S380)</f>
        <v>-4568.9675268817218</v>
      </c>
      <c r="Y380">
        <f>STDEV(X$9:X380)</f>
        <v>0.12615474845113159</v>
      </c>
      <c r="Z380">
        <f>2*STDEV(X$9:X380)/SQRT(COUNT(X$9:X380))</f>
        <v>1.308163802046914E-2</v>
      </c>
      <c r="AA380">
        <f t="shared" si="47"/>
        <v>-4568.8413721332709</v>
      </c>
      <c r="AB380">
        <f t="shared" si="48"/>
        <v>-4569.0936816301728</v>
      </c>
      <c r="AD380">
        <v>372</v>
      </c>
      <c r="AE380">
        <v>100000</v>
      </c>
      <c r="AF380">
        <v>1201.72</v>
      </c>
      <c r="AG380">
        <v>-1927.6</v>
      </c>
      <c r="AH380">
        <v>8660.24</v>
      </c>
      <c r="AI380">
        <v>0.48587900000000001</v>
      </c>
      <c r="AJ380">
        <v>333</v>
      </c>
      <c r="AK380">
        <v>99</v>
      </c>
      <c r="AL380">
        <f>AVERAGE($AG$9:AG380)</f>
        <v>-1927.1055645161291</v>
      </c>
      <c r="AM380">
        <f>STDEV(AL$9:AL380)</f>
        <v>7.1884846481464801E-2</v>
      </c>
      <c r="AN380">
        <f>2*STDEV(AL$9:AL380)/SQRT(COUNT($AL$9:AL380))</f>
        <v>7.4541113384391372E-3</v>
      </c>
      <c r="AO380">
        <f t="shared" si="49"/>
        <v>-1927.0336796696477</v>
      </c>
      <c r="AP380">
        <f t="shared" si="50"/>
        <v>-1927.1774493626106</v>
      </c>
    </row>
    <row r="381" spans="2:42" x14ac:dyDescent="0.2">
      <c r="B381">
        <v>373</v>
      </c>
      <c r="C381">
        <v>100000</v>
      </c>
      <c r="D381">
        <v>1199.54</v>
      </c>
      <c r="E381">
        <v>-8927.5</v>
      </c>
      <c r="F381">
        <v>40091.599999999999</v>
      </c>
      <c r="G381">
        <v>-5.7895099999999998E-2</v>
      </c>
      <c r="H381">
        <v>1540</v>
      </c>
      <c r="I381">
        <v>460</v>
      </c>
      <c r="J381">
        <f>AVERAGE($E$9:E381)</f>
        <v>-8926.2053619302933</v>
      </c>
      <c r="K381">
        <f>STDEV(J$9:J381)</f>
        <v>0.1479791002505767</v>
      </c>
      <c r="L381">
        <f>2*STDEV(J$9:J381)/SQRT(COUNT($J$9:J381))</f>
        <v>1.5324134747112804E-2</v>
      </c>
      <c r="M381">
        <f t="shared" si="45"/>
        <v>-8926.0573828300421</v>
      </c>
      <c r="N381">
        <f t="shared" si="46"/>
        <v>-8926.3533410305445</v>
      </c>
      <c r="P381">
        <v>373</v>
      </c>
      <c r="Q381">
        <v>100000</v>
      </c>
      <c r="R381">
        <v>1198.46</v>
      </c>
      <c r="S381">
        <v>-4568.57</v>
      </c>
      <c r="T381">
        <v>20540.5</v>
      </c>
      <c r="U381">
        <v>0.51749400000000001</v>
      </c>
      <c r="V381">
        <v>789</v>
      </c>
      <c r="W381">
        <v>235</v>
      </c>
      <c r="X381">
        <f>AVERAGE($S$9:S381)</f>
        <v>-4568.9664611260068</v>
      </c>
      <c r="Y381">
        <f>STDEV(X$9:X381)</f>
        <v>0.12598628747241652</v>
      </c>
      <c r="Z381">
        <f>2*STDEV(X$9:X381)/SQRT(COUNT(X$9:X381))</f>
        <v>1.3046645386048538E-2</v>
      </c>
      <c r="AA381">
        <f t="shared" si="47"/>
        <v>-4568.8404748385346</v>
      </c>
      <c r="AB381">
        <f t="shared" si="48"/>
        <v>-4569.092447413479</v>
      </c>
      <c r="AD381">
        <v>373</v>
      </c>
      <c r="AE381">
        <v>100000</v>
      </c>
      <c r="AF381">
        <v>1202.31</v>
      </c>
      <c r="AG381">
        <v>-1926.91</v>
      </c>
      <c r="AH381">
        <v>8665.2199999999993</v>
      </c>
      <c r="AI381">
        <v>0.67125400000000002</v>
      </c>
      <c r="AJ381">
        <v>333</v>
      </c>
      <c r="AK381">
        <v>99</v>
      </c>
      <c r="AL381">
        <f>AVERAGE($AG$9:AG381)</f>
        <v>-1927.1050402144774</v>
      </c>
      <c r="AM381">
        <f>STDEV(AL$9:AL381)</f>
        <v>7.1804609703881708E-2</v>
      </c>
      <c r="AN381">
        <f>2*STDEV(AL$9:AL381)/SQRT(COUNT($AL$9:AL381))</f>
        <v>7.4358035202463577E-3</v>
      </c>
      <c r="AO381">
        <f t="shared" si="49"/>
        <v>-1927.0332356047736</v>
      </c>
      <c r="AP381">
        <f t="shared" si="50"/>
        <v>-1927.1768448241812</v>
      </c>
    </row>
    <row r="382" spans="2:42" x14ac:dyDescent="0.2">
      <c r="B382">
        <v>374</v>
      </c>
      <c r="C382">
        <v>100000</v>
      </c>
      <c r="D382">
        <v>1201.03</v>
      </c>
      <c r="E382">
        <v>-8924.34</v>
      </c>
      <c r="F382">
        <v>40110.9</v>
      </c>
      <c r="G382">
        <v>0.25557400000000002</v>
      </c>
      <c r="H382">
        <v>1540</v>
      </c>
      <c r="I382">
        <v>460</v>
      </c>
      <c r="J382">
        <f>AVERAGE($E$9:E382)</f>
        <v>-8926.200374331549</v>
      </c>
      <c r="K382">
        <f>STDEV(J$9:J382)</f>
        <v>0.14782518707363773</v>
      </c>
      <c r="L382">
        <f>2*STDEV(J$9:J382)/SQRT(COUNT($J$9:J382))</f>
        <v>1.5287716901397781E-2</v>
      </c>
      <c r="M382">
        <f t="shared" si="45"/>
        <v>-8926.0525491444751</v>
      </c>
      <c r="N382">
        <f t="shared" si="46"/>
        <v>-8926.348199518623</v>
      </c>
      <c r="P382">
        <v>374</v>
      </c>
      <c r="Q382">
        <v>100000</v>
      </c>
      <c r="R382">
        <v>1200.18</v>
      </c>
      <c r="S382">
        <v>-4568.0600000000004</v>
      </c>
      <c r="T382">
        <v>20526.8</v>
      </c>
      <c r="U382">
        <v>0.95891300000000002</v>
      </c>
      <c r="V382">
        <v>789</v>
      </c>
      <c r="W382">
        <v>235</v>
      </c>
      <c r="X382">
        <f>AVERAGE($S$9:S382)</f>
        <v>-4568.9640374331566</v>
      </c>
      <c r="Y382">
        <f>STDEV(X$9:X382)</f>
        <v>0.12581801280502111</v>
      </c>
      <c r="Z382">
        <f>2*STDEV(X$9:X382)/SQRT(COUNT(X$9:X382))</f>
        <v>1.3011789120222422E-2</v>
      </c>
      <c r="AA382">
        <f t="shared" si="47"/>
        <v>-4568.8382194203514</v>
      </c>
      <c r="AB382">
        <f t="shared" si="48"/>
        <v>-4569.0898554459618</v>
      </c>
      <c r="AD382">
        <v>374</v>
      </c>
      <c r="AE382">
        <v>100000</v>
      </c>
      <c r="AF382">
        <v>1199.54</v>
      </c>
      <c r="AG382">
        <v>-1928.08</v>
      </c>
      <c r="AH382">
        <v>8669.35</v>
      </c>
      <c r="AI382">
        <v>2.21651</v>
      </c>
      <c r="AJ382">
        <v>333</v>
      </c>
      <c r="AK382">
        <v>99</v>
      </c>
      <c r="AL382">
        <f>AVERAGE($AG$9:AG382)</f>
        <v>-1927.1076470588237</v>
      </c>
      <c r="AM382">
        <f>STDEV(AL$9:AL382)</f>
        <v>7.1727629525055528E-2</v>
      </c>
      <c r="AN382">
        <f>2*STDEV(AL$9:AL382)/SQRT(COUNT($AL$9:AL382))</f>
        <v>7.4178948519858998E-3</v>
      </c>
      <c r="AO382">
        <f t="shared" si="49"/>
        <v>-1927.0359194292987</v>
      </c>
      <c r="AP382">
        <f t="shared" si="50"/>
        <v>-1927.1793746883486</v>
      </c>
    </row>
    <row r="383" spans="2:42" x14ac:dyDescent="0.2">
      <c r="B383">
        <v>375</v>
      </c>
      <c r="C383">
        <v>100000</v>
      </c>
      <c r="D383">
        <v>1199.8900000000001</v>
      </c>
      <c r="E383">
        <v>-8922.67</v>
      </c>
      <c r="F383">
        <v>40096</v>
      </c>
      <c r="G383">
        <v>0.12561900000000001</v>
      </c>
      <c r="H383">
        <v>1540</v>
      </c>
      <c r="I383">
        <v>460</v>
      </c>
      <c r="J383">
        <f>AVERAGE($E$9:E383)</f>
        <v>-8926.1909599999981</v>
      </c>
      <c r="K383">
        <f>STDEV(J$9:J383)</f>
        <v>0.1476605967393127</v>
      </c>
      <c r="L383">
        <f>2*STDEV(J$9:J383)/SQRT(COUNT($J$9:J383))</f>
        <v>1.5250320854997527E-2</v>
      </c>
      <c r="M383">
        <f t="shared" si="45"/>
        <v>-8926.0432994032581</v>
      </c>
      <c r="N383">
        <f t="shared" si="46"/>
        <v>-8926.3386205967381</v>
      </c>
      <c r="P383">
        <v>375</v>
      </c>
      <c r="Q383">
        <v>100000</v>
      </c>
      <c r="R383">
        <v>1199.81</v>
      </c>
      <c r="S383">
        <v>-4567.6000000000004</v>
      </c>
      <c r="T383">
        <v>20533.3</v>
      </c>
      <c r="U383">
        <v>0.14972099999999999</v>
      </c>
      <c r="V383">
        <v>789</v>
      </c>
      <c r="W383">
        <v>235</v>
      </c>
      <c r="X383">
        <f>AVERAGE($S$9:S383)</f>
        <v>-4568.9604000000018</v>
      </c>
      <c r="Y383">
        <f>STDEV(X$9:X383)</f>
        <v>0.12564991676232679</v>
      </c>
      <c r="Z383">
        <f>2*STDEV(X$9:X383)/SQRT(COUNT(X$9:X383))</f>
        <v>1.2977067601942395E-2</v>
      </c>
      <c r="AA383">
        <f t="shared" si="47"/>
        <v>-4568.8347500832397</v>
      </c>
      <c r="AB383">
        <f t="shared" si="48"/>
        <v>-4569.0860499167638</v>
      </c>
      <c r="AD383">
        <v>375</v>
      </c>
      <c r="AE383">
        <v>100000</v>
      </c>
      <c r="AF383">
        <v>1199.77</v>
      </c>
      <c r="AG383">
        <v>-1926.87</v>
      </c>
      <c r="AH383">
        <v>8661.51</v>
      </c>
      <c r="AI383">
        <v>1.7601800000000001</v>
      </c>
      <c r="AJ383">
        <v>333</v>
      </c>
      <c r="AK383">
        <v>99</v>
      </c>
      <c r="AL383">
        <f>AVERAGE($AG$9:AG383)</f>
        <v>-1927.1070133333333</v>
      </c>
      <c r="AM383">
        <f>STDEV(AL$9:AL383)</f>
        <v>7.1650125864943695E-2</v>
      </c>
      <c r="AN383">
        <f>2*STDEV(AL$9:AL383)/SQRT(COUNT($AL$9:AL383))</f>
        <v>7.3999931794291257E-3</v>
      </c>
      <c r="AO383">
        <f t="shared" si="49"/>
        <v>-1927.0353632074684</v>
      </c>
      <c r="AP383">
        <f t="shared" si="50"/>
        <v>-1927.1786634591981</v>
      </c>
    </row>
    <row r="384" spans="2:42" x14ac:dyDescent="0.2">
      <c r="B384">
        <v>376</v>
      </c>
      <c r="C384">
        <v>100000</v>
      </c>
      <c r="D384">
        <v>1199.69</v>
      </c>
      <c r="E384">
        <v>-8926.06</v>
      </c>
      <c r="F384">
        <v>40120.5</v>
      </c>
      <c r="G384">
        <v>2.0341299999999999E-3</v>
      </c>
      <c r="H384">
        <v>1540</v>
      </c>
      <c r="I384">
        <v>460</v>
      </c>
      <c r="J384">
        <f>AVERAGE($E$9:E384)</f>
        <v>-8926.1906117021263</v>
      </c>
      <c r="K384">
        <f>STDEV(J$9:J384)</f>
        <v>0.14749614737668601</v>
      </c>
      <c r="L384">
        <f>2*STDEV(J$9:J384)/SQRT(COUNT($J$9:J384))</f>
        <v>1.5213066014563214E-2</v>
      </c>
      <c r="M384">
        <f t="shared" si="45"/>
        <v>-8926.0431155547503</v>
      </c>
      <c r="N384">
        <f t="shared" si="46"/>
        <v>-8926.3381078495022</v>
      </c>
      <c r="P384">
        <v>376</v>
      </c>
      <c r="Q384">
        <v>100000</v>
      </c>
      <c r="R384">
        <v>1200.22</v>
      </c>
      <c r="S384">
        <v>-4567.91</v>
      </c>
      <c r="T384">
        <v>20531.7</v>
      </c>
      <c r="U384">
        <v>0.23436199999999999</v>
      </c>
      <c r="V384">
        <v>789</v>
      </c>
      <c r="W384">
        <v>235</v>
      </c>
      <c r="X384">
        <f>AVERAGE($S$9:S384)</f>
        <v>-4568.95760638298</v>
      </c>
      <c r="Y384">
        <f>STDEV(X$9:X384)</f>
        <v>0.12548230500264415</v>
      </c>
      <c r="Z384">
        <f>2*STDEV(X$9:X384)/SQRT(COUNT(X$9:X384))</f>
        <v>1.2942511540925326E-2</v>
      </c>
      <c r="AA384">
        <f t="shared" si="47"/>
        <v>-4568.8321240779769</v>
      </c>
      <c r="AB384">
        <f t="shared" si="48"/>
        <v>-4569.083088687983</v>
      </c>
      <c r="AD384">
        <v>376</v>
      </c>
      <c r="AE384">
        <v>100000</v>
      </c>
      <c r="AF384">
        <v>1200.1400000000001</v>
      </c>
      <c r="AG384">
        <v>-1926.26</v>
      </c>
      <c r="AH384">
        <v>8666.5400000000009</v>
      </c>
      <c r="AI384">
        <v>-0.91740900000000003</v>
      </c>
      <c r="AJ384">
        <v>333</v>
      </c>
      <c r="AK384">
        <v>99</v>
      </c>
      <c r="AL384">
        <f>AVERAGE($AG$9:AG384)</f>
        <v>-1927.1047606382979</v>
      </c>
      <c r="AM384">
        <f>STDEV(AL$9:AL384)</f>
        <v>7.1570319788400436E-2</v>
      </c>
      <c r="AN384">
        <f>2*STDEV(AL$9:AL384)/SQRT(COUNT($AL$9:AL384))</f>
        <v>7.3819148431292355E-3</v>
      </c>
      <c r="AO384">
        <f t="shared" si="49"/>
        <v>-1927.0331903185095</v>
      </c>
      <c r="AP384">
        <f t="shared" si="50"/>
        <v>-1927.1763309580863</v>
      </c>
    </row>
    <row r="385" spans="2:42" x14ac:dyDescent="0.2">
      <c r="B385">
        <v>377</v>
      </c>
      <c r="C385">
        <v>100000</v>
      </c>
      <c r="D385">
        <v>1200.4100000000001</v>
      </c>
      <c r="E385">
        <v>-8924.65</v>
      </c>
      <c r="F385">
        <v>40113</v>
      </c>
      <c r="G385">
        <v>0.158577</v>
      </c>
      <c r="H385">
        <v>1540</v>
      </c>
      <c r="I385">
        <v>460</v>
      </c>
      <c r="J385">
        <f>AVERAGE($E$9:E385)</f>
        <v>-8926.1865251989366</v>
      </c>
      <c r="K385">
        <f>STDEV(J$9:J385)</f>
        <v>0.14732795892134165</v>
      </c>
      <c r="L385">
        <f>2*STDEV(J$9:J385)/SQRT(COUNT($J$9:J385))</f>
        <v>1.5175551844738469E-2</v>
      </c>
      <c r="M385">
        <f t="shared" si="45"/>
        <v>-8926.0391972400157</v>
      </c>
      <c r="N385">
        <f t="shared" si="46"/>
        <v>-8926.3338531578574</v>
      </c>
      <c r="P385">
        <v>377</v>
      </c>
      <c r="Q385">
        <v>100000</v>
      </c>
      <c r="R385">
        <v>1199.8699999999999</v>
      </c>
      <c r="S385">
        <v>-4567.75</v>
      </c>
      <c r="T385">
        <v>20540.599999999999</v>
      </c>
      <c r="U385">
        <v>0.52080400000000004</v>
      </c>
      <c r="V385">
        <v>789</v>
      </c>
      <c r="W385">
        <v>235</v>
      </c>
      <c r="X385">
        <f>AVERAGE($S$9:S385)</f>
        <v>-4568.9544031830255</v>
      </c>
      <c r="Y385">
        <f>STDEV(X$9:X385)</f>
        <v>0.12531535094141638</v>
      </c>
      <c r="Z385">
        <f>2*STDEV(X$9:X385)/SQRT(COUNT(X$9:X385))</f>
        <v>1.2908137865185474E-2</v>
      </c>
      <c r="AA385">
        <f t="shared" si="47"/>
        <v>-4568.829087832084</v>
      </c>
      <c r="AB385">
        <f t="shared" si="48"/>
        <v>-4569.079718533967</v>
      </c>
      <c r="AD385">
        <v>377</v>
      </c>
      <c r="AE385">
        <v>100000</v>
      </c>
      <c r="AF385">
        <v>1201.0999999999999</v>
      </c>
      <c r="AG385">
        <v>-1927</v>
      </c>
      <c r="AH385">
        <v>8665.2800000000007</v>
      </c>
      <c r="AI385">
        <v>1.45723</v>
      </c>
      <c r="AJ385">
        <v>333</v>
      </c>
      <c r="AK385">
        <v>99</v>
      </c>
      <c r="AL385">
        <f>AVERAGE($AG$9:AG385)</f>
        <v>-1927.1044827586206</v>
      </c>
      <c r="AM385">
        <f>STDEV(AL$9:AL385)</f>
        <v>7.1490467875436281E-2</v>
      </c>
      <c r="AN385">
        <f>2*STDEV(AL$9:AL385)/SQRT(COUNT($AL$9:AL385))</f>
        <v>7.3638928387484487E-3</v>
      </c>
      <c r="AO385">
        <f t="shared" si="49"/>
        <v>-1927.0329922907451</v>
      </c>
      <c r="AP385">
        <f t="shared" si="50"/>
        <v>-1927.1759732264961</v>
      </c>
    </row>
    <row r="386" spans="2:42" x14ac:dyDescent="0.2">
      <c r="B386">
        <v>378</v>
      </c>
      <c r="C386">
        <v>100000</v>
      </c>
      <c r="D386">
        <v>1200.1199999999999</v>
      </c>
      <c r="E386">
        <v>-8924.69</v>
      </c>
      <c r="F386">
        <v>40115.800000000003</v>
      </c>
      <c r="G386">
        <v>0.39147900000000002</v>
      </c>
      <c r="H386">
        <v>1540</v>
      </c>
      <c r="I386">
        <v>460</v>
      </c>
      <c r="J386">
        <f>AVERAGE($E$9:E386)</f>
        <v>-8926.1825661375642</v>
      </c>
      <c r="K386">
        <f>STDEV(J$9:J386)</f>
        <v>0.14715650021511012</v>
      </c>
      <c r="L386">
        <f>2*STDEV(J$9:J386)/SQRT(COUNT($J$9:J386))</f>
        <v>1.5137827301259192E-2</v>
      </c>
      <c r="M386">
        <f t="shared" si="45"/>
        <v>-8926.0354096373485</v>
      </c>
      <c r="N386">
        <f t="shared" si="46"/>
        <v>-8926.3297226377799</v>
      </c>
      <c r="P386">
        <v>378</v>
      </c>
      <c r="Q386">
        <v>100000</v>
      </c>
      <c r="R386">
        <v>1200.1300000000001</v>
      </c>
      <c r="S386">
        <v>-4568.8900000000003</v>
      </c>
      <c r="T386">
        <v>20547.8</v>
      </c>
      <c r="U386">
        <v>0.20993100000000001</v>
      </c>
      <c r="V386">
        <v>789</v>
      </c>
      <c r="W386">
        <v>235</v>
      </c>
      <c r="X386">
        <f>AVERAGE($S$9:S386)</f>
        <v>-4568.9542328042335</v>
      </c>
      <c r="Y386">
        <f>STDEV(X$9:X386)</f>
        <v>0.12514906697096714</v>
      </c>
      <c r="Z386">
        <f>2*STDEV(X$9:X386)/SQRT(COUNT(X$9:X386))</f>
        <v>1.2873946852166947E-2</v>
      </c>
      <c r="AA386">
        <f t="shared" si="47"/>
        <v>-4568.8290837372624</v>
      </c>
      <c r="AB386">
        <f t="shared" si="48"/>
        <v>-4569.0793818712045</v>
      </c>
      <c r="AD386">
        <v>378</v>
      </c>
      <c r="AE386">
        <v>100000</v>
      </c>
      <c r="AF386">
        <v>1199.8499999999999</v>
      </c>
      <c r="AG386">
        <v>-1926.11</v>
      </c>
      <c r="AH386">
        <v>8659.26</v>
      </c>
      <c r="AI386">
        <v>0.70042499999999996</v>
      </c>
      <c r="AJ386">
        <v>333</v>
      </c>
      <c r="AK386">
        <v>99</v>
      </c>
      <c r="AL386">
        <f>AVERAGE($AG$9:AG386)</f>
        <v>-1927.101851851852</v>
      </c>
      <c r="AM386">
        <f>STDEV(AL$9:AL386)</f>
        <v>7.1408198735081377E-2</v>
      </c>
      <c r="AN386">
        <f>2*STDEV(AL$9:AL386)/SQRT(COUNT($AL$9:AL386))</f>
        <v>7.3456828530545802E-3</v>
      </c>
      <c r="AO386">
        <f t="shared" si="49"/>
        <v>-1927.0304436531169</v>
      </c>
      <c r="AP386">
        <f t="shared" si="50"/>
        <v>-1927.173260050587</v>
      </c>
    </row>
    <row r="387" spans="2:42" x14ac:dyDescent="0.2">
      <c r="B387">
        <v>379</v>
      </c>
      <c r="C387">
        <v>100000</v>
      </c>
      <c r="D387">
        <v>1199.79</v>
      </c>
      <c r="E387">
        <v>-8924.98</v>
      </c>
      <c r="F387">
        <v>40103.199999999997</v>
      </c>
      <c r="G387">
        <v>0.28186499999999998</v>
      </c>
      <c r="H387">
        <v>1540</v>
      </c>
      <c r="I387">
        <v>460</v>
      </c>
      <c r="J387">
        <f>AVERAGE($E$9:E387)</f>
        <v>-8926.1793931398406</v>
      </c>
      <c r="K387">
        <f>STDEV(J$9:J387)</f>
        <v>0.14698277452646064</v>
      </c>
      <c r="L387">
        <f>2*STDEV(J$9:J387)/SQRT(COUNT($J$9:J387))</f>
        <v>1.5099995983677799E-2</v>
      </c>
      <c r="M387">
        <f t="shared" si="45"/>
        <v>-8926.0324103653147</v>
      </c>
      <c r="N387">
        <f t="shared" si="46"/>
        <v>-8926.3263759143665</v>
      </c>
      <c r="P387">
        <v>379</v>
      </c>
      <c r="Q387">
        <v>100000</v>
      </c>
      <c r="R387">
        <v>1200.2</v>
      </c>
      <c r="S387">
        <v>-4570</v>
      </c>
      <c r="T387">
        <v>20521.3</v>
      </c>
      <c r="U387">
        <v>1.54325</v>
      </c>
      <c r="V387">
        <v>789</v>
      </c>
      <c r="W387">
        <v>235</v>
      </c>
      <c r="X387">
        <f>AVERAGE($S$9:S387)</f>
        <v>-4568.9569920844342</v>
      </c>
      <c r="Y387">
        <f>STDEV(X$9:X387)</f>
        <v>0.12498343049220415</v>
      </c>
      <c r="Z387">
        <f>2*STDEV(X$9:X387)/SQRT(COUNT(X$9:X387))</f>
        <v>1.2839935186546659E-2</v>
      </c>
      <c r="AA387">
        <f t="shared" si="47"/>
        <v>-4568.8320086539416</v>
      </c>
      <c r="AB387">
        <f t="shared" si="48"/>
        <v>-4569.0819755149269</v>
      </c>
      <c r="AD387">
        <v>379</v>
      </c>
      <c r="AE387">
        <v>100000</v>
      </c>
      <c r="AF387">
        <v>1199.6600000000001</v>
      </c>
      <c r="AG387">
        <v>-1927.83</v>
      </c>
      <c r="AH387">
        <v>8669.68</v>
      </c>
      <c r="AI387">
        <v>-0.14757999999999999</v>
      </c>
      <c r="AJ387">
        <v>333</v>
      </c>
      <c r="AK387">
        <v>99</v>
      </c>
      <c r="AL387">
        <f>AVERAGE($AG$9:AG387)</f>
        <v>-1927.1037730870712</v>
      </c>
      <c r="AM387">
        <f>STDEV(AL$9:AL387)</f>
        <v>7.1328121799055705E-2</v>
      </c>
      <c r="AN387">
        <f>2*STDEV(AL$9:AL387)/SQRT(COUNT($AL$9:AL387))</f>
        <v>7.3277590259062967E-3</v>
      </c>
      <c r="AO387">
        <f t="shared" si="49"/>
        <v>-1927.0324449652721</v>
      </c>
      <c r="AP387">
        <f t="shared" si="50"/>
        <v>-1927.1751012088703</v>
      </c>
    </row>
    <row r="388" spans="2:42" x14ac:dyDescent="0.2">
      <c r="B388">
        <v>380</v>
      </c>
      <c r="C388">
        <v>100000</v>
      </c>
      <c r="D388">
        <v>1199.69</v>
      </c>
      <c r="E388">
        <v>-8925.08</v>
      </c>
      <c r="F388">
        <v>40089.199999999997</v>
      </c>
      <c r="G388">
        <v>-0.12490800000000001</v>
      </c>
      <c r="H388">
        <v>1540</v>
      </c>
      <c r="I388">
        <v>460</v>
      </c>
      <c r="J388">
        <f>AVERAGE($E$9:E388)</f>
        <v>-8926.1764999999978</v>
      </c>
      <c r="K388">
        <f>STDEV(J$9:J388)</f>
        <v>0.14680722098383642</v>
      </c>
      <c r="L388">
        <f>2*STDEV(J$9:J388)/SQRT(COUNT($J$9:J388))</f>
        <v>1.5062103065919756E-2</v>
      </c>
      <c r="M388">
        <f t="shared" si="45"/>
        <v>-8926.0296927790132</v>
      </c>
      <c r="N388">
        <f t="shared" si="46"/>
        <v>-8926.3233072209823</v>
      </c>
      <c r="P388">
        <v>380</v>
      </c>
      <c r="Q388">
        <v>100000</v>
      </c>
      <c r="R388">
        <v>1200.5899999999999</v>
      </c>
      <c r="S388">
        <v>-4567.5600000000004</v>
      </c>
      <c r="T388">
        <v>20545.3</v>
      </c>
      <c r="U388">
        <v>-0.36474000000000001</v>
      </c>
      <c r="V388">
        <v>789</v>
      </c>
      <c r="W388">
        <v>235</v>
      </c>
      <c r="X388">
        <f>AVERAGE($S$9:S388)</f>
        <v>-4568.9533157894748</v>
      </c>
      <c r="Y388">
        <f>STDEV(X$9:X388)</f>
        <v>0.12481850261205472</v>
      </c>
      <c r="Z388">
        <f>2*STDEV(X$9:X388)/SQRT(COUNT(X$9:X388))</f>
        <v>1.2806108161965242E-2</v>
      </c>
      <c r="AA388">
        <f t="shared" si="47"/>
        <v>-4568.8284972868623</v>
      </c>
      <c r="AB388">
        <f t="shared" si="48"/>
        <v>-4569.0781342920873</v>
      </c>
      <c r="AD388">
        <v>380</v>
      </c>
      <c r="AE388">
        <v>100000</v>
      </c>
      <c r="AF388">
        <v>1197.02</v>
      </c>
      <c r="AG388">
        <v>-1926.92</v>
      </c>
      <c r="AH388">
        <v>8665.27</v>
      </c>
      <c r="AI388">
        <v>0.11849899999999999</v>
      </c>
      <c r="AJ388">
        <v>333</v>
      </c>
      <c r="AK388">
        <v>99</v>
      </c>
      <c r="AL388">
        <f>AVERAGE($AG$9:AG388)</f>
        <v>-1927.1032894736843</v>
      </c>
      <c r="AM388">
        <f>STDEV(AL$9:AL388)</f>
        <v>7.1247808805521354E-2</v>
      </c>
      <c r="AN388">
        <f>2*STDEV(AL$9:AL388)/SQRT(COUNT($AL$9:AL388))</f>
        <v>7.3098709467966936E-3</v>
      </c>
      <c r="AO388">
        <f t="shared" si="49"/>
        <v>-1927.0320416648788</v>
      </c>
      <c r="AP388">
        <f t="shared" si="50"/>
        <v>-1927.1745372824898</v>
      </c>
    </row>
    <row r="389" spans="2:42" x14ac:dyDescent="0.2">
      <c r="B389">
        <v>381</v>
      </c>
      <c r="C389">
        <v>100000</v>
      </c>
      <c r="D389">
        <v>1199.6600000000001</v>
      </c>
      <c r="E389">
        <v>-8923.9500000000007</v>
      </c>
      <c r="F389">
        <v>40119.1</v>
      </c>
      <c r="G389">
        <v>0.163385</v>
      </c>
      <c r="H389">
        <v>1540</v>
      </c>
      <c r="I389">
        <v>460</v>
      </c>
      <c r="J389">
        <f>AVERAGE($E$9:E389)</f>
        <v>-8926.1706561679784</v>
      </c>
      <c r="K389">
        <f>STDEV(J$9:J389)</f>
        <v>0.14662785402455805</v>
      </c>
      <c r="L389">
        <f>2*STDEV(J$9:J389)/SQRT(COUNT($J$9:J389))</f>
        <v>1.502394504385614E-2</v>
      </c>
      <c r="M389">
        <f t="shared" si="45"/>
        <v>-8926.0240283139537</v>
      </c>
      <c r="N389">
        <f t="shared" si="46"/>
        <v>-8926.3172840220032</v>
      </c>
      <c r="P389">
        <v>381</v>
      </c>
      <c r="Q389">
        <v>100000</v>
      </c>
      <c r="R389">
        <v>1199.8699999999999</v>
      </c>
      <c r="S389">
        <v>-4570.08</v>
      </c>
      <c r="T389">
        <v>20540.900000000001</v>
      </c>
      <c r="U389">
        <v>0.25107000000000002</v>
      </c>
      <c r="V389">
        <v>789</v>
      </c>
      <c r="W389">
        <v>235</v>
      </c>
      <c r="X389">
        <f>AVERAGE($S$9:S389)</f>
        <v>-4568.956272965881</v>
      </c>
      <c r="Y389">
        <f>STDEV(X$9:X389)</f>
        <v>0.12465416164397727</v>
      </c>
      <c r="Z389">
        <f>2*STDEV(X$9:X389)/SQRT(COUNT(X$9:X389))</f>
        <v>1.2772452318052803E-2</v>
      </c>
      <c r="AA389">
        <f t="shared" si="47"/>
        <v>-4568.8316188042372</v>
      </c>
      <c r="AB389">
        <f t="shared" si="48"/>
        <v>-4569.0809271275248</v>
      </c>
      <c r="AD389">
        <v>381</v>
      </c>
      <c r="AE389">
        <v>100000</v>
      </c>
      <c r="AF389">
        <v>1199.23</v>
      </c>
      <c r="AG389">
        <v>-1926.2</v>
      </c>
      <c r="AH389">
        <v>8674.4500000000007</v>
      </c>
      <c r="AI389">
        <v>0.84717500000000001</v>
      </c>
      <c r="AJ389">
        <v>333</v>
      </c>
      <c r="AK389">
        <v>99</v>
      </c>
      <c r="AL389">
        <f>AVERAGE($AG$9:AG389)</f>
        <v>-1927.1009186351705</v>
      </c>
      <c r="AM389">
        <f>STDEV(AL$9:AL389)</f>
        <v>7.1165471594461016E-2</v>
      </c>
      <c r="AN389">
        <f>2*STDEV(AL$9:AL389)/SQRT(COUNT($AL$9:AL389))</f>
        <v>7.2918351111939091E-3</v>
      </c>
      <c r="AO389">
        <f t="shared" si="49"/>
        <v>-1927.0297531635761</v>
      </c>
      <c r="AP389">
        <f t="shared" si="50"/>
        <v>-1927.1720841067649</v>
      </c>
    </row>
    <row r="390" spans="2:42" x14ac:dyDescent="0.2">
      <c r="B390">
        <v>382</v>
      </c>
      <c r="C390">
        <v>100000</v>
      </c>
      <c r="D390">
        <v>1200.1600000000001</v>
      </c>
      <c r="E390">
        <v>-8926.08</v>
      </c>
      <c r="F390">
        <v>40113.9</v>
      </c>
      <c r="G390">
        <v>0.29834699999999997</v>
      </c>
      <c r="H390">
        <v>1540</v>
      </c>
      <c r="I390">
        <v>460</v>
      </c>
      <c r="J390">
        <f>AVERAGE($E$9:E390)</f>
        <v>-8926.1704188481672</v>
      </c>
      <c r="K390">
        <f>STDEV(J$9:J390)</f>
        <v>0.14644897145650285</v>
      </c>
      <c r="L390">
        <f>2*STDEV(J$9:J390)/SQRT(COUNT($J$9:J390))</f>
        <v>1.498596245100416E-2</v>
      </c>
      <c r="M390">
        <f t="shared" si="45"/>
        <v>-8926.0239698767109</v>
      </c>
      <c r="N390">
        <f t="shared" si="46"/>
        <v>-8926.3168678196234</v>
      </c>
      <c r="P390">
        <v>382</v>
      </c>
      <c r="Q390">
        <v>100000</v>
      </c>
      <c r="R390">
        <v>1199.7</v>
      </c>
      <c r="S390">
        <v>-4568.96</v>
      </c>
      <c r="T390">
        <v>20533.8</v>
      </c>
      <c r="U390">
        <v>0.88725799999999999</v>
      </c>
      <c r="V390">
        <v>789</v>
      </c>
      <c r="W390">
        <v>235</v>
      </c>
      <c r="X390">
        <f>AVERAGE($S$9:S390)</f>
        <v>-4568.9562827225145</v>
      </c>
      <c r="Y390">
        <f>STDEV(X$9:X390)</f>
        <v>0.12449046819696556</v>
      </c>
      <c r="Z390">
        <f>2*STDEV(X$9:X390)/SQRT(COUNT(X$9:X390))</f>
        <v>1.2738972922467827E-2</v>
      </c>
      <c r="AA390">
        <f t="shared" si="47"/>
        <v>-4568.8317922543174</v>
      </c>
      <c r="AB390">
        <f t="shared" si="48"/>
        <v>-4569.0807731907116</v>
      </c>
      <c r="AD390">
        <v>382</v>
      </c>
      <c r="AE390">
        <v>100000</v>
      </c>
      <c r="AF390">
        <v>1199.3499999999999</v>
      </c>
      <c r="AG390">
        <v>-1926.4</v>
      </c>
      <c r="AH390">
        <v>8663.67</v>
      </c>
      <c r="AI390">
        <v>0.65681900000000004</v>
      </c>
      <c r="AJ390">
        <v>333</v>
      </c>
      <c r="AK390">
        <v>99</v>
      </c>
      <c r="AL390">
        <f>AVERAGE($AG$9:AG390)</f>
        <v>-1927.0990837696334</v>
      </c>
      <c r="AM390">
        <f>STDEV(AL$9:AL390)</f>
        <v>7.1081793095144036E-2</v>
      </c>
      <c r="AN390">
        <f>2*STDEV(AL$9:AL390)/SQRT(COUNT($AL$9:AL390))</f>
        <v>7.2737218409912935E-3</v>
      </c>
      <c r="AO390">
        <f t="shared" si="49"/>
        <v>-1927.0280019765382</v>
      </c>
      <c r="AP390">
        <f t="shared" si="50"/>
        <v>-1927.1701655627285</v>
      </c>
    </row>
    <row r="391" spans="2:42" x14ac:dyDescent="0.2">
      <c r="B391">
        <v>383</v>
      </c>
      <c r="C391">
        <v>100000</v>
      </c>
      <c r="D391">
        <v>1200.23</v>
      </c>
      <c r="E391">
        <v>-8926.85</v>
      </c>
      <c r="F391">
        <v>40112.1</v>
      </c>
      <c r="G391">
        <v>0.27662599999999998</v>
      </c>
      <c r="H391">
        <v>1540</v>
      </c>
      <c r="I391">
        <v>460</v>
      </c>
      <c r="J391">
        <f>AVERAGE($E$9:E391)</f>
        <v>-8926.172193211487</v>
      </c>
      <c r="K391">
        <f>STDEV(J$9:J391)</f>
        <v>0.14627200057698439</v>
      </c>
      <c r="L391">
        <f>2*STDEV(J$9:J391)/SQRT(COUNT($J$9:J391))</f>
        <v>1.4948300165435588E-2</v>
      </c>
      <c r="M391">
        <f t="shared" si="45"/>
        <v>-8926.0259212109104</v>
      </c>
      <c r="N391">
        <f t="shared" si="46"/>
        <v>-8926.3184652120635</v>
      </c>
      <c r="P391">
        <v>383</v>
      </c>
      <c r="Q391">
        <v>100000</v>
      </c>
      <c r="R391">
        <v>1201.1600000000001</v>
      </c>
      <c r="S391">
        <v>-4568.7299999999996</v>
      </c>
      <c r="T391">
        <v>20539.400000000001</v>
      </c>
      <c r="U391">
        <v>0.59698600000000002</v>
      </c>
      <c r="V391">
        <v>789</v>
      </c>
      <c r="W391">
        <v>235</v>
      </c>
      <c r="X391">
        <f>AVERAGE($S$9:S391)</f>
        <v>-4568.9556919060069</v>
      </c>
      <c r="Y391">
        <f>STDEV(X$9:X391)</f>
        <v>0.12432741597623664</v>
      </c>
      <c r="Z391">
        <f>2*STDEV(X$9:X391)/SQRT(COUNT(X$9:X391))</f>
        <v>1.2705668381336039E-2</v>
      </c>
      <c r="AA391">
        <f t="shared" si="47"/>
        <v>-4568.8313644900309</v>
      </c>
      <c r="AB391">
        <f t="shared" si="48"/>
        <v>-4569.0800193219829</v>
      </c>
      <c r="AD391">
        <v>383</v>
      </c>
      <c r="AE391">
        <v>100000</v>
      </c>
      <c r="AF391">
        <v>1198.8</v>
      </c>
      <c r="AG391">
        <v>-1926.8</v>
      </c>
      <c r="AH391">
        <v>8668.4699999999993</v>
      </c>
      <c r="AI391">
        <v>1.56386</v>
      </c>
      <c r="AJ391">
        <v>333</v>
      </c>
      <c r="AK391">
        <v>99</v>
      </c>
      <c r="AL391">
        <f>AVERAGE($AG$9:AG391)</f>
        <v>-1927.0983028720627</v>
      </c>
      <c r="AM391">
        <f>STDEV(AL$9:AL391)</f>
        <v>7.0997755162796813E-2</v>
      </c>
      <c r="AN391">
        <f>2*STDEV(AL$9:AL391)/SQRT(COUNT($AL$9:AL391))</f>
        <v>7.2556316387224129E-3</v>
      </c>
      <c r="AO391">
        <f t="shared" si="49"/>
        <v>-1927.0273051168999</v>
      </c>
      <c r="AP391">
        <f t="shared" si="50"/>
        <v>-1927.1693006272255</v>
      </c>
    </row>
    <row r="392" spans="2:42" x14ac:dyDescent="0.2">
      <c r="B392">
        <v>384</v>
      </c>
      <c r="C392">
        <v>100000</v>
      </c>
      <c r="D392">
        <v>1199.6600000000001</v>
      </c>
      <c r="E392">
        <v>-8928.6299999999992</v>
      </c>
      <c r="F392">
        <v>40116.1</v>
      </c>
      <c r="G392">
        <v>0.42439100000000002</v>
      </c>
      <c r="H392">
        <v>1540</v>
      </c>
      <c r="I392">
        <v>460</v>
      </c>
      <c r="J392">
        <f>AVERAGE($E$9:E392)</f>
        <v>-8926.178593749999</v>
      </c>
      <c r="K392">
        <f>STDEV(J$9:J392)</f>
        <v>0.14610066922152828</v>
      </c>
      <c r="L392">
        <f>2*STDEV(J$9:J392)/SQRT(COUNT($J$9:J392))</f>
        <v>1.4911337111328814E-2</v>
      </c>
      <c r="M392">
        <f t="shared" si="45"/>
        <v>-8926.0324930807783</v>
      </c>
      <c r="N392">
        <f t="shared" si="46"/>
        <v>-8926.3246944192197</v>
      </c>
      <c r="P392">
        <v>384</v>
      </c>
      <c r="Q392">
        <v>100000</v>
      </c>
      <c r="R392">
        <v>1198.76</v>
      </c>
      <c r="S392">
        <v>-4568.5</v>
      </c>
      <c r="T392">
        <v>20539.5</v>
      </c>
      <c r="U392">
        <v>0.56522499999999998</v>
      </c>
      <c r="V392">
        <v>789</v>
      </c>
      <c r="W392">
        <v>235</v>
      </c>
      <c r="X392">
        <f>AVERAGE($S$9:S392)</f>
        <v>-4568.9545052083349</v>
      </c>
      <c r="Y392">
        <f>STDEV(X$9:X392)</f>
        <v>0.12416502093389957</v>
      </c>
      <c r="Z392">
        <f>2*STDEV(X$9:X392)/SQRT(COUNT(X$9:X392))</f>
        <v>1.2672539382918567E-2</v>
      </c>
      <c r="AA392">
        <f t="shared" si="47"/>
        <v>-4568.8303401874009</v>
      </c>
      <c r="AB392">
        <f t="shared" si="48"/>
        <v>-4569.0786702292689</v>
      </c>
      <c r="AD392">
        <v>384</v>
      </c>
      <c r="AE392">
        <v>100000</v>
      </c>
      <c r="AF392">
        <v>1198.58</v>
      </c>
      <c r="AG392">
        <v>-1926.72</v>
      </c>
      <c r="AH392">
        <v>8669.4500000000007</v>
      </c>
      <c r="AI392">
        <v>-0.90489399999999998</v>
      </c>
      <c r="AJ392">
        <v>333</v>
      </c>
      <c r="AK392">
        <v>99</v>
      </c>
      <c r="AL392">
        <f>AVERAGE($AG$9:AG392)</f>
        <v>-1927.0973177083333</v>
      </c>
      <c r="AM392">
        <f>STDEV(AL$9:AL392)</f>
        <v>7.0913226924169653E-2</v>
      </c>
      <c r="AN392">
        <f>2*STDEV(AL$9:AL392)/SQRT(COUNT($AL$9:AL392))</f>
        <v>7.2375509157670617E-3</v>
      </c>
      <c r="AO392">
        <f t="shared" si="49"/>
        <v>-1927.0264044814091</v>
      </c>
      <c r="AP392">
        <f t="shared" si="50"/>
        <v>-1927.1682309352575</v>
      </c>
    </row>
    <row r="393" spans="2:42" x14ac:dyDescent="0.2">
      <c r="B393">
        <v>385</v>
      </c>
      <c r="C393">
        <v>100000</v>
      </c>
      <c r="D393">
        <v>1200.46</v>
      </c>
      <c r="E393">
        <v>-8928.5499999999993</v>
      </c>
      <c r="F393">
        <v>40088</v>
      </c>
      <c r="G393">
        <v>-0.226906</v>
      </c>
      <c r="H393">
        <v>1540</v>
      </c>
      <c r="I393">
        <v>460</v>
      </c>
      <c r="J393">
        <f>AVERAGE($E$9:E393)</f>
        <v>-8926.1847532467509</v>
      </c>
      <c r="K393">
        <f>STDEV(J$9:J393)</f>
        <v>0.14593541295480381</v>
      </c>
      <c r="L393">
        <f>2*STDEV(J$9:J393)/SQRT(COUNT($J$9:J393))</f>
        <v>1.4875114668741168E-2</v>
      </c>
      <c r="M393">
        <f t="shared" si="45"/>
        <v>-8926.0388178337962</v>
      </c>
      <c r="N393">
        <f t="shared" si="46"/>
        <v>-8926.3306886597056</v>
      </c>
      <c r="P393">
        <v>385</v>
      </c>
      <c r="Q393">
        <v>100000</v>
      </c>
      <c r="R393">
        <v>1201.08</v>
      </c>
      <c r="S393">
        <v>-4569.87</v>
      </c>
      <c r="T393">
        <v>20543.2</v>
      </c>
      <c r="U393">
        <v>0.96458100000000002</v>
      </c>
      <c r="V393">
        <v>789</v>
      </c>
      <c r="W393">
        <v>235</v>
      </c>
      <c r="X393">
        <f>AVERAGE($S$9:S393)</f>
        <v>-4568.9568831168845</v>
      </c>
      <c r="Y393">
        <f>STDEV(X$9:X393)</f>
        <v>0.12400325405360217</v>
      </c>
      <c r="Z393">
        <f>2*STDEV(X$9:X393)/SQRT(COUNT(X$9:X393))</f>
        <v>1.2639582031508941E-2</v>
      </c>
      <c r="AA393">
        <f t="shared" si="47"/>
        <v>-4568.8328798628309</v>
      </c>
      <c r="AB393">
        <f t="shared" si="48"/>
        <v>-4569.0808863709381</v>
      </c>
      <c r="AD393">
        <v>385</v>
      </c>
      <c r="AE393">
        <v>100000</v>
      </c>
      <c r="AF393">
        <v>1200.05</v>
      </c>
      <c r="AG393">
        <v>-1927.65</v>
      </c>
      <c r="AH393">
        <v>8658.7000000000007</v>
      </c>
      <c r="AI393">
        <v>0.74143700000000001</v>
      </c>
      <c r="AJ393">
        <v>333</v>
      </c>
      <c r="AK393">
        <v>99</v>
      </c>
      <c r="AL393">
        <f>AVERAGE($AG$9:AG393)</f>
        <v>-1927.0987532467534</v>
      </c>
      <c r="AM393">
        <f>STDEV(AL$9:AL393)</f>
        <v>7.0830144811977663E-2</v>
      </c>
      <c r="AN393">
        <f>2*STDEV(AL$9:AL393)/SQRT(COUNT($AL$9:AL393))</f>
        <v>7.219676874508944E-3</v>
      </c>
      <c r="AO393">
        <f t="shared" si="49"/>
        <v>-1927.0279231019415</v>
      </c>
      <c r="AP393">
        <f t="shared" si="50"/>
        <v>-1927.1695833915653</v>
      </c>
    </row>
    <row r="394" spans="2:42" x14ac:dyDescent="0.2">
      <c r="B394">
        <v>386</v>
      </c>
      <c r="C394">
        <v>100000</v>
      </c>
      <c r="D394">
        <v>1199.6099999999999</v>
      </c>
      <c r="E394">
        <v>-8926.58</v>
      </c>
      <c r="F394">
        <v>40112.699999999997</v>
      </c>
      <c r="G394">
        <v>0.42186299999999999</v>
      </c>
      <c r="H394">
        <v>1540</v>
      </c>
      <c r="I394">
        <v>460</v>
      </c>
      <c r="J394">
        <f>AVERAGE($E$9:E394)</f>
        <v>-8926.1857772020721</v>
      </c>
      <c r="K394">
        <f>STDEV(J$9:J394)</f>
        <v>0.14577167269263033</v>
      </c>
      <c r="L394">
        <f>2*STDEV(J$9:J394)/SQRT(COUNT($J$9:J394))</f>
        <v>1.4839165570023941E-2</v>
      </c>
      <c r="M394">
        <f t="shared" ref="M394:M457" si="51">J394+K394</f>
        <v>-8926.0400055293794</v>
      </c>
      <c r="N394">
        <f t="shared" ref="N394:N457" si="52">J394-1*K394</f>
        <v>-8926.3315488747648</v>
      </c>
      <c r="P394">
        <v>386</v>
      </c>
      <c r="Q394">
        <v>100000</v>
      </c>
      <c r="R394">
        <v>1200.82</v>
      </c>
      <c r="S394">
        <v>-4567.4799999999996</v>
      </c>
      <c r="T394">
        <v>20548.7</v>
      </c>
      <c r="U394">
        <v>0.73214500000000005</v>
      </c>
      <c r="V394">
        <v>789</v>
      </c>
      <c r="W394">
        <v>235</v>
      </c>
      <c r="X394">
        <f>AVERAGE($S$9:S394)</f>
        <v>-4568.9530569948201</v>
      </c>
      <c r="Y394">
        <f>STDEV(X$9:X394)</f>
        <v>0.12384218647818818</v>
      </c>
      <c r="Z394">
        <f>2*STDEV(X$9:X394)/SQRT(COUNT(X$9:X394))</f>
        <v>1.2606802650735601E-2</v>
      </c>
      <c r="AA394">
        <f t="shared" si="47"/>
        <v>-4568.8292148083419</v>
      </c>
      <c r="AB394">
        <f t="shared" si="48"/>
        <v>-4569.0768991812984</v>
      </c>
      <c r="AD394">
        <v>386</v>
      </c>
      <c r="AE394">
        <v>100000</v>
      </c>
      <c r="AF394">
        <v>1198.67</v>
      </c>
      <c r="AG394">
        <v>-1927.81</v>
      </c>
      <c r="AH394">
        <v>8661.4</v>
      </c>
      <c r="AI394">
        <v>0.492728</v>
      </c>
      <c r="AJ394">
        <v>333</v>
      </c>
      <c r="AK394">
        <v>99</v>
      </c>
      <c r="AL394">
        <f>AVERAGE($AG$9:AG394)</f>
        <v>-1927.1005958549224</v>
      </c>
      <c r="AM394">
        <f>STDEV(AL$9:AL394)</f>
        <v>7.0748928121819016E-2</v>
      </c>
      <c r="AN394">
        <f>2*STDEV(AL$9:AL394)/SQRT(COUNT($AL$9:AL394))</f>
        <v>7.2020512552880382E-3</v>
      </c>
      <c r="AO394">
        <f t="shared" si="49"/>
        <v>-1927.0298469268005</v>
      </c>
      <c r="AP394">
        <f t="shared" si="50"/>
        <v>-1927.1713447830443</v>
      </c>
    </row>
    <row r="395" spans="2:42" x14ac:dyDescent="0.2">
      <c r="B395">
        <v>387</v>
      </c>
      <c r="C395">
        <v>100000</v>
      </c>
      <c r="D395">
        <v>1199.5999999999999</v>
      </c>
      <c r="E395">
        <v>-8929.52</v>
      </c>
      <c r="F395">
        <v>40098.1</v>
      </c>
      <c r="G395">
        <v>0.28655000000000003</v>
      </c>
      <c r="H395">
        <v>1540</v>
      </c>
      <c r="I395">
        <v>460</v>
      </c>
      <c r="J395">
        <f>AVERAGE($E$9:E395)</f>
        <v>-8926.1943927648572</v>
      </c>
      <c r="K395">
        <f>STDEV(J$9:J395)</f>
        <v>0.14561735686378752</v>
      </c>
      <c r="L395">
        <f>2*STDEV(J$9:J395)/SQRT(COUNT($J$9:J395))</f>
        <v>1.4804292491560197E-2</v>
      </c>
      <c r="M395">
        <f t="shared" si="51"/>
        <v>-8926.0487754079932</v>
      </c>
      <c r="N395">
        <f t="shared" si="52"/>
        <v>-8926.3400101217212</v>
      </c>
      <c r="P395">
        <v>387</v>
      </c>
      <c r="Q395">
        <v>100000</v>
      </c>
      <c r="R395">
        <v>1200.45</v>
      </c>
      <c r="S395">
        <v>-4570.37</v>
      </c>
      <c r="T395">
        <v>20544.900000000001</v>
      </c>
      <c r="U395">
        <v>-3.3533100000000003E-2</v>
      </c>
      <c r="V395">
        <v>789</v>
      </c>
      <c r="W395">
        <v>235</v>
      </c>
      <c r="X395">
        <f>AVERAGE($S$9:S395)</f>
        <v>-4568.956718346255</v>
      </c>
      <c r="Y395">
        <f>STDEV(X$9:X395)</f>
        <v>0.12368167351854592</v>
      </c>
      <c r="Z395">
        <f>2*STDEV(X$9:X395)/SQRT(COUNT(X$9:X395))</f>
        <v>1.257418559194815E-2</v>
      </c>
      <c r="AA395">
        <f t="shared" si="47"/>
        <v>-4568.8330366727369</v>
      </c>
      <c r="AB395">
        <f t="shared" si="48"/>
        <v>-4569.0804000197732</v>
      </c>
      <c r="AD395">
        <v>387</v>
      </c>
      <c r="AE395">
        <v>100000</v>
      </c>
      <c r="AF395">
        <v>1199.77</v>
      </c>
      <c r="AG395">
        <v>-1927.12</v>
      </c>
      <c r="AH395">
        <v>8658.2900000000009</v>
      </c>
      <c r="AI395">
        <v>6.7038399999999998E-2</v>
      </c>
      <c r="AJ395">
        <v>333</v>
      </c>
      <c r="AK395">
        <v>99</v>
      </c>
      <c r="AL395">
        <f>AVERAGE($AG$9:AG395)</f>
        <v>-1927.1006459948321</v>
      </c>
      <c r="AM395">
        <f>STDEV(AL$9:AL395)</f>
        <v>7.0668028261437671E-2</v>
      </c>
      <c r="AN395">
        <f>2*STDEV(AL$9:AL395)/SQRT(COUNT($AL$9:AL395))</f>
        <v>7.1845155187288982E-3</v>
      </c>
      <c r="AO395">
        <f t="shared" si="49"/>
        <v>-1927.0299779665706</v>
      </c>
      <c r="AP395">
        <f t="shared" si="50"/>
        <v>-1927.1713140230936</v>
      </c>
    </row>
    <row r="396" spans="2:42" x14ac:dyDescent="0.2">
      <c r="B396">
        <v>388</v>
      </c>
      <c r="C396">
        <v>100000</v>
      </c>
      <c r="D396">
        <v>1200.06</v>
      </c>
      <c r="E396">
        <v>-8925.82</v>
      </c>
      <c r="F396">
        <v>40114.800000000003</v>
      </c>
      <c r="G396">
        <v>4.6525900000000002E-2</v>
      </c>
      <c r="H396">
        <v>1540</v>
      </c>
      <c r="I396">
        <v>460</v>
      </c>
      <c r="J396">
        <f>AVERAGE($E$9:E396)</f>
        <v>-8926.1934278350491</v>
      </c>
      <c r="K396">
        <f>STDEV(J$9:J396)</f>
        <v>0.14546244084604476</v>
      </c>
      <c r="L396">
        <f>2*STDEV(J$9:J396)/SQRT(COUNT($J$9:J396))</f>
        <v>1.4769473148400747E-2</v>
      </c>
      <c r="M396">
        <f t="shared" si="51"/>
        <v>-8926.0479653942039</v>
      </c>
      <c r="N396">
        <f t="shared" si="52"/>
        <v>-8926.3388902758943</v>
      </c>
      <c r="P396">
        <v>388</v>
      </c>
      <c r="Q396">
        <v>100000</v>
      </c>
      <c r="R396">
        <v>1199.53</v>
      </c>
      <c r="S396">
        <v>-4568.42</v>
      </c>
      <c r="T396">
        <v>20529.900000000001</v>
      </c>
      <c r="U396">
        <v>0.62880599999999998</v>
      </c>
      <c r="V396">
        <v>789</v>
      </c>
      <c r="W396">
        <v>235</v>
      </c>
      <c r="X396">
        <f>AVERAGE($S$9:S396)</f>
        <v>-4568.955335051548</v>
      </c>
      <c r="Y396">
        <f>STDEV(X$9:X396)</f>
        <v>0.1235217772008213</v>
      </c>
      <c r="Z396">
        <f>2*STDEV(X$9:X396)/SQRT(COUNT(X$9:X396))</f>
        <v>1.2541736279134321E-2</v>
      </c>
      <c r="AA396">
        <f t="shared" si="47"/>
        <v>-4568.831813274347</v>
      </c>
      <c r="AB396">
        <f t="shared" si="48"/>
        <v>-4569.0788568287489</v>
      </c>
      <c r="AD396">
        <v>388</v>
      </c>
      <c r="AE396">
        <v>100000</v>
      </c>
      <c r="AF396">
        <v>1198.06</v>
      </c>
      <c r="AG396">
        <v>-1927.21</v>
      </c>
      <c r="AH396">
        <v>8670.92</v>
      </c>
      <c r="AI396">
        <v>1.4479599999999999</v>
      </c>
      <c r="AJ396">
        <v>333</v>
      </c>
      <c r="AK396">
        <v>99</v>
      </c>
      <c r="AL396">
        <f>AVERAGE($AG$9:AG396)</f>
        <v>-1927.1009278350516</v>
      </c>
      <c r="AM396">
        <f>STDEV(AL$9:AL396)</f>
        <v>7.0587649830221061E-2</v>
      </c>
      <c r="AN396">
        <f>2*STDEV(AL$9:AL396)/SQRT(COUNT($AL$9:AL396))</f>
        <v>7.1670899560909718E-3</v>
      </c>
      <c r="AO396">
        <f t="shared" si="49"/>
        <v>-1927.0303401852213</v>
      </c>
      <c r="AP396">
        <f t="shared" si="50"/>
        <v>-1927.1715154848819</v>
      </c>
    </row>
    <row r="397" spans="2:42" x14ac:dyDescent="0.2">
      <c r="B397">
        <v>389</v>
      </c>
      <c r="C397">
        <v>100000</v>
      </c>
      <c r="D397">
        <v>1200.01</v>
      </c>
      <c r="E397">
        <v>-8925.83</v>
      </c>
      <c r="F397">
        <v>40110.199999999997</v>
      </c>
      <c r="G397">
        <v>-4.92048E-2</v>
      </c>
      <c r="H397">
        <v>1540</v>
      </c>
      <c r="I397">
        <v>460</v>
      </c>
      <c r="J397">
        <f>AVERAGE($E$9:E397)</f>
        <v>-8926.1924935732641</v>
      </c>
      <c r="K397">
        <f>STDEV(J$9:J397)</f>
        <v>0.1453069847435873</v>
      </c>
      <c r="L397">
        <f>2*STDEV(J$9:J397)/SQRT(COUNT($J$9:J397))</f>
        <v>1.4734713159047754E-2</v>
      </c>
      <c r="M397">
        <f t="shared" si="51"/>
        <v>-8926.0471865885211</v>
      </c>
      <c r="N397">
        <f t="shared" si="52"/>
        <v>-8926.3378005580071</v>
      </c>
      <c r="P397">
        <v>389</v>
      </c>
      <c r="Q397">
        <v>100000</v>
      </c>
      <c r="R397">
        <v>1200.48</v>
      </c>
      <c r="S397">
        <v>-4570.2299999999996</v>
      </c>
      <c r="T397">
        <v>20551.900000000001</v>
      </c>
      <c r="U397">
        <v>0.38183400000000001</v>
      </c>
      <c r="V397">
        <v>789</v>
      </c>
      <c r="W397">
        <v>235</v>
      </c>
      <c r="X397">
        <f>AVERAGE($S$9:S397)</f>
        <v>-4568.9586118251946</v>
      </c>
      <c r="Y397">
        <f>STDEV(X$9:X397)</f>
        <v>0.12336257805132821</v>
      </c>
      <c r="Z397">
        <f>2*STDEV(X$9:X397)/SQRT(COUNT(X$9:X397))</f>
        <v>1.2509461987354194E-2</v>
      </c>
      <c r="AA397">
        <f t="shared" si="47"/>
        <v>-4568.8352492471431</v>
      </c>
      <c r="AB397">
        <f t="shared" si="48"/>
        <v>-4569.081974403246</v>
      </c>
      <c r="AD397">
        <v>389</v>
      </c>
      <c r="AE397">
        <v>100000</v>
      </c>
      <c r="AF397">
        <v>1200.67</v>
      </c>
      <c r="AG397">
        <v>-1928.46</v>
      </c>
      <c r="AH397">
        <v>8659.43</v>
      </c>
      <c r="AI397">
        <v>1.11765</v>
      </c>
      <c r="AJ397">
        <v>333</v>
      </c>
      <c r="AK397">
        <v>99</v>
      </c>
      <c r="AL397">
        <f>AVERAGE($AG$9:AG397)</f>
        <v>-1927.1044215938302</v>
      </c>
      <c r="AM397">
        <f>STDEV(AL$9:AL397)</f>
        <v>7.0510877058810165E-2</v>
      </c>
      <c r="AN397">
        <f>2*STDEV(AL$9:AL397)/SQRT(COUNT($AL$9:AL397))</f>
        <v>7.1500867620907663E-3</v>
      </c>
      <c r="AO397">
        <f t="shared" si="49"/>
        <v>-1927.0339107167715</v>
      </c>
      <c r="AP397">
        <f t="shared" si="50"/>
        <v>-1927.174932470889</v>
      </c>
    </row>
    <row r="398" spans="2:42" x14ac:dyDescent="0.2">
      <c r="B398">
        <v>390</v>
      </c>
      <c r="C398">
        <v>100000</v>
      </c>
      <c r="D398">
        <v>1200.0899999999999</v>
      </c>
      <c r="E398">
        <v>-8926.1299999999992</v>
      </c>
      <c r="F398">
        <v>40086.400000000001</v>
      </c>
      <c r="G398">
        <v>-7.1900800000000001E-2</v>
      </c>
      <c r="H398">
        <v>1540</v>
      </c>
      <c r="I398">
        <v>460</v>
      </c>
      <c r="J398">
        <f>AVERAGE($E$9:E398)</f>
        <v>-8926.1923333333307</v>
      </c>
      <c r="K398">
        <f>STDEV(J$9:J398)</f>
        <v>0.14515182837180723</v>
      </c>
      <c r="L398">
        <f>2*STDEV(J$9:J398)/SQRT(COUNT($J$9:J398))</f>
        <v>1.4700097079630107E-2</v>
      </c>
      <c r="M398">
        <f t="shared" si="51"/>
        <v>-8926.0471815049586</v>
      </c>
      <c r="N398">
        <f t="shared" si="52"/>
        <v>-8926.3374851617027</v>
      </c>
      <c r="P398">
        <v>390</v>
      </c>
      <c r="Q398">
        <v>100000</v>
      </c>
      <c r="R398">
        <v>1200.1400000000001</v>
      </c>
      <c r="S398">
        <v>-4568.71</v>
      </c>
      <c r="T398">
        <v>20550.400000000001</v>
      </c>
      <c r="U398">
        <v>4.16435E-2</v>
      </c>
      <c r="V398">
        <v>789</v>
      </c>
      <c r="W398">
        <v>235</v>
      </c>
      <c r="X398">
        <f>AVERAGE($S$9:S398)</f>
        <v>-4568.9579743589757</v>
      </c>
      <c r="Y398">
        <f>STDEV(X$9:X398)</f>
        <v>0.12320396017613319</v>
      </c>
      <c r="Z398">
        <f>2*STDEV(X$9:X398)/SQRT(COUNT(X$9:X398))</f>
        <v>1.247735006509784E-2</v>
      </c>
      <c r="AA398">
        <f t="shared" si="47"/>
        <v>-4568.8347703987993</v>
      </c>
      <c r="AB398">
        <f t="shared" si="48"/>
        <v>-4569.0811783191521</v>
      </c>
      <c r="AD398">
        <v>390</v>
      </c>
      <c r="AE398">
        <v>100000</v>
      </c>
      <c r="AF398">
        <v>1200.96</v>
      </c>
      <c r="AG398">
        <v>-1926.86</v>
      </c>
      <c r="AH398">
        <v>8668.34</v>
      </c>
      <c r="AI398">
        <v>1.58511</v>
      </c>
      <c r="AJ398">
        <v>333</v>
      </c>
      <c r="AK398">
        <v>99</v>
      </c>
      <c r="AL398">
        <f>AVERAGE($AG$9:AG398)</f>
        <v>-1927.1037948717949</v>
      </c>
      <c r="AM398">
        <f>STDEV(AL$9:AL398)</f>
        <v>7.0433713945629264E-2</v>
      </c>
      <c r="AN398">
        <f>2*STDEV(AL$9:AL398)/SQRT(COUNT($AL$9:AL398))</f>
        <v>7.1330994882648612E-3</v>
      </c>
      <c r="AO398">
        <f t="shared" si="49"/>
        <v>-1927.0333611578492</v>
      </c>
      <c r="AP398">
        <f t="shared" si="50"/>
        <v>-1927.1742285857406</v>
      </c>
    </row>
    <row r="399" spans="2:42" x14ac:dyDescent="0.2">
      <c r="B399">
        <v>391</v>
      </c>
      <c r="C399">
        <v>100000</v>
      </c>
      <c r="D399">
        <v>1200.1300000000001</v>
      </c>
      <c r="E399">
        <v>-8930.34</v>
      </c>
      <c r="F399">
        <v>40107.300000000003</v>
      </c>
      <c r="G399">
        <v>2.53718E-2</v>
      </c>
      <c r="H399">
        <v>1540</v>
      </c>
      <c r="I399">
        <v>460</v>
      </c>
      <c r="J399">
        <f>AVERAGE($E$9:E399)</f>
        <v>-8926.2029411764688</v>
      </c>
      <c r="K399">
        <f>STDEV(J$9:J399)</f>
        <v>0.14500931865997344</v>
      </c>
      <c r="L399">
        <f>2*STDEV(J$9:J399)/SQRT(COUNT($J$9:J399))</f>
        <v>1.466687291508348E-2</v>
      </c>
      <c r="M399">
        <f t="shared" si="51"/>
        <v>-8926.0579318578093</v>
      </c>
      <c r="N399">
        <f t="shared" si="52"/>
        <v>-8926.3479504951283</v>
      </c>
      <c r="P399">
        <v>391</v>
      </c>
      <c r="Q399">
        <v>100000</v>
      </c>
      <c r="R399">
        <v>1200.77</v>
      </c>
      <c r="S399">
        <v>-4569.07</v>
      </c>
      <c r="T399">
        <v>20539</v>
      </c>
      <c r="U399">
        <v>0.82114299999999996</v>
      </c>
      <c r="V399">
        <v>789</v>
      </c>
      <c r="W399">
        <v>235</v>
      </c>
      <c r="X399">
        <f>AVERAGE($S$9:S399)</f>
        <v>-4568.9582608695664</v>
      </c>
      <c r="Y399">
        <f>STDEV(X$9:X399)</f>
        <v>0.12304596617352166</v>
      </c>
      <c r="Z399">
        <f>2*STDEV(X$9:X399)/SQRT(COUNT(X$9:X399))</f>
        <v>1.2445403959261893E-2</v>
      </c>
      <c r="AA399">
        <f t="shared" si="47"/>
        <v>-4568.8352149033926</v>
      </c>
      <c r="AB399">
        <f t="shared" si="48"/>
        <v>-4569.0813068357402</v>
      </c>
      <c r="AD399">
        <v>391</v>
      </c>
      <c r="AE399">
        <v>100000</v>
      </c>
      <c r="AF399">
        <v>1198.57</v>
      </c>
      <c r="AG399">
        <v>-1926.64</v>
      </c>
      <c r="AH399">
        <v>8679</v>
      </c>
      <c r="AI399">
        <v>1.3916299999999999</v>
      </c>
      <c r="AJ399">
        <v>333</v>
      </c>
      <c r="AK399">
        <v>99</v>
      </c>
      <c r="AL399">
        <f>AVERAGE($AG$9:AG399)</f>
        <v>-1927.1026086956522</v>
      </c>
      <c r="AM399">
        <f>STDEV(AL$9:AL399)</f>
        <v>7.0355646703191679E-2</v>
      </c>
      <c r="AN399">
        <f>2*STDEV(AL$9:AL399)/SQRT(COUNT($AL$9:AL399))</f>
        <v>7.1160759776678854E-3</v>
      </c>
      <c r="AO399">
        <f t="shared" si="49"/>
        <v>-1927.0322530489491</v>
      </c>
      <c r="AP399">
        <f t="shared" si="50"/>
        <v>-1927.1729643423553</v>
      </c>
    </row>
    <row r="400" spans="2:42" x14ac:dyDescent="0.2">
      <c r="B400">
        <v>392</v>
      </c>
      <c r="C400">
        <v>100000</v>
      </c>
      <c r="D400">
        <v>1199.99</v>
      </c>
      <c r="E400">
        <v>-8924.58</v>
      </c>
      <c r="F400">
        <v>40111.699999999997</v>
      </c>
      <c r="G400">
        <v>0.277924</v>
      </c>
      <c r="H400">
        <v>1540</v>
      </c>
      <c r="I400">
        <v>460</v>
      </c>
      <c r="J400">
        <f>AVERAGE($E$9:E400)</f>
        <v>-8926.1988010204059</v>
      </c>
      <c r="K400">
        <f>STDEV(J$9:J400)</f>
        <v>0.14486220824912299</v>
      </c>
      <c r="L400">
        <f>2*STDEV(J$9:J400)/SQRT(COUNT($J$9:J400))</f>
        <v>1.4633292827230384E-2</v>
      </c>
      <c r="M400">
        <f t="shared" si="51"/>
        <v>-8926.053938812156</v>
      </c>
      <c r="N400">
        <f t="shared" si="52"/>
        <v>-8926.3436632286557</v>
      </c>
      <c r="P400">
        <v>392</v>
      </c>
      <c r="Q400">
        <v>100000</v>
      </c>
      <c r="R400">
        <v>1200.94</v>
      </c>
      <c r="S400">
        <v>-4568.0600000000004</v>
      </c>
      <c r="T400">
        <v>20537.8</v>
      </c>
      <c r="U400">
        <v>6.1927400000000001E-2</v>
      </c>
      <c r="V400">
        <v>789</v>
      </c>
      <c r="W400">
        <v>235</v>
      </c>
      <c r="X400">
        <f>AVERAGE($S$9:S400)</f>
        <v>-4568.9559693877572</v>
      </c>
      <c r="Y400">
        <f>STDEV(X$9:X400)</f>
        <v>0.12288851782721411</v>
      </c>
      <c r="Z400">
        <f>2*STDEV(X$9:X400)/SQRT(COUNT(X$9:X400))</f>
        <v>1.2413614897941004E-2</v>
      </c>
      <c r="AA400">
        <f t="shared" si="47"/>
        <v>-4568.8330808699302</v>
      </c>
      <c r="AB400">
        <f t="shared" si="48"/>
        <v>-4569.0788579055843</v>
      </c>
      <c r="AD400">
        <v>392</v>
      </c>
      <c r="AE400">
        <v>100000</v>
      </c>
      <c r="AF400">
        <v>1199.07</v>
      </c>
      <c r="AG400">
        <v>-1927.69</v>
      </c>
      <c r="AH400">
        <v>8667.2999999999993</v>
      </c>
      <c r="AI400">
        <v>1.7483900000000001</v>
      </c>
      <c r="AJ400">
        <v>333</v>
      </c>
      <c r="AK400">
        <v>99</v>
      </c>
      <c r="AL400">
        <f>AVERAGE($AG$9:AG400)</f>
        <v>-1927.1041071428569</v>
      </c>
      <c r="AM400">
        <f>STDEV(AL$9:AL400)</f>
        <v>7.0279281573978558E-2</v>
      </c>
      <c r="AN400">
        <f>2*STDEV(AL$9:AL400)/SQRT(COUNT($AL$9:AL400))</f>
        <v>7.0992795111255742E-3</v>
      </c>
      <c r="AO400">
        <f t="shared" si="49"/>
        <v>-1927.033827861283</v>
      </c>
      <c r="AP400">
        <f t="shared" si="50"/>
        <v>-1927.1743864244308</v>
      </c>
    </row>
    <row r="401" spans="2:42" x14ac:dyDescent="0.2">
      <c r="B401">
        <v>393</v>
      </c>
      <c r="C401">
        <v>100000</v>
      </c>
      <c r="D401">
        <v>1199.78</v>
      </c>
      <c r="E401">
        <v>-8925.34</v>
      </c>
      <c r="F401">
        <v>40121.5</v>
      </c>
      <c r="G401">
        <v>0.63285000000000002</v>
      </c>
      <c r="H401">
        <v>1540</v>
      </c>
      <c r="I401">
        <v>460</v>
      </c>
      <c r="J401">
        <f>AVERAGE($E$9:E401)</f>
        <v>-8926.1966157760799</v>
      </c>
      <c r="K401">
        <f>STDEV(J$9:J401)</f>
        <v>0.14471301447559978</v>
      </c>
      <c r="L401">
        <f>2*STDEV(J$9:J401)/SQRT(COUNT($J$9:J401))</f>
        <v>1.4599611887418739E-2</v>
      </c>
      <c r="M401">
        <f t="shared" si="51"/>
        <v>-8926.0519027616047</v>
      </c>
      <c r="N401">
        <f t="shared" si="52"/>
        <v>-8926.3413287905551</v>
      </c>
      <c r="P401">
        <v>393</v>
      </c>
      <c r="Q401">
        <v>100000</v>
      </c>
      <c r="R401">
        <v>1199.44</v>
      </c>
      <c r="S401">
        <v>-4568.01</v>
      </c>
      <c r="T401">
        <v>20552.099999999999</v>
      </c>
      <c r="U401">
        <v>0.25930199999999998</v>
      </c>
      <c r="V401">
        <v>789</v>
      </c>
      <c r="W401">
        <v>235</v>
      </c>
      <c r="X401">
        <f>AVERAGE($S$9:S401)</f>
        <v>-4568.9535623409683</v>
      </c>
      <c r="Y401">
        <f>STDEV(X$9:X401)</f>
        <v>0.12273172601050293</v>
      </c>
      <c r="Z401">
        <f>2*STDEV(X$9:X401)/SQRT(COUNT(X$9:X401))</f>
        <v>1.2381993233431548E-2</v>
      </c>
      <c r="AA401">
        <f t="shared" si="47"/>
        <v>-4568.8308306149574</v>
      </c>
      <c r="AB401">
        <f t="shared" si="48"/>
        <v>-4569.0762940669792</v>
      </c>
      <c r="AD401">
        <v>393</v>
      </c>
      <c r="AE401">
        <v>100000</v>
      </c>
      <c r="AF401">
        <v>1198.47</v>
      </c>
      <c r="AG401">
        <v>-1927.49</v>
      </c>
      <c r="AH401">
        <v>8659</v>
      </c>
      <c r="AI401">
        <v>1.31847</v>
      </c>
      <c r="AJ401">
        <v>333</v>
      </c>
      <c r="AK401">
        <v>99</v>
      </c>
      <c r="AL401">
        <f>AVERAGE($AG$9:AG401)</f>
        <v>-1927.1050890585241</v>
      </c>
      <c r="AM401">
        <f>STDEV(AL$9:AL401)</f>
        <v>7.020414557762876E-2</v>
      </c>
      <c r="AN401">
        <f>2*STDEV(AL$9:AL401)/SQRT(COUNT($AL$9:AL401))</f>
        <v>7.0826613766244431E-3</v>
      </c>
      <c r="AO401">
        <f t="shared" si="49"/>
        <v>-1927.0348849129464</v>
      </c>
      <c r="AP401">
        <f t="shared" si="50"/>
        <v>-1927.1752932041018</v>
      </c>
    </row>
    <row r="402" spans="2:42" x14ac:dyDescent="0.2">
      <c r="B402">
        <v>394</v>
      </c>
      <c r="C402">
        <v>100000</v>
      </c>
      <c r="D402">
        <v>1199.3599999999999</v>
      </c>
      <c r="E402">
        <v>-8927.9699999999993</v>
      </c>
      <c r="F402">
        <v>40106</v>
      </c>
      <c r="G402">
        <v>0.40430700000000003</v>
      </c>
      <c r="H402">
        <v>1540</v>
      </c>
      <c r="I402">
        <v>460</v>
      </c>
      <c r="J402">
        <f>AVERAGE($E$9:E402)</f>
        <v>-8926.2011167512665</v>
      </c>
      <c r="K402">
        <f>STDEV(J$9:J402)</f>
        <v>0.14456944626492971</v>
      </c>
      <c r="L402">
        <f>2*STDEV(J$9:J402)/SQRT(COUNT($J$9:J402))</f>
        <v>1.4566606966316873E-2</v>
      </c>
      <c r="M402">
        <f t="shared" si="51"/>
        <v>-8926.056547305001</v>
      </c>
      <c r="N402">
        <f t="shared" si="52"/>
        <v>-8926.3456861975319</v>
      </c>
      <c r="P402">
        <v>394</v>
      </c>
      <c r="Q402">
        <v>100000</v>
      </c>
      <c r="R402">
        <v>1200.43</v>
      </c>
      <c r="S402">
        <v>-4569.74</v>
      </c>
      <c r="T402">
        <v>20543.5</v>
      </c>
      <c r="U402">
        <v>0.20918800000000001</v>
      </c>
      <c r="V402">
        <v>789</v>
      </c>
      <c r="W402">
        <v>235</v>
      </c>
      <c r="X402">
        <f>AVERAGE($S$9:S402)</f>
        <v>-4568.9555583756364</v>
      </c>
      <c r="Y402">
        <f>STDEV(X$9:X402)</f>
        <v>0.12257548011414995</v>
      </c>
      <c r="Z402">
        <f>2*STDEV(X$9:X402)/SQRT(COUNT(X$9:X402))</f>
        <v>1.2350526951997801E-2</v>
      </c>
      <c r="AA402">
        <f t="shared" si="47"/>
        <v>-4568.832982895522</v>
      </c>
      <c r="AB402">
        <f t="shared" si="48"/>
        <v>-4569.0781338557508</v>
      </c>
      <c r="AD402">
        <v>394</v>
      </c>
      <c r="AE402">
        <v>100000</v>
      </c>
      <c r="AF402">
        <v>1199.4000000000001</v>
      </c>
      <c r="AG402">
        <v>-1926.48</v>
      </c>
      <c r="AH402">
        <v>8667.4599999999991</v>
      </c>
      <c r="AI402">
        <v>0.39737699999999998</v>
      </c>
      <c r="AJ402">
        <v>333</v>
      </c>
      <c r="AK402">
        <v>99</v>
      </c>
      <c r="AL402">
        <f>AVERAGE($AG$9:AG402)</f>
        <v>-1927.1035025380709</v>
      </c>
      <c r="AM402">
        <f>STDEV(AL$9:AL402)</f>
        <v>7.0127660326046212E-2</v>
      </c>
      <c r="AN402">
        <f>2*STDEV(AL$9:AL402)/SQRT(COUNT($AL$9:AL402))</f>
        <v>7.0659609746647652E-3</v>
      </c>
      <c r="AO402">
        <f t="shared" si="49"/>
        <v>-1927.0333748777448</v>
      </c>
      <c r="AP402">
        <f t="shared" si="50"/>
        <v>-1927.1736301983969</v>
      </c>
    </row>
    <row r="403" spans="2:42" x14ac:dyDescent="0.2">
      <c r="B403">
        <v>395</v>
      </c>
      <c r="C403">
        <v>100000</v>
      </c>
      <c r="D403">
        <v>1200.46</v>
      </c>
      <c r="E403">
        <v>-8927.64</v>
      </c>
      <c r="F403">
        <v>40112.800000000003</v>
      </c>
      <c r="G403">
        <v>-1.5916400000000001E-2</v>
      </c>
      <c r="H403">
        <v>1540</v>
      </c>
      <c r="I403">
        <v>460</v>
      </c>
      <c r="J403">
        <f>AVERAGE($E$9:E403)</f>
        <v>-8926.2047594936703</v>
      </c>
      <c r="K403">
        <f>STDEV(J$9:J403)</f>
        <v>0.14443071048561487</v>
      </c>
      <c r="L403">
        <f>2*STDEV(J$9:J403)/SQRT(COUNT($J$9:J403))</f>
        <v>1.4534195429175407E-2</v>
      </c>
      <c r="M403">
        <f t="shared" si="51"/>
        <v>-8926.0603287831855</v>
      </c>
      <c r="N403">
        <f t="shared" si="52"/>
        <v>-8926.3491902041551</v>
      </c>
      <c r="P403">
        <v>395</v>
      </c>
      <c r="Q403">
        <v>100000</v>
      </c>
      <c r="R403">
        <v>1199.3399999999999</v>
      </c>
      <c r="S403">
        <v>-4567.8100000000004</v>
      </c>
      <c r="T403">
        <v>20555.900000000001</v>
      </c>
      <c r="U403">
        <v>-0.35978700000000002</v>
      </c>
      <c r="V403">
        <v>789</v>
      </c>
      <c r="W403">
        <v>235</v>
      </c>
      <c r="X403">
        <f>AVERAGE($S$9:S403)</f>
        <v>-4568.9526582278504</v>
      </c>
      <c r="Y403">
        <f>STDEV(X$9:X403)</f>
        <v>0.12241993297956245</v>
      </c>
      <c r="Z403">
        <f>2*STDEV(X$9:X403)/SQRT(COUNT(X$9:X403))</f>
        <v>1.2319230614937188E-2</v>
      </c>
      <c r="AA403">
        <f t="shared" si="47"/>
        <v>-4568.8302382948705</v>
      </c>
      <c r="AB403">
        <f t="shared" si="48"/>
        <v>-4569.0750781608303</v>
      </c>
      <c r="AD403">
        <v>395</v>
      </c>
      <c r="AE403">
        <v>100000</v>
      </c>
      <c r="AF403">
        <v>1200.1099999999999</v>
      </c>
      <c r="AG403">
        <v>-1927.3</v>
      </c>
      <c r="AH403">
        <v>8652.2800000000007</v>
      </c>
      <c r="AI403">
        <v>-0.78124000000000005</v>
      </c>
      <c r="AJ403">
        <v>333</v>
      </c>
      <c r="AK403">
        <v>99</v>
      </c>
      <c r="AL403">
        <f>AVERAGE($AG$9:AG403)</f>
        <v>-1927.1039999999998</v>
      </c>
      <c r="AM403">
        <f>STDEV(AL$9:AL403)</f>
        <v>7.005189833506284E-2</v>
      </c>
      <c r="AN403">
        <f>2*STDEV(AL$9:AL403)/SQRT(COUNT($AL$9:AL403))</f>
        <v>7.0493870532329552E-3</v>
      </c>
      <c r="AO403">
        <f t="shared" si="49"/>
        <v>-1927.0339481016647</v>
      </c>
      <c r="AP403">
        <f t="shared" si="50"/>
        <v>-1927.1740518983349</v>
      </c>
    </row>
    <row r="404" spans="2:42" x14ac:dyDescent="0.2">
      <c r="B404">
        <v>396</v>
      </c>
      <c r="C404">
        <v>100000</v>
      </c>
      <c r="D404">
        <v>1200.23</v>
      </c>
      <c r="E404">
        <v>-8924.94</v>
      </c>
      <c r="F404">
        <v>40106.9</v>
      </c>
      <c r="G404">
        <v>0.14333499999999999</v>
      </c>
      <c r="H404">
        <v>1540</v>
      </c>
      <c r="I404">
        <v>460</v>
      </c>
      <c r="J404">
        <f>AVERAGE($E$9:E404)</f>
        <v>-8926.2015656565636</v>
      </c>
      <c r="K404">
        <f>STDEV(J$9:J404)</f>
        <v>0.14428842005455517</v>
      </c>
      <c r="L404">
        <f>2*STDEV(J$9:J404)/SQRT(COUNT($J$9:J404))</f>
        <v>1.4501531845883361E-2</v>
      </c>
      <c r="M404">
        <f t="shared" si="51"/>
        <v>-8926.0572772365085</v>
      </c>
      <c r="N404">
        <f t="shared" si="52"/>
        <v>-8926.3458540766187</v>
      </c>
      <c r="P404">
        <v>396</v>
      </c>
      <c r="Q404">
        <v>100000</v>
      </c>
      <c r="R404">
        <v>1200.47</v>
      </c>
      <c r="S404">
        <v>-4568.91</v>
      </c>
      <c r="T404">
        <v>20551.3</v>
      </c>
      <c r="U404">
        <v>0.96096599999999999</v>
      </c>
      <c r="V404">
        <v>789</v>
      </c>
      <c r="W404">
        <v>235</v>
      </c>
      <c r="X404">
        <f>AVERAGE($S$9:S404)</f>
        <v>-4568.9525505050524</v>
      </c>
      <c r="Y404">
        <f>STDEV(X$9:X404)</f>
        <v>0.122264983679893</v>
      </c>
      <c r="Z404">
        <f>2*STDEV(X$9:X404)/SQRT(COUNT(X$9:X404))</f>
        <v>1.2288093208034288E-2</v>
      </c>
      <c r="AA404">
        <f t="shared" si="47"/>
        <v>-4568.8302855213724</v>
      </c>
      <c r="AB404">
        <f t="shared" si="48"/>
        <v>-4569.0748154887324</v>
      </c>
      <c r="AD404">
        <v>396</v>
      </c>
      <c r="AE404">
        <v>100000</v>
      </c>
      <c r="AF404">
        <v>1200.53</v>
      </c>
      <c r="AG404">
        <v>-1928.63</v>
      </c>
      <c r="AH404">
        <v>8656.09</v>
      </c>
      <c r="AI404">
        <v>9.0575600000000006E-2</v>
      </c>
      <c r="AJ404">
        <v>333</v>
      </c>
      <c r="AK404">
        <v>99</v>
      </c>
      <c r="AL404">
        <f>AVERAGE($AG$9:AG404)</f>
        <v>-1927.1078535353533</v>
      </c>
      <c r="AM404">
        <f>STDEV(AL$9:AL404)</f>
        <v>6.9980400864374404E-2</v>
      </c>
      <c r="AN404">
        <f>2*STDEV(AL$9:AL404)/SQRT(COUNT($AL$9:AL404))</f>
        <v>7.0332949195694725E-3</v>
      </c>
      <c r="AO404">
        <f t="shared" si="49"/>
        <v>-1927.037873134489</v>
      </c>
      <c r="AP404">
        <f t="shared" si="50"/>
        <v>-1927.1778339362177</v>
      </c>
    </row>
    <row r="405" spans="2:42" x14ac:dyDescent="0.2">
      <c r="B405">
        <v>397</v>
      </c>
      <c r="C405">
        <v>100000</v>
      </c>
      <c r="D405">
        <v>1199.07</v>
      </c>
      <c r="E405">
        <v>-8927.2000000000007</v>
      </c>
      <c r="F405">
        <v>40096.5</v>
      </c>
      <c r="G405">
        <v>-0.19153100000000001</v>
      </c>
      <c r="H405">
        <v>1540</v>
      </c>
      <c r="I405">
        <v>460</v>
      </c>
      <c r="J405">
        <f>AVERAGE($E$9:E405)</f>
        <v>-8926.2040806045334</v>
      </c>
      <c r="K405">
        <f>STDEV(J$9:J405)</f>
        <v>0.14414954717194597</v>
      </c>
      <c r="L405">
        <f>2*STDEV(J$9:J405)/SQRT(COUNT($J$9:J405))</f>
        <v>1.4469316775800411E-2</v>
      </c>
      <c r="M405">
        <f t="shared" si="51"/>
        <v>-8926.0599310573616</v>
      </c>
      <c r="N405">
        <f t="shared" si="52"/>
        <v>-8926.3482301517051</v>
      </c>
      <c r="P405">
        <v>397</v>
      </c>
      <c r="Q405">
        <v>100000</v>
      </c>
      <c r="R405">
        <v>1199.99</v>
      </c>
      <c r="S405">
        <v>-4570.22</v>
      </c>
      <c r="T405">
        <v>20543.8</v>
      </c>
      <c r="U405">
        <v>1.0067600000000001</v>
      </c>
      <c r="V405">
        <v>789</v>
      </c>
      <c r="W405">
        <v>235</v>
      </c>
      <c r="X405">
        <f>AVERAGE($S$9:S405)</f>
        <v>-4568.9557430730492</v>
      </c>
      <c r="Y405">
        <f>STDEV(X$9:X405)</f>
        <v>0.12211051117682409</v>
      </c>
      <c r="Z405">
        <f>2*STDEV(X$9:X405)/SQRT(COUNT(X$9:X405))</f>
        <v>1.2257101756725085E-2</v>
      </c>
      <c r="AA405">
        <f t="shared" si="47"/>
        <v>-4568.833632561872</v>
      </c>
      <c r="AB405">
        <f t="shared" si="48"/>
        <v>-4569.0778535842264</v>
      </c>
      <c r="AD405">
        <v>397</v>
      </c>
      <c r="AE405">
        <v>100000</v>
      </c>
      <c r="AF405">
        <v>1199.25</v>
      </c>
      <c r="AG405">
        <v>-1927.85</v>
      </c>
      <c r="AH405">
        <v>8671.7900000000009</v>
      </c>
      <c r="AI405">
        <v>1.5364100000000001</v>
      </c>
      <c r="AJ405">
        <v>333</v>
      </c>
      <c r="AK405">
        <v>99</v>
      </c>
      <c r="AL405">
        <f>AVERAGE($AG$9:AG405)</f>
        <v>-1927.1097229219142</v>
      </c>
      <c r="AM405">
        <f>STDEV(AL$9:AL405)</f>
        <v>6.9911244376323858E-2</v>
      </c>
      <c r="AN405">
        <f>2*STDEV(AL$9:AL405)/SQRT(COUNT($AL$9:AL405))</f>
        <v>7.0174895510757025E-3</v>
      </c>
      <c r="AO405">
        <f t="shared" si="49"/>
        <v>-1927.039811677538</v>
      </c>
      <c r="AP405">
        <f t="shared" si="50"/>
        <v>-1927.1796341662905</v>
      </c>
    </row>
    <row r="406" spans="2:42" x14ac:dyDescent="0.2">
      <c r="B406">
        <v>398</v>
      </c>
      <c r="C406">
        <v>100000</v>
      </c>
      <c r="D406">
        <v>1199.52</v>
      </c>
      <c r="E406">
        <v>-8927.25</v>
      </c>
      <c r="F406">
        <v>40136.9</v>
      </c>
      <c r="G406">
        <v>0.158972</v>
      </c>
      <c r="H406">
        <v>1540</v>
      </c>
      <c r="I406">
        <v>460</v>
      </c>
      <c r="J406">
        <f>AVERAGE($E$9:E406)</f>
        <v>-8926.2067085427116</v>
      </c>
      <c r="K406">
        <f>STDEV(J$9:J406)</f>
        <v>0.14401430734667731</v>
      </c>
      <c r="L406">
        <f>2*STDEV(J$9:J406)/SQRT(COUNT($J$9:J406))</f>
        <v>1.4437569889945734E-2</v>
      </c>
      <c r="M406">
        <f t="shared" si="51"/>
        <v>-8926.0626942353647</v>
      </c>
      <c r="N406">
        <f t="shared" si="52"/>
        <v>-8926.3507228500584</v>
      </c>
      <c r="P406">
        <v>398</v>
      </c>
      <c r="Q406">
        <v>100000</v>
      </c>
      <c r="R406">
        <v>1201.8</v>
      </c>
      <c r="S406">
        <v>-4569.96</v>
      </c>
      <c r="T406">
        <v>20535.5</v>
      </c>
      <c r="U406">
        <v>0.77572799999999997</v>
      </c>
      <c r="V406">
        <v>789</v>
      </c>
      <c r="W406">
        <v>235</v>
      </c>
      <c r="X406">
        <f>AVERAGE($S$9:S406)</f>
        <v>-4568.9582663316596</v>
      </c>
      <c r="Y406">
        <f>STDEV(X$9:X406)</f>
        <v>0.12195668436997401</v>
      </c>
      <c r="Z406">
        <f>2*STDEV(X$9:X406)/SQRT(COUNT(X$9:X406))</f>
        <v>1.2226272420968432E-2</v>
      </c>
      <c r="AA406">
        <f t="shared" si="47"/>
        <v>-4568.8363096472895</v>
      </c>
      <c r="AB406">
        <f t="shared" si="48"/>
        <v>-4569.0802230160298</v>
      </c>
      <c r="AD406">
        <v>398</v>
      </c>
      <c r="AE406">
        <v>100000</v>
      </c>
      <c r="AF406">
        <v>1200.8</v>
      </c>
      <c r="AG406">
        <v>-1927.22</v>
      </c>
      <c r="AH406">
        <v>8663.5499999999993</v>
      </c>
      <c r="AI406">
        <v>1.5273300000000001</v>
      </c>
      <c r="AJ406">
        <v>333</v>
      </c>
      <c r="AK406">
        <v>99</v>
      </c>
      <c r="AL406">
        <f>AVERAGE($AG$9:AG406)</f>
        <v>-1927.1099999999997</v>
      </c>
      <c r="AM406">
        <f>STDEV(AL$9:AL406)</f>
        <v>6.9842598153642854E-2</v>
      </c>
      <c r="AN406">
        <f>2*STDEV(AL$9:AL406)/SQRT(COUNT($AL$9:AL406))</f>
        <v>7.0017862163601089E-3</v>
      </c>
      <c r="AO406">
        <f t="shared" si="49"/>
        <v>-1927.040157401846</v>
      </c>
      <c r="AP406">
        <f t="shared" si="50"/>
        <v>-1927.1798425981533</v>
      </c>
    </row>
    <row r="407" spans="2:42" x14ac:dyDescent="0.2">
      <c r="B407">
        <v>399</v>
      </c>
      <c r="C407">
        <v>100000</v>
      </c>
      <c r="D407">
        <v>1199.9100000000001</v>
      </c>
      <c r="E407">
        <v>-8926.2199999999993</v>
      </c>
      <c r="F407">
        <v>40117.1</v>
      </c>
      <c r="G407">
        <v>0.22811600000000001</v>
      </c>
      <c r="H407">
        <v>1540</v>
      </c>
      <c r="I407">
        <v>460</v>
      </c>
      <c r="J407">
        <f>AVERAGE($E$9:E407)</f>
        <v>-8926.2067418546358</v>
      </c>
      <c r="K407">
        <f>STDEV(J$9:J407)</f>
        <v>0.14387943089381505</v>
      </c>
      <c r="L407">
        <f>2*STDEV(J$9:J407)/SQRT(COUNT($J$9:J407))</f>
        <v>1.4405961810392503E-2</v>
      </c>
      <c r="M407">
        <f t="shared" si="51"/>
        <v>-8926.0628624237415</v>
      </c>
      <c r="N407">
        <f t="shared" si="52"/>
        <v>-8926.35062128553</v>
      </c>
      <c r="P407">
        <v>399</v>
      </c>
      <c r="Q407">
        <v>100000</v>
      </c>
      <c r="R407">
        <v>1200.98</v>
      </c>
      <c r="S407">
        <v>-4568.2</v>
      </c>
      <c r="T407">
        <v>20542.599999999999</v>
      </c>
      <c r="U407">
        <v>0.18804299999999999</v>
      </c>
      <c r="V407">
        <v>789</v>
      </c>
      <c r="W407">
        <v>235</v>
      </c>
      <c r="X407">
        <f>AVERAGE($S$9:S407)</f>
        <v>-4568.956365914788</v>
      </c>
      <c r="Y407">
        <f>STDEV(X$9:X407)</f>
        <v>0.12180337911250101</v>
      </c>
      <c r="Z407">
        <f>2*STDEV(X$9:X407)/SQRT(COUNT(X$9:X407))</f>
        <v>1.2195591940910844E-2</v>
      </c>
      <c r="AA407">
        <f t="shared" si="47"/>
        <v>-4568.8345625356751</v>
      </c>
      <c r="AB407">
        <f t="shared" si="48"/>
        <v>-4569.0781692939008</v>
      </c>
      <c r="AD407">
        <v>399</v>
      </c>
      <c r="AE407">
        <v>100000</v>
      </c>
      <c r="AF407">
        <v>1200.1600000000001</v>
      </c>
      <c r="AG407">
        <v>-1928.06</v>
      </c>
      <c r="AH407">
        <v>8661.9699999999993</v>
      </c>
      <c r="AI407">
        <v>0.59758800000000001</v>
      </c>
      <c r="AJ407">
        <v>333</v>
      </c>
      <c r="AK407">
        <v>99</v>
      </c>
      <c r="AL407">
        <f>AVERAGE($AG$9:AG407)</f>
        <v>-1927.1123809523808</v>
      </c>
      <c r="AM407">
        <f>STDEV(AL$9:AL407)</f>
        <v>6.9777039893027026E-2</v>
      </c>
      <c r="AN407">
        <f>2*STDEV(AL$9:AL407)/SQRT(COUNT($AL$9:AL407))</f>
        <v>6.9864425074285747E-3</v>
      </c>
      <c r="AO407">
        <f t="shared" si="49"/>
        <v>-1927.0426039124877</v>
      </c>
      <c r="AP407">
        <f t="shared" si="50"/>
        <v>-1927.1821579922739</v>
      </c>
    </row>
    <row r="408" spans="2:42" x14ac:dyDescent="0.2">
      <c r="B408">
        <v>400</v>
      </c>
      <c r="C408">
        <v>100000</v>
      </c>
      <c r="D408">
        <v>1200.24</v>
      </c>
      <c r="E408">
        <v>-8926.98</v>
      </c>
      <c r="F408">
        <v>40106.199999999997</v>
      </c>
      <c r="G408">
        <v>-0.28227799999999997</v>
      </c>
      <c r="H408">
        <v>1540</v>
      </c>
      <c r="I408">
        <v>460</v>
      </c>
      <c r="J408">
        <f>AVERAGE($E$9:E408)</f>
        <v>-8926.2086749999999</v>
      </c>
      <c r="K408">
        <f>STDEV(J$9:J408)</f>
        <v>0.14374734828112593</v>
      </c>
      <c r="L408">
        <f>2*STDEV(J$9:J408)/SQRT(COUNT($J$9:J408))</f>
        <v>1.4374734828112593E-2</v>
      </c>
      <c r="M408">
        <f t="shared" si="51"/>
        <v>-8926.0649276517179</v>
      </c>
      <c r="N408">
        <f t="shared" si="52"/>
        <v>-8926.3524223482818</v>
      </c>
      <c r="P408">
        <v>400</v>
      </c>
      <c r="Q408">
        <v>100000</v>
      </c>
      <c r="R408">
        <v>1199.3800000000001</v>
      </c>
      <c r="S408">
        <v>-4569.96</v>
      </c>
      <c r="T408">
        <v>20539.599999999999</v>
      </c>
      <c r="U408">
        <v>1.64418</v>
      </c>
      <c r="V408">
        <v>789</v>
      </c>
      <c r="W408">
        <v>235</v>
      </c>
      <c r="X408">
        <f>AVERAGE($S$9:S408)</f>
        <v>-4568.9588750000012</v>
      </c>
      <c r="Y408">
        <f>STDEV(X$9:X408)</f>
        <v>0.12165074308362094</v>
      </c>
      <c r="Z408">
        <f>2*STDEV(X$9:X408)/SQRT(COUNT(X$9:X408))</f>
        <v>1.2165074308362094E-2</v>
      </c>
      <c r="AA408">
        <f t="shared" si="47"/>
        <v>-4568.8372242569176</v>
      </c>
      <c r="AB408">
        <f t="shared" si="48"/>
        <v>-4569.0805257430848</v>
      </c>
      <c r="AD408">
        <v>400</v>
      </c>
      <c r="AE408">
        <v>100000</v>
      </c>
      <c r="AF408">
        <v>1199.3399999999999</v>
      </c>
      <c r="AG408">
        <v>-1926.66</v>
      </c>
      <c r="AH408">
        <v>8667.69</v>
      </c>
      <c r="AI408">
        <v>2.0326900000000001</v>
      </c>
      <c r="AJ408">
        <v>333</v>
      </c>
      <c r="AK408">
        <v>99</v>
      </c>
      <c r="AL408">
        <f>AVERAGE($AG$9:AG408)</f>
        <v>-1927.1112499999999</v>
      </c>
      <c r="AM408">
        <f>STDEV(AL$9:AL408)</f>
        <v>6.9710237437365846E-2</v>
      </c>
      <c r="AN408">
        <f>2*STDEV(AL$9:AL408)/SQRT(COUNT($AL$9:AL408))</f>
        <v>6.9710237437365843E-3</v>
      </c>
      <c r="AO408">
        <f t="shared" si="49"/>
        <v>-1927.0415397625625</v>
      </c>
      <c r="AP408">
        <f t="shared" si="50"/>
        <v>-1927.1809602374374</v>
      </c>
    </row>
    <row r="409" spans="2:42" x14ac:dyDescent="0.2">
      <c r="B409">
        <v>401</v>
      </c>
      <c r="C409">
        <v>100000</v>
      </c>
      <c r="D409">
        <v>1199.81</v>
      </c>
      <c r="E409">
        <v>-8922.27</v>
      </c>
      <c r="F409">
        <v>40108.199999999997</v>
      </c>
      <c r="G409">
        <v>7.8504599999999994E-2</v>
      </c>
      <c r="H409">
        <v>1540</v>
      </c>
      <c r="I409">
        <v>460</v>
      </c>
      <c r="J409">
        <f>AVERAGE($E$9:E409)</f>
        <v>-8926.1988528678303</v>
      </c>
      <c r="K409">
        <f>STDEV(J$9:J409)</f>
        <v>0.14360371987308851</v>
      </c>
      <c r="L409">
        <f>2*STDEV(J$9:J409)/SQRT(COUNT($J$9:J409))</f>
        <v>1.4342455109480595E-2</v>
      </c>
      <c r="M409">
        <f t="shared" si="51"/>
        <v>-8926.0552491479575</v>
      </c>
      <c r="N409">
        <f t="shared" si="52"/>
        <v>-8926.3424565877031</v>
      </c>
      <c r="P409">
        <v>401</v>
      </c>
      <c r="Q409">
        <v>100000</v>
      </c>
      <c r="R409">
        <v>1201.19</v>
      </c>
      <c r="S409">
        <v>-4569.62</v>
      </c>
      <c r="T409">
        <v>20548.599999999999</v>
      </c>
      <c r="U409">
        <v>9.4793799999999998E-2</v>
      </c>
      <c r="V409">
        <v>789</v>
      </c>
      <c r="W409">
        <v>235</v>
      </c>
      <c r="X409">
        <f>AVERAGE($S$9:S409)</f>
        <v>-4568.9605236907746</v>
      </c>
      <c r="Y409">
        <f>STDEV(X$9:X409)</f>
        <v>0.12149881026500711</v>
      </c>
      <c r="Z409">
        <f>2*STDEV(X$9:X409)/SQRT(COUNT(X$9:X409))</f>
        <v>1.2134722092305133E-2</v>
      </c>
      <c r="AA409">
        <f t="shared" si="47"/>
        <v>-4568.8390248805099</v>
      </c>
      <c r="AB409">
        <f t="shared" si="48"/>
        <v>-4569.0820225010393</v>
      </c>
      <c r="AD409">
        <v>401</v>
      </c>
      <c r="AE409">
        <v>100000</v>
      </c>
      <c r="AF409">
        <v>1201.72</v>
      </c>
      <c r="AG409">
        <v>-1926.51</v>
      </c>
      <c r="AH409">
        <v>8662.15</v>
      </c>
      <c r="AI409">
        <v>-0.48379699999999998</v>
      </c>
      <c r="AJ409">
        <v>333</v>
      </c>
      <c r="AK409">
        <v>99</v>
      </c>
      <c r="AL409">
        <f>AVERAGE($AG$9:AG409)</f>
        <v>-1927.1097506234414</v>
      </c>
      <c r="AM409">
        <f>STDEV(AL$9:AL409)</f>
        <v>6.9641823466558686E-2</v>
      </c>
      <c r="AN409">
        <f>2*STDEV(AL$9:AL409)/SQRT(COUNT($AL$9:AL409))</f>
        <v>6.9554934070943453E-3</v>
      </c>
      <c r="AO409">
        <f t="shared" si="49"/>
        <v>-1927.0401087999749</v>
      </c>
      <c r="AP409">
        <f t="shared" si="50"/>
        <v>-1927.179392446908</v>
      </c>
    </row>
    <row r="410" spans="2:42" x14ac:dyDescent="0.2">
      <c r="B410">
        <v>402</v>
      </c>
      <c r="C410">
        <v>100000</v>
      </c>
      <c r="D410">
        <v>1200.47</v>
      </c>
      <c r="E410">
        <v>-8921.99</v>
      </c>
      <c r="F410">
        <v>40099.9</v>
      </c>
      <c r="G410">
        <v>0.27485300000000001</v>
      </c>
      <c r="H410">
        <v>1540</v>
      </c>
      <c r="I410">
        <v>460</v>
      </c>
      <c r="J410">
        <f>AVERAGE($E$9:E410)</f>
        <v>-8926.1883830845763</v>
      </c>
      <c r="K410">
        <f>STDEV(J$9:J410)</f>
        <v>0.14344974844983224</v>
      </c>
      <c r="L410">
        <f>2*STDEV(J$9:J410)/SQRT(COUNT($J$9:J410))</f>
        <v>1.430924633409991E-2</v>
      </c>
      <c r="M410">
        <f t="shared" si="51"/>
        <v>-8926.0449333361266</v>
      </c>
      <c r="N410">
        <f t="shared" si="52"/>
        <v>-8926.3318328330261</v>
      </c>
      <c r="P410">
        <v>402</v>
      </c>
      <c r="Q410">
        <v>100000</v>
      </c>
      <c r="R410">
        <v>1201.45</v>
      </c>
      <c r="S410">
        <v>-4567.46</v>
      </c>
      <c r="T410">
        <v>20539.599999999999</v>
      </c>
      <c r="U410">
        <v>-6.2583400000000003E-3</v>
      </c>
      <c r="V410">
        <v>789</v>
      </c>
      <c r="W410">
        <v>235</v>
      </c>
      <c r="X410">
        <f>AVERAGE($S$9:S410)</f>
        <v>-4568.9567910447777</v>
      </c>
      <c r="Y410">
        <f>STDEV(X$9:X410)</f>
        <v>0.12134723009582947</v>
      </c>
      <c r="Z410">
        <f>2*STDEV(X$9:X410)/SQRT(COUNT(X$9:X410))</f>
        <v>1.2104499493139102E-2</v>
      </c>
      <c r="AA410">
        <f t="shared" si="47"/>
        <v>-4568.8354438146816</v>
      </c>
      <c r="AB410">
        <f t="shared" si="48"/>
        <v>-4569.0781382748737</v>
      </c>
      <c r="AD410">
        <v>402</v>
      </c>
      <c r="AE410">
        <v>100000</v>
      </c>
      <c r="AF410">
        <v>1198.95</v>
      </c>
      <c r="AG410">
        <v>-1927.65</v>
      </c>
      <c r="AH410">
        <v>8665.09</v>
      </c>
      <c r="AI410">
        <v>1.0009699999999999</v>
      </c>
      <c r="AJ410">
        <v>333</v>
      </c>
      <c r="AK410">
        <v>99</v>
      </c>
      <c r="AL410">
        <f>AVERAGE($AG$9:AG410)</f>
        <v>-1927.1110945273633</v>
      </c>
      <c r="AM410">
        <f>STDEV(AL$9:AL410)</f>
        <v>6.9575175095714828E-2</v>
      </c>
      <c r="AN410">
        <f>2*STDEV(AL$9:AL410)/SQRT(COUNT($AL$9:AL410))</f>
        <v>6.9401886719298806E-3</v>
      </c>
      <c r="AO410">
        <f t="shared" si="49"/>
        <v>-1927.0415193522676</v>
      </c>
      <c r="AP410">
        <f t="shared" si="50"/>
        <v>-1927.180669702459</v>
      </c>
    </row>
    <row r="411" spans="2:42" x14ac:dyDescent="0.2">
      <c r="B411">
        <v>403</v>
      </c>
      <c r="C411">
        <v>100000</v>
      </c>
      <c r="D411">
        <v>1199.45</v>
      </c>
      <c r="E411">
        <v>-8925.06</v>
      </c>
      <c r="F411">
        <v>40122.5</v>
      </c>
      <c r="G411">
        <v>0.34334599999999998</v>
      </c>
      <c r="H411">
        <v>1540</v>
      </c>
      <c r="I411">
        <v>460</v>
      </c>
      <c r="J411">
        <f>AVERAGE($E$9:E411)</f>
        <v>-8926.1855831265511</v>
      </c>
      <c r="K411">
        <f>STDEV(J$9:J411)</f>
        <v>0.14329371468865343</v>
      </c>
      <c r="L411">
        <f>2*STDEV(J$9:J411)/SQRT(COUNT($J$9:J411))</f>
        <v>1.4275936709224677E-2</v>
      </c>
      <c r="M411">
        <f t="shared" si="51"/>
        <v>-8926.0422894118619</v>
      </c>
      <c r="N411">
        <f t="shared" si="52"/>
        <v>-8926.3288768412403</v>
      </c>
      <c r="P411">
        <v>403</v>
      </c>
      <c r="Q411">
        <v>100000</v>
      </c>
      <c r="R411">
        <v>1199.73</v>
      </c>
      <c r="S411">
        <v>-4569.7</v>
      </c>
      <c r="T411">
        <v>20536.900000000001</v>
      </c>
      <c r="U411">
        <v>0.265793</v>
      </c>
      <c r="V411">
        <v>789</v>
      </c>
      <c r="W411">
        <v>235</v>
      </c>
      <c r="X411">
        <f>AVERAGE($S$9:S411)</f>
        <v>-4568.9586352357337</v>
      </c>
      <c r="Y411">
        <f>STDEV(X$9:X411)</f>
        <v>0.12119628628988675</v>
      </c>
      <c r="Z411">
        <f>2*STDEV(X$9:X411)/SQRT(COUNT(X$9:X411))</f>
        <v>1.2074434082659043E-2</v>
      </c>
      <c r="AA411">
        <f t="shared" si="47"/>
        <v>-4568.8374389494438</v>
      </c>
      <c r="AB411">
        <f t="shared" si="48"/>
        <v>-4569.0798315220236</v>
      </c>
      <c r="AD411">
        <v>403</v>
      </c>
      <c r="AE411">
        <v>100000</v>
      </c>
      <c r="AF411">
        <v>1198.6099999999999</v>
      </c>
      <c r="AG411">
        <v>-1927.82</v>
      </c>
      <c r="AH411">
        <v>8658.82</v>
      </c>
      <c r="AI411">
        <v>0.87653700000000001</v>
      </c>
      <c r="AJ411">
        <v>333</v>
      </c>
      <c r="AK411">
        <v>99</v>
      </c>
      <c r="AL411">
        <f>AVERAGE($AG$9:AG411)</f>
        <v>-1927.1128535980149</v>
      </c>
      <c r="AM411">
        <f>STDEV(AL$9:AL411)</f>
        <v>6.951085743884336E-2</v>
      </c>
      <c r="AN411">
        <f>2*STDEV(AL$9:AL411)/SQRT(COUNT($AL$9:AL411))</f>
        <v>6.9251648863803512E-3</v>
      </c>
      <c r="AO411">
        <f t="shared" si="49"/>
        <v>-1927.043342740576</v>
      </c>
      <c r="AP411">
        <f t="shared" si="50"/>
        <v>-1927.1823644554538</v>
      </c>
    </row>
    <row r="412" spans="2:42" x14ac:dyDescent="0.2">
      <c r="B412">
        <v>404</v>
      </c>
      <c r="C412">
        <v>100000</v>
      </c>
      <c r="D412">
        <v>1198.82</v>
      </c>
      <c r="E412">
        <v>-8926.64</v>
      </c>
      <c r="F412">
        <v>40116</v>
      </c>
      <c r="G412">
        <v>0.158993</v>
      </c>
      <c r="H412">
        <v>1540</v>
      </c>
      <c r="I412">
        <v>460</v>
      </c>
      <c r="J412">
        <f>AVERAGE($E$9:E412)</f>
        <v>-8926.1867079207932</v>
      </c>
      <c r="K412">
        <f>STDEV(J$9:J412)</f>
        <v>0.1431391751686833</v>
      </c>
      <c r="L412">
        <f>2*STDEV(J$9:J412)/SQRT(COUNT($J$9:J412))</f>
        <v>1.4242880266882208E-2</v>
      </c>
      <c r="M412">
        <f t="shared" si="51"/>
        <v>-8926.0435687456247</v>
      </c>
      <c r="N412">
        <f t="shared" si="52"/>
        <v>-8926.3298470959617</v>
      </c>
      <c r="P412">
        <v>404</v>
      </c>
      <c r="Q412">
        <v>100000</v>
      </c>
      <c r="R412">
        <v>1200.44</v>
      </c>
      <c r="S412">
        <v>-4568.41</v>
      </c>
      <c r="T412">
        <v>20534.099999999999</v>
      </c>
      <c r="U412">
        <v>0.79451400000000005</v>
      </c>
      <c r="V412">
        <v>789</v>
      </c>
      <c r="W412">
        <v>235</v>
      </c>
      <c r="X412">
        <f>AVERAGE($S$9:S412)</f>
        <v>-4568.9572772277243</v>
      </c>
      <c r="Y412">
        <f>STDEV(X$9:X412)</f>
        <v>0.12104584599428081</v>
      </c>
      <c r="Z412">
        <f>2*STDEV(X$9:X412)/SQRT(COUNT(X$9:X412))</f>
        <v>1.2044511848474024E-2</v>
      </c>
      <c r="AA412">
        <f t="shared" si="47"/>
        <v>-4568.8362313817297</v>
      </c>
      <c r="AB412">
        <f t="shared" si="48"/>
        <v>-4569.0783230737188</v>
      </c>
      <c r="AD412">
        <v>404</v>
      </c>
      <c r="AE412">
        <v>100000</v>
      </c>
      <c r="AF412">
        <v>1199.6099999999999</v>
      </c>
      <c r="AG412">
        <v>-1927.27</v>
      </c>
      <c r="AH412">
        <v>8670.49</v>
      </c>
      <c r="AI412">
        <v>1.5799700000000001</v>
      </c>
      <c r="AJ412">
        <v>333</v>
      </c>
      <c r="AK412">
        <v>99</v>
      </c>
      <c r="AL412">
        <f>AVERAGE($AG$9:AG412)</f>
        <v>-1927.1132425742574</v>
      </c>
      <c r="AM412">
        <f>STDEV(AL$9:AL412)</f>
        <v>6.9447180965121896E-2</v>
      </c>
      <c r="AN412">
        <f>2*STDEV(AL$9:AL412)/SQRT(COUNT($AL$9:AL412))</f>
        <v>6.9102527815539539E-3</v>
      </c>
      <c r="AO412">
        <f t="shared" si="49"/>
        <v>-1927.0437953932922</v>
      </c>
      <c r="AP412">
        <f t="shared" si="50"/>
        <v>-1927.1826897552226</v>
      </c>
    </row>
    <row r="413" spans="2:42" x14ac:dyDescent="0.2">
      <c r="B413">
        <v>405</v>
      </c>
      <c r="C413">
        <v>100000</v>
      </c>
      <c r="D413">
        <v>1200.18</v>
      </c>
      <c r="E413">
        <v>-8926.2800000000007</v>
      </c>
      <c r="F413">
        <v>40105.800000000003</v>
      </c>
      <c r="G413">
        <v>0.20951800000000001</v>
      </c>
      <c r="H413">
        <v>1540</v>
      </c>
      <c r="I413">
        <v>460</v>
      </c>
      <c r="J413">
        <f>AVERAGE($E$9:E413)</f>
        <v>-8926.186938271605</v>
      </c>
      <c r="K413">
        <f>STDEV(J$9:J413)</f>
        <v>0.14298532641963452</v>
      </c>
      <c r="L413">
        <f>2*STDEV(J$9:J413)/SQRT(COUNT($J$9:J413))</f>
        <v>1.420999598485775E-2</v>
      </c>
      <c r="M413">
        <f t="shared" si="51"/>
        <v>-8926.0439529451851</v>
      </c>
      <c r="N413">
        <f t="shared" si="52"/>
        <v>-8926.3299235980248</v>
      </c>
      <c r="P413">
        <v>405</v>
      </c>
      <c r="Q413">
        <v>100000</v>
      </c>
      <c r="R413">
        <v>1200.4100000000001</v>
      </c>
      <c r="S413">
        <v>-4567.97</v>
      </c>
      <c r="T413">
        <v>20548.400000000001</v>
      </c>
      <c r="U413">
        <v>1.39747</v>
      </c>
      <c r="V413">
        <v>789</v>
      </c>
      <c r="W413">
        <v>235</v>
      </c>
      <c r="X413">
        <f>AVERAGE($S$9:S413)</f>
        <v>-4568.9548395061738</v>
      </c>
      <c r="Y413">
        <f>STDEV(X$9:X413)</f>
        <v>0.12089595454985902</v>
      </c>
      <c r="Z413">
        <f>2*STDEV(X$9:X413)/SQRT(COUNT(X$9:X413))</f>
        <v>1.2014736559031545E-2</v>
      </c>
      <c r="AA413">
        <f t="shared" ref="AA413:AA440" si="53">X413+Y413</f>
        <v>-4568.8339435516236</v>
      </c>
      <c r="AB413">
        <f t="shared" ref="AB413:AB440" si="54">X413-1*Y413</f>
        <v>-4569.075735460724</v>
      </c>
      <c r="AD413">
        <v>405</v>
      </c>
      <c r="AE413">
        <v>100000</v>
      </c>
      <c r="AF413">
        <v>1199.54</v>
      </c>
      <c r="AG413">
        <v>-1928.05</v>
      </c>
      <c r="AH413">
        <v>8666.85</v>
      </c>
      <c r="AI413">
        <v>0.53301200000000004</v>
      </c>
      <c r="AJ413">
        <v>333</v>
      </c>
      <c r="AK413">
        <v>99</v>
      </c>
      <c r="AL413">
        <f>AVERAGE($AG$9:AG413)</f>
        <v>-1927.1155555555556</v>
      </c>
      <c r="AM413">
        <f>STDEV(AL$9:AL413)</f>
        <v>6.9386670274498172E-2</v>
      </c>
      <c r="AN413">
        <f>2*STDEV(AL$9:AL413)/SQRT(COUNT($AL$9:AL413))</f>
        <v>6.8957027318285284E-3</v>
      </c>
      <c r="AO413">
        <f t="shared" si="49"/>
        <v>-1927.0461688852811</v>
      </c>
      <c r="AP413">
        <f t="shared" si="50"/>
        <v>-1927.1849422258301</v>
      </c>
    </row>
    <row r="414" spans="2:42" x14ac:dyDescent="0.2">
      <c r="B414">
        <v>406</v>
      </c>
      <c r="C414">
        <v>100000</v>
      </c>
      <c r="D414">
        <v>1200.03</v>
      </c>
      <c r="E414">
        <v>-8922.94</v>
      </c>
      <c r="F414">
        <v>40103.599999999999</v>
      </c>
      <c r="G414">
        <v>0.47708800000000001</v>
      </c>
      <c r="H414">
        <v>1540</v>
      </c>
      <c r="I414">
        <v>460</v>
      </c>
      <c r="J414">
        <f>AVERAGE($E$9:E414)</f>
        <v>-8926.1789408866989</v>
      </c>
      <c r="K414">
        <f>STDEV(J$9:J414)</f>
        <v>0.14282534555468346</v>
      </c>
      <c r="L414">
        <f>2*STDEV(J$9:J414)/SQRT(COUNT($J$9:J414))</f>
        <v>1.4176605766621789E-2</v>
      </c>
      <c r="M414">
        <f t="shared" si="51"/>
        <v>-8926.0361155411447</v>
      </c>
      <c r="N414">
        <f t="shared" si="52"/>
        <v>-8926.3217662322531</v>
      </c>
      <c r="P414">
        <v>406</v>
      </c>
      <c r="Q414">
        <v>100000</v>
      </c>
      <c r="R414">
        <v>1200.9100000000001</v>
      </c>
      <c r="S414">
        <v>-4569.4399999999996</v>
      </c>
      <c r="T414">
        <v>20538.7</v>
      </c>
      <c r="U414">
        <v>0.42225499999999999</v>
      </c>
      <c r="V414">
        <v>789</v>
      </c>
      <c r="W414">
        <v>235</v>
      </c>
      <c r="X414">
        <f>AVERAGE($S$9:S414)</f>
        <v>-4568.9560344827596</v>
      </c>
      <c r="Y414">
        <f>STDEV(X$9:X414)</f>
        <v>0.12074660836619586</v>
      </c>
      <c r="Z414">
        <f>2*STDEV(X$9:X414)/SQRT(COUNT(X$9:X414))</f>
        <v>1.198510710978009E-2</v>
      </c>
      <c r="AA414">
        <f t="shared" si="53"/>
        <v>-4568.8352878743935</v>
      </c>
      <c r="AB414">
        <f t="shared" si="54"/>
        <v>-4569.0767810911257</v>
      </c>
      <c r="AD414">
        <v>406</v>
      </c>
      <c r="AE414">
        <v>100000</v>
      </c>
      <c r="AF414">
        <v>1200.03</v>
      </c>
      <c r="AG414">
        <v>-1927.01</v>
      </c>
      <c r="AH414">
        <v>8654.89</v>
      </c>
      <c r="AI414">
        <v>2.3354900000000001</v>
      </c>
      <c r="AJ414">
        <v>333</v>
      </c>
      <c r="AK414">
        <v>99</v>
      </c>
      <c r="AL414">
        <f>AVERAGE($AG$9:AG414)</f>
        <v>-1927.1152955665027</v>
      </c>
      <c r="AM414">
        <f>STDEV(AL$9:AL414)</f>
        <v>6.9325933085182201E-2</v>
      </c>
      <c r="AN414">
        <f>2*STDEV(AL$9:AL414)/SQRT(COUNT($AL$9:AL414))</f>
        <v>6.8811765792335762E-3</v>
      </c>
      <c r="AO414">
        <f t="shared" si="49"/>
        <v>-1927.0459696334176</v>
      </c>
      <c r="AP414">
        <f t="shared" si="50"/>
        <v>-1927.1846214995878</v>
      </c>
    </row>
    <row r="415" spans="2:42" x14ac:dyDescent="0.2">
      <c r="B415">
        <v>407</v>
      </c>
      <c r="C415">
        <v>100000</v>
      </c>
      <c r="D415">
        <v>1199.6300000000001</v>
      </c>
      <c r="E415">
        <v>-8926.09</v>
      </c>
      <c r="F415">
        <v>40121.699999999997</v>
      </c>
      <c r="G415">
        <v>-6.8341499999999999E-2</v>
      </c>
      <c r="H415">
        <v>1540</v>
      </c>
      <c r="I415">
        <v>460</v>
      </c>
      <c r="J415">
        <f>AVERAGE($E$9:E415)</f>
        <v>-8926.1787223587216</v>
      </c>
      <c r="K415">
        <f>STDEV(J$9:J415)</f>
        <v>0.1426657284075124</v>
      </c>
      <c r="L415">
        <f>2*STDEV(J$9:J415)/SQRT(COUNT($J$9:J415))</f>
        <v>1.4143355221597381E-2</v>
      </c>
      <c r="M415">
        <f t="shared" si="51"/>
        <v>-8926.0360566303134</v>
      </c>
      <c r="N415">
        <f t="shared" si="52"/>
        <v>-8926.3213880871299</v>
      </c>
      <c r="P415">
        <v>407</v>
      </c>
      <c r="Q415">
        <v>100000</v>
      </c>
      <c r="R415">
        <v>1200.77</v>
      </c>
      <c r="S415">
        <v>-4568.54</v>
      </c>
      <c r="T415">
        <v>20535</v>
      </c>
      <c r="U415">
        <v>0.61364799999999997</v>
      </c>
      <c r="V415">
        <v>789</v>
      </c>
      <c r="W415">
        <v>235</v>
      </c>
      <c r="X415">
        <f>AVERAGE($S$9:S415)</f>
        <v>-4568.9550122850133</v>
      </c>
      <c r="Y415">
        <f>STDEV(X$9:X415)</f>
        <v>0.12059782121524826</v>
      </c>
      <c r="Z415">
        <f>2*STDEV(X$9:X415)/SQRT(COUNT(X$9:X415))</f>
        <v>1.195562412526913E-2</v>
      </c>
      <c r="AA415">
        <f t="shared" si="53"/>
        <v>-4568.8344144637977</v>
      </c>
      <c r="AB415">
        <f t="shared" si="54"/>
        <v>-4569.0756101062289</v>
      </c>
      <c r="AD415">
        <v>407</v>
      </c>
      <c r="AE415">
        <v>100000</v>
      </c>
      <c r="AF415">
        <v>1200.95</v>
      </c>
      <c r="AG415">
        <v>-1926.94</v>
      </c>
      <c r="AH415">
        <v>8666.7000000000007</v>
      </c>
      <c r="AI415">
        <v>2.2734200000000002</v>
      </c>
      <c r="AJ415">
        <v>333</v>
      </c>
      <c r="AK415">
        <v>99</v>
      </c>
      <c r="AL415">
        <f>AVERAGE($AG$9:AG415)</f>
        <v>-1927.1148648648648</v>
      </c>
      <c r="AM415">
        <f>STDEV(AL$9:AL415)</f>
        <v>6.9264751558745022E-2</v>
      </c>
      <c r="AN415">
        <f>2*STDEV(AL$9:AL415)/SQRT(COUNT($AL$9:AL415))</f>
        <v>6.8666525350277235E-3</v>
      </c>
      <c r="AO415">
        <f t="shared" si="49"/>
        <v>-1927.0456001133061</v>
      </c>
      <c r="AP415">
        <f t="shared" si="50"/>
        <v>-1927.1841296164234</v>
      </c>
    </row>
    <row r="416" spans="2:42" x14ac:dyDescent="0.2">
      <c r="B416">
        <v>408</v>
      </c>
      <c r="C416">
        <v>100000</v>
      </c>
      <c r="D416">
        <v>1199.54</v>
      </c>
      <c r="E416">
        <v>-8924.9699999999993</v>
      </c>
      <c r="F416">
        <v>40117.1</v>
      </c>
      <c r="G416">
        <v>0.10861899999999999</v>
      </c>
      <c r="H416">
        <v>1540</v>
      </c>
      <c r="I416">
        <v>460</v>
      </c>
      <c r="J416">
        <f>AVERAGE($E$9:E416)</f>
        <v>-8926.1757598039221</v>
      </c>
      <c r="K416">
        <f>STDEV(J$9:J416)</f>
        <v>0.1425044963364252</v>
      </c>
      <c r="L416">
        <f>2*STDEV(J$9:J416)/SQRT(COUNT($J$9:J416))</f>
        <v>1.4110047691063991E-2</v>
      </c>
      <c r="M416">
        <f t="shared" si="51"/>
        <v>-8926.0332553075859</v>
      </c>
      <c r="N416">
        <f t="shared" si="52"/>
        <v>-8926.3182643002583</v>
      </c>
      <c r="P416">
        <v>408</v>
      </c>
      <c r="Q416">
        <v>100000</v>
      </c>
      <c r="R416">
        <v>1200.1600000000001</v>
      </c>
      <c r="S416">
        <v>-4569.8900000000003</v>
      </c>
      <c r="T416">
        <v>20547.099999999999</v>
      </c>
      <c r="U416">
        <v>1.13398</v>
      </c>
      <c r="V416">
        <v>789</v>
      </c>
      <c r="W416">
        <v>235</v>
      </c>
      <c r="X416">
        <f>AVERAGE($S$9:S416)</f>
        <v>-4568.9573039215693</v>
      </c>
      <c r="Y416">
        <f>STDEV(X$9:X416)</f>
        <v>0.12044959692609915</v>
      </c>
      <c r="Z416">
        <f>2*STDEV(X$9:X416)/SQRT(COUNT(X$9:X416))</f>
        <v>1.1926287244890785E-2</v>
      </c>
      <c r="AA416">
        <f t="shared" si="53"/>
        <v>-4568.8368543246434</v>
      </c>
      <c r="AB416">
        <f t="shared" si="54"/>
        <v>-4569.0777535184952</v>
      </c>
      <c r="AD416">
        <v>408</v>
      </c>
      <c r="AE416">
        <v>100000</v>
      </c>
      <c r="AF416">
        <v>1200.46</v>
      </c>
      <c r="AG416">
        <v>-1927.43</v>
      </c>
      <c r="AH416">
        <v>8664.74</v>
      </c>
      <c r="AI416">
        <v>1.0703400000000001</v>
      </c>
      <c r="AJ416">
        <v>333</v>
      </c>
      <c r="AK416">
        <v>99</v>
      </c>
      <c r="AL416">
        <f>AVERAGE($AG$9:AG416)</f>
        <v>-1927.1156372549021</v>
      </c>
      <c r="AM416">
        <f>STDEV(AL$9:AL416)</f>
        <v>6.9204717785837158E-2</v>
      </c>
      <c r="AN416">
        <f>2*STDEV(AL$9:AL416)/SQRT(COUNT($AL$9:AL416))</f>
        <v>6.8522881278040822E-3</v>
      </c>
      <c r="AO416">
        <f t="shared" si="49"/>
        <v>-1927.0464325371163</v>
      </c>
      <c r="AP416">
        <f t="shared" si="50"/>
        <v>-1927.184841972688</v>
      </c>
    </row>
    <row r="417" spans="2:42" x14ac:dyDescent="0.2">
      <c r="B417">
        <v>409</v>
      </c>
      <c r="C417">
        <v>100000</v>
      </c>
      <c r="D417">
        <v>1200.06</v>
      </c>
      <c r="E417">
        <v>-8925.77</v>
      </c>
      <c r="F417">
        <v>40113.9</v>
      </c>
      <c r="G417">
        <v>0.363207</v>
      </c>
      <c r="H417">
        <v>1540</v>
      </c>
      <c r="I417">
        <v>460</v>
      </c>
      <c r="J417">
        <f>AVERAGE($E$9:E417)</f>
        <v>-8926.174767726161</v>
      </c>
      <c r="K417">
        <f>STDEV(J$9:J417)</f>
        <v>0.14234312343987132</v>
      </c>
      <c r="L417">
        <f>2*STDEV(J$9:J417)/SQRT(COUNT($J$9:J417))</f>
        <v>1.4076828935050821E-2</v>
      </c>
      <c r="M417">
        <f t="shared" si="51"/>
        <v>-8926.0324246027212</v>
      </c>
      <c r="N417">
        <f t="shared" si="52"/>
        <v>-8926.3171108496008</v>
      </c>
      <c r="P417">
        <v>409</v>
      </c>
      <c r="Q417">
        <v>100000</v>
      </c>
      <c r="R417">
        <v>1198.92</v>
      </c>
      <c r="S417">
        <v>-4569.05</v>
      </c>
      <c r="T417">
        <v>20544.5</v>
      </c>
      <c r="U417">
        <v>0.82154700000000003</v>
      </c>
      <c r="V417">
        <v>789</v>
      </c>
      <c r="W417">
        <v>235</v>
      </c>
      <c r="X417">
        <f>AVERAGE($S$9:S417)</f>
        <v>-4568.9575305623484</v>
      </c>
      <c r="Y417">
        <f>STDEV(X$9:X417)</f>
        <v>0.12030192502103607</v>
      </c>
      <c r="Z417">
        <f>2*STDEV(X$9:X417)/SQRT(COUNT(X$9:X417))</f>
        <v>1.1897094697333879E-2</v>
      </c>
      <c r="AA417">
        <f t="shared" si="53"/>
        <v>-4568.8372286373278</v>
      </c>
      <c r="AB417">
        <f t="shared" si="54"/>
        <v>-4569.0778324873691</v>
      </c>
      <c r="AD417">
        <v>409</v>
      </c>
      <c r="AE417">
        <v>100000</v>
      </c>
      <c r="AF417">
        <v>1198.5999999999999</v>
      </c>
      <c r="AG417">
        <v>-1928.46</v>
      </c>
      <c r="AH417">
        <v>8672.4500000000007</v>
      </c>
      <c r="AI417">
        <v>-0.77945500000000001</v>
      </c>
      <c r="AJ417">
        <v>333</v>
      </c>
      <c r="AK417">
        <v>99</v>
      </c>
      <c r="AL417">
        <f>AVERAGE($AG$9:AG417)</f>
        <v>-1927.118924205379</v>
      </c>
      <c r="AM417">
        <f>STDEV(AL$9:AL417)</f>
        <v>6.9149360459934875E-2</v>
      </c>
      <c r="AN417">
        <f>2*STDEV(AL$9:AL417)/SQRT(COUNT($AL$9:AL417))</f>
        <v>6.8384316336423251E-3</v>
      </c>
      <c r="AO417">
        <f t="shared" si="49"/>
        <v>-1927.0497748449191</v>
      </c>
      <c r="AP417">
        <f t="shared" si="50"/>
        <v>-1927.188073565839</v>
      </c>
    </row>
    <row r="418" spans="2:42" x14ac:dyDescent="0.2">
      <c r="B418">
        <v>410</v>
      </c>
      <c r="C418">
        <v>100000</v>
      </c>
      <c r="D418">
        <v>1199.68</v>
      </c>
      <c r="E418">
        <v>-8924.19</v>
      </c>
      <c r="F418">
        <v>40104.199999999997</v>
      </c>
      <c r="G418">
        <v>0.43475799999999998</v>
      </c>
      <c r="H418">
        <v>1540</v>
      </c>
      <c r="I418">
        <v>460</v>
      </c>
      <c r="J418">
        <f>AVERAGE($E$9:E418)</f>
        <v>-8926.1699268292687</v>
      </c>
      <c r="K418">
        <f>STDEV(J$9:J418)</f>
        <v>0.14217922501861763</v>
      </c>
      <c r="L418">
        <f>2*STDEV(J$9:J418)/SQRT(COUNT($J$9:J418))</f>
        <v>1.4043462857959044E-2</v>
      </c>
      <c r="M418">
        <f t="shared" si="51"/>
        <v>-8926.0277476042502</v>
      </c>
      <c r="N418">
        <f t="shared" si="52"/>
        <v>-8926.3121060542871</v>
      </c>
      <c r="P418">
        <v>410</v>
      </c>
      <c r="Q418">
        <v>100000</v>
      </c>
      <c r="R418">
        <v>1200.56</v>
      </c>
      <c r="S418">
        <v>-4569.46</v>
      </c>
      <c r="T418">
        <v>20539.3</v>
      </c>
      <c r="U418">
        <v>0.607908</v>
      </c>
      <c r="V418">
        <v>789</v>
      </c>
      <c r="W418">
        <v>235</v>
      </c>
      <c r="X418">
        <f>AVERAGE($S$9:S418)</f>
        <v>-4568.9587560975615</v>
      </c>
      <c r="Y418">
        <f>STDEV(X$9:X418)</f>
        <v>0.12015485169732235</v>
      </c>
      <c r="Z418">
        <f>2*STDEV(X$9:X418)/SQRT(COUNT(X$9:X418))</f>
        <v>1.1868050320248746E-2</v>
      </c>
      <c r="AA418">
        <f t="shared" si="53"/>
        <v>-4568.8386012458641</v>
      </c>
      <c r="AB418">
        <f t="shared" si="54"/>
        <v>-4569.0789109492589</v>
      </c>
      <c r="AD418">
        <v>410</v>
      </c>
      <c r="AE418">
        <v>100000</v>
      </c>
      <c r="AF418">
        <v>1200.48</v>
      </c>
      <c r="AG418">
        <v>-1927.81</v>
      </c>
      <c r="AH418">
        <v>8666.5400000000009</v>
      </c>
      <c r="AI418">
        <v>0.30630000000000002</v>
      </c>
      <c r="AJ418">
        <v>333</v>
      </c>
      <c r="AK418">
        <v>99</v>
      </c>
      <c r="AL418">
        <f>AVERAGE($AG$9:AG418)</f>
        <v>-1927.1206097560978</v>
      </c>
      <c r="AM418">
        <f>STDEV(AL$9:AL418)</f>
        <v>6.9096560745869728E-2</v>
      </c>
      <c r="AN418">
        <f>2*STDEV(AL$9:AL418)/SQRT(COUNT($AL$9:AL418))</f>
        <v>6.8248718075391776E-3</v>
      </c>
      <c r="AO418">
        <f t="shared" si="49"/>
        <v>-1927.0515131953518</v>
      </c>
      <c r="AP418">
        <f t="shared" si="50"/>
        <v>-1927.1897063168437</v>
      </c>
    </row>
    <row r="419" spans="2:42" x14ac:dyDescent="0.2">
      <c r="B419">
        <v>411</v>
      </c>
      <c r="C419">
        <v>100000</v>
      </c>
      <c r="D419">
        <v>1200.74</v>
      </c>
      <c r="E419">
        <v>-8923.94</v>
      </c>
      <c r="F419">
        <v>40111.4</v>
      </c>
      <c r="G419">
        <v>0.46179999999999999</v>
      </c>
      <c r="H419">
        <v>1540</v>
      </c>
      <c r="I419">
        <v>460</v>
      </c>
      <c r="J419">
        <f>AVERAGE($E$9:E419)</f>
        <v>-8926.1645012165445</v>
      </c>
      <c r="K419">
        <f>STDEV(J$9:J419)</f>
        <v>0.14201293977874696</v>
      </c>
      <c r="L419">
        <f>2*STDEV(J$9:J419)/SQRT(COUNT($J$9:J419))</f>
        <v>1.4009963456573352E-2</v>
      </c>
      <c r="M419">
        <f t="shared" si="51"/>
        <v>-8926.0224882767652</v>
      </c>
      <c r="N419">
        <f t="shared" si="52"/>
        <v>-8926.3065141563238</v>
      </c>
      <c r="P419">
        <v>411</v>
      </c>
      <c r="Q419">
        <v>100000</v>
      </c>
      <c r="R419">
        <v>1200.45</v>
      </c>
      <c r="S419">
        <v>-4569.55</v>
      </c>
      <c r="T419">
        <v>20544.900000000001</v>
      </c>
      <c r="U419">
        <v>-0.31972099999999998</v>
      </c>
      <c r="V419">
        <v>789</v>
      </c>
      <c r="W419">
        <v>235</v>
      </c>
      <c r="X419">
        <f>AVERAGE($S$9:S419)</f>
        <v>-4568.960194647203</v>
      </c>
      <c r="Y419">
        <f>STDEV(X$9:X419)</f>
        <v>0.12000842166557735</v>
      </c>
      <c r="Z419">
        <f>2*STDEV(X$9:X419)/SQRT(COUNT(X$9:X419))</f>
        <v>1.1839157788263759E-2</v>
      </c>
      <c r="AA419">
        <f t="shared" si="53"/>
        <v>-4568.8401862255378</v>
      </c>
      <c r="AB419">
        <f t="shared" si="54"/>
        <v>-4569.0802030688683</v>
      </c>
      <c r="AD419">
        <v>411</v>
      </c>
      <c r="AE419">
        <v>100000</v>
      </c>
      <c r="AF419">
        <v>1199.0899999999999</v>
      </c>
      <c r="AG419">
        <v>-1927.72</v>
      </c>
      <c r="AH419">
        <v>8655.43</v>
      </c>
      <c r="AI419">
        <v>1.0554399999999999</v>
      </c>
      <c r="AJ419">
        <v>333</v>
      </c>
      <c r="AK419">
        <v>99</v>
      </c>
      <c r="AL419">
        <f>AVERAGE($AG$9:AG419)</f>
        <v>-1927.1220681265208</v>
      </c>
      <c r="AM419">
        <f>STDEV(AL$9:AL419)</f>
        <v>6.9046037010621036E-2</v>
      </c>
      <c r="AN419">
        <f>2*STDEV(AL$9:AL419)/SQRT(COUNT($AL$9:AL419))</f>
        <v>6.8115796831408086E-3</v>
      </c>
      <c r="AO419">
        <f t="shared" si="49"/>
        <v>-1927.0530220895103</v>
      </c>
      <c r="AP419">
        <f t="shared" si="50"/>
        <v>-1927.1911141635314</v>
      </c>
    </row>
    <row r="420" spans="2:42" x14ac:dyDescent="0.2">
      <c r="B420">
        <v>412</v>
      </c>
      <c r="C420">
        <v>100000</v>
      </c>
      <c r="D420">
        <v>1199.79</v>
      </c>
      <c r="E420">
        <v>-8924.1299999999992</v>
      </c>
      <c r="F420">
        <v>40124.699999999997</v>
      </c>
      <c r="G420">
        <v>0.390648</v>
      </c>
      <c r="H420">
        <v>1540</v>
      </c>
      <c r="I420">
        <v>460</v>
      </c>
      <c r="J420">
        <f>AVERAGE($E$9:E420)</f>
        <v>-8926.1595631067958</v>
      </c>
      <c r="K420">
        <f>STDEV(J$9:J420)</f>
        <v>0.14184499848939458</v>
      </c>
      <c r="L420">
        <f>2*STDEV(J$9:J420)/SQRT(COUNT($J$9:J420))</f>
        <v>1.3976402997277041E-2</v>
      </c>
      <c r="M420">
        <f t="shared" si="51"/>
        <v>-8926.0177181083072</v>
      </c>
      <c r="N420">
        <f t="shared" si="52"/>
        <v>-8926.3014081052843</v>
      </c>
      <c r="P420">
        <v>412</v>
      </c>
      <c r="Q420">
        <v>100000</v>
      </c>
      <c r="R420">
        <v>1199.27</v>
      </c>
      <c r="S420">
        <v>-4570.37</v>
      </c>
      <c r="T420">
        <v>20542.5</v>
      </c>
      <c r="U420">
        <v>0.30857099999999998</v>
      </c>
      <c r="V420">
        <v>789</v>
      </c>
      <c r="W420">
        <v>235</v>
      </c>
      <c r="X420">
        <f>AVERAGE($S$9:S420)</f>
        <v>-4568.963616504856</v>
      </c>
      <c r="Y420">
        <f>STDEV(X$9:X420)</f>
        <v>0.11986294328297266</v>
      </c>
      <c r="Z420">
        <f>2*STDEV(X$9:X420)/SQRT(COUNT(X$9:X420))</f>
        <v>1.1810446738365907E-2</v>
      </c>
      <c r="AA420">
        <f t="shared" si="53"/>
        <v>-4568.8437535615731</v>
      </c>
      <c r="AB420">
        <f t="shared" si="54"/>
        <v>-4569.0834794481389</v>
      </c>
      <c r="AD420">
        <v>412</v>
      </c>
      <c r="AE420">
        <v>100000</v>
      </c>
      <c r="AF420">
        <v>1200.01</v>
      </c>
      <c r="AG420">
        <v>-1926.23</v>
      </c>
      <c r="AH420">
        <v>8658.6200000000008</v>
      </c>
      <c r="AI420">
        <v>1.2969900000000001</v>
      </c>
      <c r="AJ420">
        <v>333</v>
      </c>
      <c r="AK420">
        <v>99</v>
      </c>
      <c r="AL420">
        <f>AVERAGE($AG$9:AG420)</f>
        <v>-1927.1199029126215</v>
      </c>
      <c r="AM420">
        <f>STDEV(AL$9:AL420)</f>
        <v>6.899231384646938E-2</v>
      </c>
      <c r="AN420">
        <f>2*STDEV(AL$9:AL420)/SQRT(COUNT($AL$9:AL420))</f>
        <v>6.7980146801226047E-3</v>
      </c>
      <c r="AO420">
        <f t="shared" si="49"/>
        <v>-1927.0509105987751</v>
      </c>
      <c r="AP420">
        <f t="shared" si="50"/>
        <v>-1927.1888952264678</v>
      </c>
    </row>
    <row r="421" spans="2:42" x14ac:dyDescent="0.2">
      <c r="B421">
        <v>413</v>
      </c>
      <c r="C421">
        <v>100000</v>
      </c>
      <c r="D421">
        <v>1200.02</v>
      </c>
      <c r="E421">
        <v>-8926.59</v>
      </c>
      <c r="F421">
        <v>40119.800000000003</v>
      </c>
      <c r="G421">
        <v>-0.15940599999999999</v>
      </c>
      <c r="H421">
        <v>1540</v>
      </c>
      <c r="I421">
        <v>460</v>
      </c>
      <c r="J421">
        <f>AVERAGE($E$9:E421)</f>
        <v>-8926.1606053268752</v>
      </c>
      <c r="K421">
        <f>STDEV(J$9:J421)</f>
        <v>0.14167808674760266</v>
      </c>
      <c r="L421">
        <f>2*STDEV(J$9:J421)/SQRT(COUNT($J$9:J421))</f>
        <v>1.3943045777870382E-2</v>
      </c>
      <c r="M421">
        <f t="shared" si="51"/>
        <v>-8926.0189272401276</v>
      </c>
      <c r="N421">
        <f t="shared" si="52"/>
        <v>-8926.3022834136227</v>
      </c>
      <c r="P421">
        <v>413</v>
      </c>
      <c r="Q421">
        <v>100000</v>
      </c>
      <c r="R421">
        <v>1200.56</v>
      </c>
      <c r="S421">
        <v>-4569.3100000000004</v>
      </c>
      <c r="T421">
        <v>20549.2</v>
      </c>
      <c r="U421">
        <v>-0.197798</v>
      </c>
      <c r="V421">
        <v>789</v>
      </c>
      <c r="W421">
        <v>235</v>
      </c>
      <c r="X421">
        <f>AVERAGE($S$9:S421)</f>
        <v>-4568.9644552058126</v>
      </c>
      <c r="Y421">
        <f>STDEV(X$9:X421)</f>
        <v>0.11971813072358296</v>
      </c>
      <c r="Z421">
        <f>2*STDEV(X$9:X421)/SQRT(COUNT(X$9:X421))</f>
        <v>1.1781888190611335E-2</v>
      </c>
      <c r="AA421">
        <f t="shared" si="53"/>
        <v>-4568.8447370750891</v>
      </c>
      <c r="AB421">
        <f t="shared" si="54"/>
        <v>-4569.084173336536</v>
      </c>
      <c r="AD421">
        <v>413</v>
      </c>
      <c r="AE421">
        <v>100000</v>
      </c>
      <c r="AF421">
        <v>1199.22</v>
      </c>
      <c r="AG421">
        <v>-1927.55</v>
      </c>
      <c r="AH421">
        <v>8669.24</v>
      </c>
      <c r="AI421">
        <v>1.26952</v>
      </c>
      <c r="AJ421">
        <v>333</v>
      </c>
      <c r="AK421">
        <v>99</v>
      </c>
      <c r="AL421">
        <f>AVERAGE($AG$9:AG421)</f>
        <v>-1927.1209443099276</v>
      </c>
      <c r="AM421">
        <f>STDEV(AL$9:AL421)</f>
        <v>6.8940197209025472E-2</v>
      </c>
      <c r="AN421">
        <f>2*STDEV(AL$9:AL421)/SQRT(COUNT($AL$9:AL421))</f>
        <v>6.7846506660785297E-3</v>
      </c>
      <c r="AO421">
        <f t="shared" si="49"/>
        <v>-1927.0520041127186</v>
      </c>
      <c r="AP421">
        <f t="shared" si="50"/>
        <v>-1927.1898845071366</v>
      </c>
    </row>
    <row r="422" spans="2:42" x14ac:dyDescent="0.2">
      <c r="B422">
        <v>414</v>
      </c>
      <c r="C422">
        <v>100000</v>
      </c>
      <c r="D422">
        <v>1199.68</v>
      </c>
      <c r="E422">
        <v>-8924.6</v>
      </c>
      <c r="F422">
        <v>40101.300000000003</v>
      </c>
      <c r="G422">
        <v>0.25950200000000001</v>
      </c>
      <c r="H422">
        <v>1540</v>
      </c>
      <c r="I422">
        <v>460</v>
      </c>
      <c r="J422">
        <f>AVERAGE($E$9:E422)</f>
        <v>-8926.1568357487922</v>
      </c>
      <c r="K422">
        <f>STDEV(J$9:J422)</f>
        <v>0.14151027959854434</v>
      </c>
      <c r="L422">
        <f>2*STDEV(J$9:J422)/SQRT(COUNT($J$9:J422))</f>
        <v>1.390970162669054E-2</v>
      </c>
      <c r="M422">
        <f t="shared" si="51"/>
        <v>-8926.0153254691941</v>
      </c>
      <c r="N422">
        <f t="shared" si="52"/>
        <v>-8926.2983460283904</v>
      </c>
      <c r="P422">
        <v>414</v>
      </c>
      <c r="Q422">
        <v>100000</v>
      </c>
      <c r="R422">
        <v>1201.1300000000001</v>
      </c>
      <c r="S422">
        <v>-4567.66</v>
      </c>
      <c r="T422">
        <v>20551.400000000001</v>
      </c>
      <c r="U422">
        <v>-7.3002999999999998E-2</v>
      </c>
      <c r="V422">
        <v>789</v>
      </c>
      <c r="W422">
        <v>235</v>
      </c>
      <c r="X422">
        <f>AVERAGE($S$9:S422)</f>
        <v>-4568.9613043478275</v>
      </c>
      <c r="Y422">
        <f>STDEV(X$9:X422)</f>
        <v>0.11957339867110996</v>
      </c>
      <c r="Z422">
        <f>2*STDEV(X$9:X422)/SQRT(COUNT(X$9:X422))</f>
        <v>1.1753423869438553E-2</v>
      </c>
      <c r="AA422">
        <f t="shared" si="53"/>
        <v>-4568.841730949156</v>
      </c>
      <c r="AB422">
        <f t="shared" si="54"/>
        <v>-4569.080877746499</v>
      </c>
      <c r="AD422">
        <v>414</v>
      </c>
      <c r="AE422">
        <v>100000</v>
      </c>
      <c r="AF422">
        <v>1201.6600000000001</v>
      </c>
      <c r="AG422">
        <v>-1926.71</v>
      </c>
      <c r="AH422">
        <v>8657.19</v>
      </c>
      <c r="AI422">
        <v>1.3323100000000001</v>
      </c>
      <c r="AJ422">
        <v>333</v>
      </c>
      <c r="AK422">
        <v>99</v>
      </c>
      <c r="AL422">
        <f>AVERAGE($AG$9:AG422)</f>
        <v>-1927.1199516908214</v>
      </c>
      <c r="AM422">
        <f>STDEV(AL$9:AL422)</f>
        <v>6.8886684268516962E-2</v>
      </c>
      <c r="AN422">
        <f>2*STDEV(AL$9:AL422)/SQRT(COUNT($AL$9:AL422))</f>
        <v>6.7711916543832804E-3</v>
      </c>
      <c r="AO422">
        <f t="shared" si="49"/>
        <v>-1927.0510650065528</v>
      </c>
      <c r="AP422">
        <f t="shared" si="50"/>
        <v>-1927.18883837509</v>
      </c>
    </row>
    <row r="423" spans="2:42" x14ac:dyDescent="0.2">
      <c r="B423">
        <v>415</v>
      </c>
      <c r="C423">
        <v>100000</v>
      </c>
      <c r="D423">
        <v>1199.98</v>
      </c>
      <c r="E423">
        <v>-8929.14</v>
      </c>
      <c r="F423">
        <v>40119.599999999999</v>
      </c>
      <c r="G423">
        <v>0.82635400000000003</v>
      </c>
      <c r="H423">
        <v>1540</v>
      </c>
      <c r="I423">
        <v>460</v>
      </c>
      <c r="J423">
        <f>AVERAGE($E$9:E423)</f>
        <v>-8926.1640240963843</v>
      </c>
      <c r="K423">
        <f>STDEV(J$9:J423)</f>
        <v>0.14134609372837134</v>
      </c>
      <c r="L423">
        <f>2*STDEV(J$9:J423)/SQRT(COUNT($J$9:J423))</f>
        <v>1.3876813707493428E-2</v>
      </c>
      <c r="M423">
        <f t="shared" si="51"/>
        <v>-8926.0226780026551</v>
      </c>
      <c r="N423">
        <f t="shared" si="52"/>
        <v>-8926.3053701901135</v>
      </c>
      <c r="P423">
        <v>415</v>
      </c>
      <c r="Q423">
        <v>100000</v>
      </c>
      <c r="R423">
        <v>1198.42</v>
      </c>
      <c r="S423">
        <v>-4569.51</v>
      </c>
      <c r="T423">
        <v>20518.2</v>
      </c>
      <c r="U423">
        <v>0.449984</v>
      </c>
      <c r="V423">
        <v>789</v>
      </c>
      <c r="W423">
        <v>235</v>
      </c>
      <c r="X423">
        <f>AVERAGE($S$9:S423)</f>
        <v>-4568.9626265060251</v>
      </c>
      <c r="Y423">
        <f>STDEV(X$9:X423)</f>
        <v>0.11942935123467804</v>
      </c>
      <c r="Z423">
        <f>2*STDEV(X$9:X423)/SQRT(COUNT(X$9:X423))</f>
        <v>1.1725112555818514E-2</v>
      </c>
      <c r="AA423">
        <f t="shared" si="53"/>
        <v>-4568.8431971547907</v>
      </c>
      <c r="AB423">
        <f t="shared" si="54"/>
        <v>-4569.0820558572595</v>
      </c>
      <c r="AD423">
        <v>415</v>
      </c>
      <c r="AE423">
        <v>100000</v>
      </c>
      <c r="AF423">
        <v>1199.81</v>
      </c>
      <c r="AG423">
        <v>-1926.69</v>
      </c>
      <c r="AH423">
        <v>8666.19</v>
      </c>
      <c r="AI423">
        <v>-1.6833100000000001</v>
      </c>
      <c r="AJ423">
        <v>333</v>
      </c>
      <c r="AK423">
        <v>99</v>
      </c>
      <c r="AL423">
        <f>AVERAGE($AG$9:AG423)</f>
        <v>-1927.1189156626506</v>
      </c>
      <c r="AM423">
        <f>STDEV(AL$9:AL423)</f>
        <v>6.8831766514233131E-2</v>
      </c>
      <c r="AN423">
        <f>2*STDEV(AL$9:AL423)/SQRT(COUNT($AL$9:AL423))</f>
        <v>6.7576370586601795E-3</v>
      </c>
      <c r="AO423">
        <f t="shared" si="49"/>
        <v>-1927.0500838961364</v>
      </c>
      <c r="AP423">
        <f t="shared" si="50"/>
        <v>-1927.1877474291648</v>
      </c>
    </row>
    <row r="424" spans="2:42" x14ac:dyDescent="0.2">
      <c r="B424">
        <v>416</v>
      </c>
      <c r="C424">
        <v>100000</v>
      </c>
      <c r="D424">
        <v>1199.57</v>
      </c>
      <c r="E424">
        <v>-8922.83</v>
      </c>
      <c r="F424">
        <v>40112.1</v>
      </c>
      <c r="G424">
        <v>0.156719</v>
      </c>
      <c r="H424">
        <v>1540</v>
      </c>
      <c r="I424">
        <v>460</v>
      </c>
      <c r="J424">
        <f>AVERAGE($E$9:E424)</f>
        <v>-8926.1560096153844</v>
      </c>
      <c r="K424">
        <f>STDEV(J$9:J424)</f>
        <v>0.14117917202434432</v>
      </c>
      <c r="L424">
        <f>2*STDEV(J$9:J424)/SQRT(COUNT($J$9:J424))</f>
        <v>1.3843756789711621E-2</v>
      </c>
      <c r="M424">
        <f t="shared" si="51"/>
        <v>-8926.0148304433606</v>
      </c>
      <c r="N424">
        <f t="shared" si="52"/>
        <v>-8926.2971887874082</v>
      </c>
      <c r="P424">
        <v>416</v>
      </c>
      <c r="Q424">
        <v>100000</v>
      </c>
      <c r="R424">
        <v>1201.1600000000001</v>
      </c>
      <c r="S424">
        <v>-4568.05</v>
      </c>
      <c r="T424">
        <v>20547.3</v>
      </c>
      <c r="U424">
        <v>0.17879600000000001</v>
      </c>
      <c r="V424">
        <v>789</v>
      </c>
      <c r="W424">
        <v>235</v>
      </c>
      <c r="X424">
        <f>AVERAGE($S$9:S424)</f>
        <v>-4568.960432692309</v>
      </c>
      <c r="Y424">
        <f>STDEV(X$9:X424)</f>
        <v>0.1192855763574264</v>
      </c>
      <c r="Z424">
        <f>2*STDEV(X$9:X424)/SQRT(COUNT(X$9:X424))</f>
        <v>1.1696913106474603E-2</v>
      </c>
      <c r="AA424">
        <f t="shared" si="53"/>
        <v>-4568.8411471159516</v>
      </c>
      <c r="AB424">
        <f t="shared" si="54"/>
        <v>-4569.0797182686665</v>
      </c>
      <c r="AD424">
        <v>416</v>
      </c>
      <c r="AE424">
        <v>100000</v>
      </c>
      <c r="AF424">
        <v>1202.05</v>
      </c>
      <c r="AG424">
        <v>-1926.7</v>
      </c>
      <c r="AH424">
        <v>8669.33</v>
      </c>
      <c r="AI424">
        <v>0.61797299999999999</v>
      </c>
      <c r="AJ424">
        <v>333</v>
      </c>
      <c r="AK424">
        <v>99</v>
      </c>
      <c r="AL424">
        <f>AVERAGE($AG$9:AG424)</f>
        <v>-1927.1179086538459</v>
      </c>
      <c r="AM424">
        <f>STDEV(AL$9:AL424)</f>
        <v>6.8775539259271976E-2</v>
      </c>
      <c r="AN424">
        <f>2*STDEV(AL$9:AL424)/SQRT(COUNT($AL$9:AL424))</f>
        <v>6.7439964757864323E-3</v>
      </c>
      <c r="AO424">
        <f t="shared" ref="AO424:AO487" si="55">AL424+AM424</f>
        <v>-1927.0491331145865</v>
      </c>
      <c r="AP424">
        <f t="shared" ref="AP424:AP487" si="56">AL424-1*AM424</f>
        <v>-1927.1866841931053</v>
      </c>
    </row>
    <row r="425" spans="2:42" x14ac:dyDescent="0.2">
      <c r="B425">
        <v>417</v>
      </c>
      <c r="C425">
        <v>100000</v>
      </c>
      <c r="D425">
        <v>1200.68</v>
      </c>
      <c r="E425">
        <v>-8926.2999999999993</v>
      </c>
      <c r="F425">
        <v>40106.1</v>
      </c>
      <c r="G425">
        <v>-0.31327700000000003</v>
      </c>
      <c r="H425">
        <v>1540</v>
      </c>
      <c r="I425">
        <v>460</v>
      </c>
      <c r="J425">
        <f>AVERAGE($E$9:E425)</f>
        <v>-8926.1563549160674</v>
      </c>
      <c r="K425">
        <f>STDEV(J$9:J425)</f>
        <v>0.14101295941184275</v>
      </c>
      <c r="L425">
        <f>2*STDEV(J$9:J425)/SQRT(COUNT($J$9:J425))</f>
        <v>1.3810868664114496E-2</v>
      </c>
      <c r="M425">
        <f t="shared" si="51"/>
        <v>-8926.0153419566559</v>
      </c>
      <c r="N425">
        <f t="shared" si="52"/>
        <v>-8926.2973678754788</v>
      </c>
      <c r="P425">
        <v>417</v>
      </c>
      <c r="Q425">
        <v>100000</v>
      </c>
      <c r="R425">
        <v>1200.96</v>
      </c>
      <c r="S425">
        <v>-4568.1099999999997</v>
      </c>
      <c r="T425">
        <v>20542.599999999999</v>
      </c>
      <c r="U425">
        <v>-0.114202</v>
      </c>
      <c r="V425">
        <v>789</v>
      </c>
      <c r="W425">
        <v>235</v>
      </c>
      <c r="X425">
        <f>AVERAGE($S$9:S425)</f>
        <v>-4568.9583932853729</v>
      </c>
      <c r="Y425">
        <f>STDEV(X$9:X425)</f>
        <v>0.11914217767417412</v>
      </c>
      <c r="Z425">
        <f>2*STDEV(X$9:X425)/SQRT(COUNT(X$9:X425))</f>
        <v>1.1668835084929238E-2</v>
      </c>
      <c r="AA425">
        <f t="shared" si="53"/>
        <v>-4568.8392511076991</v>
      </c>
      <c r="AB425">
        <f t="shared" si="54"/>
        <v>-4569.0775354630468</v>
      </c>
      <c r="AD425">
        <v>417</v>
      </c>
      <c r="AE425">
        <v>100000</v>
      </c>
      <c r="AF425">
        <v>1198.97</v>
      </c>
      <c r="AG425">
        <v>-1925.58</v>
      </c>
      <c r="AH425">
        <v>8666.27</v>
      </c>
      <c r="AI425">
        <v>1.9933000000000001</v>
      </c>
      <c r="AJ425">
        <v>333</v>
      </c>
      <c r="AK425">
        <v>99</v>
      </c>
      <c r="AL425">
        <f>AVERAGE($AG$9:AG425)</f>
        <v>-1927.1142206235008</v>
      </c>
      <c r="AM425">
        <f>STDEV(AL$9:AL425)</f>
        <v>6.8714622845536505E-2</v>
      </c>
      <c r="AN425">
        <f>2*STDEV(AL$9:AL425)/SQRT(COUNT($AL$9:AL425))</f>
        <v>6.7299391161076876E-3</v>
      </c>
      <c r="AO425">
        <f t="shared" si="55"/>
        <v>-1927.0455060006552</v>
      </c>
      <c r="AP425">
        <f t="shared" si="56"/>
        <v>-1927.1829352463465</v>
      </c>
    </row>
    <row r="426" spans="2:42" x14ac:dyDescent="0.2">
      <c r="B426">
        <v>418</v>
      </c>
      <c r="C426">
        <v>100000</v>
      </c>
      <c r="D426">
        <v>1200.47</v>
      </c>
      <c r="E426">
        <v>-8926.77</v>
      </c>
      <c r="F426">
        <v>40109</v>
      </c>
      <c r="G426">
        <v>0.29060999999999998</v>
      </c>
      <c r="H426">
        <v>1540</v>
      </c>
      <c r="I426">
        <v>460</v>
      </c>
      <c r="J426">
        <f>AVERAGE($E$9:E426)</f>
        <v>-8926.1578229665065</v>
      </c>
      <c r="K426">
        <f>STDEV(J$9:J426)</f>
        <v>0.14084786058910148</v>
      </c>
      <c r="L426">
        <f>2*STDEV(J$9:J426)/SQRT(COUNT($J$9:J426))</f>
        <v>1.3778188099198993E-2</v>
      </c>
      <c r="M426">
        <f t="shared" si="51"/>
        <v>-8926.0169751059166</v>
      </c>
      <c r="N426">
        <f t="shared" si="52"/>
        <v>-8926.2986708270964</v>
      </c>
      <c r="P426">
        <v>418</v>
      </c>
      <c r="Q426">
        <v>100000</v>
      </c>
      <c r="R426">
        <v>1199.68</v>
      </c>
      <c r="S426">
        <v>-4569.5</v>
      </c>
      <c r="T426">
        <v>20537.099999999999</v>
      </c>
      <c r="U426">
        <v>0.70510200000000001</v>
      </c>
      <c r="V426">
        <v>789</v>
      </c>
      <c r="W426">
        <v>235</v>
      </c>
      <c r="X426">
        <f>AVERAGE($S$9:S426)</f>
        <v>-4568.9596889952163</v>
      </c>
      <c r="Y426">
        <f>STDEV(X$9:X426)</f>
        <v>0.11899937506055802</v>
      </c>
      <c r="Z426">
        <f>2*STDEV(X$9:X426)/SQRT(COUNT(X$9:X426))</f>
        <v>1.1640899381885015E-2</v>
      </c>
      <c r="AA426">
        <f t="shared" si="53"/>
        <v>-4568.8406896201559</v>
      </c>
      <c r="AB426">
        <f t="shared" si="54"/>
        <v>-4569.0786883702767</v>
      </c>
      <c r="AD426">
        <v>418</v>
      </c>
      <c r="AE426">
        <v>100000</v>
      </c>
      <c r="AF426">
        <v>1200.77</v>
      </c>
      <c r="AG426">
        <v>-1927.13</v>
      </c>
      <c r="AH426">
        <v>8663.1200000000008</v>
      </c>
      <c r="AI426">
        <v>-0.230742</v>
      </c>
      <c r="AJ426">
        <v>333</v>
      </c>
      <c r="AK426">
        <v>99</v>
      </c>
      <c r="AL426">
        <f>AVERAGE($AG$9:AG426)</f>
        <v>-1927.1142583732055</v>
      </c>
      <c r="AM426">
        <f>STDEV(AL$9:AL426)</f>
        <v>6.8653887221415577E-2</v>
      </c>
      <c r="AN426">
        <f>2*STDEV(AL$9:AL426)/SQRT(COUNT($AL$9:AL426))</f>
        <v>6.7159427762799248E-3</v>
      </c>
      <c r="AO426">
        <f t="shared" si="55"/>
        <v>-1927.0456044859841</v>
      </c>
      <c r="AP426">
        <f t="shared" si="56"/>
        <v>-1927.182912260427</v>
      </c>
    </row>
    <row r="427" spans="2:42" x14ac:dyDescent="0.2">
      <c r="B427">
        <v>419</v>
      </c>
      <c r="C427">
        <v>100000</v>
      </c>
      <c r="D427">
        <v>1199.8</v>
      </c>
      <c r="E427">
        <v>-8924.89</v>
      </c>
      <c r="F427">
        <v>40104</v>
      </c>
      <c r="G427">
        <v>0.37436000000000003</v>
      </c>
      <c r="H427">
        <v>1540</v>
      </c>
      <c r="I427">
        <v>460</v>
      </c>
      <c r="J427">
        <f>AVERAGE($E$9:E427)</f>
        <v>-8926.1547971360378</v>
      </c>
      <c r="K427">
        <f>STDEV(J$9:J427)</f>
        <v>0.14068229472234869</v>
      </c>
      <c r="L427">
        <f>2*STDEV(J$9:J427)/SQRT(COUNT($J$9:J427))</f>
        <v>1.374555968168369E-2</v>
      </c>
      <c r="M427">
        <f t="shared" si="51"/>
        <v>-8926.0141148413149</v>
      </c>
      <c r="N427">
        <f t="shared" si="52"/>
        <v>-8926.2954794307607</v>
      </c>
      <c r="P427">
        <v>419</v>
      </c>
      <c r="Q427">
        <v>100000</v>
      </c>
      <c r="R427">
        <v>1200.8900000000001</v>
      </c>
      <c r="S427">
        <v>-4568.63</v>
      </c>
      <c r="T427">
        <v>20545.3</v>
      </c>
      <c r="U427">
        <v>0.31307299999999999</v>
      </c>
      <c r="V427">
        <v>789</v>
      </c>
      <c r="W427">
        <v>235</v>
      </c>
      <c r="X427">
        <f>AVERAGE($S$9:S427)</f>
        <v>-4568.9589021479724</v>
      </c>
      <c r="Y427">
        <f>STDEV(X$9:X427)</f>
        <v>0.11885703221090156</v>
      </c>
      <c r="Z427">
        <f>2*STDEV(X$9:X427)/SQRT(COUNT(X$9:X427))</f>
        <v>1.1613091989060444E-2</v>
      </c>
      <c r="AA427">
        <f t="shared" si="53"/>
        <v>-4568.8400451157613</v>
      </c>
      <c r="AB427">
        <f t="shared" si="54"/>
        <v>-4569.0777591801834</v>
      </c>
      <c r="AD427">
        <v>419</v>
      </c>
      <c r="AE427">
        <v>100000</v>
      </c>
      <c r="AF427">
        <v>1199.32</v>
      </c>
      <c r="AG427">
        <v>-1926.89</v>
      </c>
      <c r="AH427">
        <v>8671.2900000000009</v>
      </c>
      <c r="AI427">
        <v>0.157281</v>
      </c>
      <c r="AJ427">
        <v>333</v>
      </c>
      <c r="AK427">
        <v>99</v>
      </c>
      <c r="AL427">
        <f>AVERAGE($AG$9:AG427)</f>
        <v>-1927.1137231503578</v>
      </c>
      <c r="AM427">
        <f>STDEV(AL$9:AL427)</f>
        <v>6.8592634684095308E-2</v>
      </c>
      <c r="AN427">
        <f>2*STDEV(AL$9:AL427)/SQRT(COUNT($AL$9:AL427))</f>
        <v>6.7019389727396815E-3</v>
      </c>
      <c r="AO427">
        <f t="shared" si="55"/>
        <v>-1927.0451305156737</v>
      </c>
      <c r="AP427">
        <f t="shared" si="56"/>
        <v>-1927.182315785042</v>
      </c>
    </row>
    <row r="428" spans="2:42" x14ac:dyDescent="0.2">
      <c r="B428">
        <v>420</v>
      </c>
      <c r="C428">
        <v>100000</v>
      </c>
      <c r="D428">
        <v>1199.42</v>
      </c>
      <c r="E428">
        <v>-8928.15</v>
      </c>
      <c r="F428">
        <v>40121.199999999997</v>
      </c>
      <c r="G428">
        <v>0.214278</v>
      </c>
      <c r="H428">
        <v>1540</v>
      </c>
      <c r="I428">
        <v>460</v>
      </c>
      <c r="J428">
        <f>AVERAGE($E$9:E428)</f>
        <v>-8926.1595476190469</v>
      </c>
      <c r="K428">
        <f>STDEV(J$9:J428)</f>
        <v>0.14051901581185131</v>
      </c>
      <c r="L428">
        <f>2*STDEV(J$9:J428)/SQRT(COUNT($J$9:J428))</f>
        <v>1.3713251778144179E-2</v>
      </c>
      <c r="M428">
        <f t="shared" si="51"/>
        <v>-8926.0190286032357</v>
      </c>
      <c r="N428">
        <f t="shared" si="52"/>
        <v>-8926.300066634858</v>
      </c>
      <c r="P428">
        <v>420</v>
      </c>
      <c r="Q428">
        <v>100000</v>
      </c>
      <c r="R428">
        <v>1200.93</v>
      </c>
      <c r="S428">
        <v>-4566.95</v>
      </c>
      <c r="T428">
        <v>20533</v>
      </c>
      <c r="U428">
        <v>0.32732099999999997</v>
      </c>
      <c r="V428">
        <v>789</v>
      </c>
      <c r="W428">
        <v>235</v>
      </c>
      <c r="X428">
        <f>AVERAGE($S$9:S428)</f>
        <v>-4568.9541190476202</v>
      </c>
      <c r="Y428">
        <f>STDEV(X$9:X428)</f>
        <v>0.11871514804746584</v>
      </c>
      <c r="Z428">
        <f>2*STDEV(X$9:X428)/SQRT(COUNT(X$9:X428))</f>
        <v>1.1585412163961783E-2</v>
      </c>
      <c r="AA428">
        <f t="shared" si="53"/>
        <v>-4568.8354038995731</v>
      </c>
      <c r="AB428">
        <f t="shared" si="54"/>
        <v>-4569.0728341956674</v>
      </c>
      <c r="AD428">
        <v>420</v>
      </c>
      <c r="AE428">
        <v>100000</v>
      </c>
      <c r="AF428">
        <v>1199.73</v>
      </c>
      <c r="AG428">
        <v>-1927</v>
      </c>
      <c r="AH428">
        <v>8666.41</v>
      </c>
      <c r="AI428">
        <v>1.34514</v>
      </c>
      <c r="AJ428">
        <v>333</v>
      </c>
      <c r="AK428">
        <v>99</v>
      </c>
      <c r="AL428">
        <f>AVERAGE($AG$9:AG428)</f>
        <v>-1927.1134523809521</v>
      </c>
      <c r="AM428">
        <f>STDEV(AL$9:AL428)</f>
        <v>6.85311965933907E-2</v>
      </c>
      <c r="AN428">
        <f>2*STDEV(AL$9:AL428)/SQRT(COUNT($AL$9:AL428))</f>
        <v>6.6879599754740256E-3</v>
      </c>
      <c r="AO428">
        <f t="shared" si="55"/>
        <v>-1927.0449211843588</v>
      </c>
      <c r="AP428">
        <f t="shared" si="56"/>
        <v>-1927.1819835775455</v>
      </c>
    </row>
    <row r="429" spans="2:42" x14ac:dyDescent="0.2">
      <c r="B429">
        <v>421</v>
      </c>
      <c r="C429">
        <v>100000</v>
      </c>
      <c r="D429">
        <v>1199.32</v>
      </c>
      <c r="E429">
        <v>-8927.17</v>
      </c>
      <c r="F429">
        <v>40096.6</v>
      </c>
      <c r="G429">
        <v>-0.11783399999999999</v>
      </c>
      <c r="H429">
        <v>1540</v>
      </c>
      <c r="I429">
        <v>460</v>
      </c>
      <c r="J429">
        <f>AVERAGE($E$9:E429)</f>
        <v>-8926.161947743467</v>
      </c>
      <c r="K429">
        <f>STDEV(J$9:J429)</f>
        <v>0.1403573066853544</v>
      </c>
      <c r="L429">
        <f>2*STDEV(J$9:J429)/SQRT(COUNT($J$9:J429))</f>
        <v>1.3681193131827784E-2</v>
      </c>
      <c r="M429">
        <f t="shared" si="51"/>
        <v>-8926.0215904367815</v>
      </c>
      <c r="N429">
        <f t="shared" si="52"/>
        <v>-8926.3023050501524</v>
      </c>
      <c r="P429">
        <v>421</v>
      </c>
      <c r="Q429">
        <v>100000</v>
      </c>
      <c r="R429">
        <v>1199.83</v>
      </c>
      <c r="S429">
        <v>-4567.91</v>
      </c>
      <c r="T429">
        <v>20538</v>
      </c>
      <c r="U429">
        <v>0.51031499999999996</v>
      </c>
      <c r="V429">
        <v>789</v>
      </c>
      <c r="W429">
        <v>235</v>
      </c>
      <c r="X429">
        <f>AVERAGE($S$9:S429)</f>
        <v>-4568.9516389548698</v>
      </c>
      <c r="Y429">
        <f>STDEV(X$9:X429)</f>
        <v>0.11857392463899603</v>
      </c>
      <c r="Z429">
        <f>2*STDEV(X$9:X429)/SQRT(COUNT(X$9:X429))</f>
        <v>1.1557878971142797E-2</v>
      </c>
      <c r="AA429">
        <f t="shared" si="53"/>
        <v>-4568.8330650302305</v>
      </c>
      <c r="AB429">
        <f t="shared" si="54"/>
        <v>-4569.0702128795092</v>
      </c>
      <c r="AD429">
        <v>421</v>
      </c>
      <c r="AE429">
        <v>100000</v>
      </c>
      <c r="AF429">
        <v>1197.8699999999999</v>
      </c>
      <c r="AG429">
        <v>-1927.3</v>
      </c>
      <c r="AH429">
        <v>8667.43</v>
      </c>
      <c r="AI429">
        <v>1.5381100000000001</v>
      </c>
      <c r="AJ429">
        <v>333</v>
      </c>
      <c r="AK429">
        <v>99</v>
      </c>
      <c r="AL429">
        <f>AVERAGE($AG$9:AG429)</f>
        <v>-1927.1138954869357</v>
      </c>
      <c r="AM429">
        <f>STDEV(AL$9:AL429)</f>
        <v>6.8470428977840891E-2</v>
      </c>
      <c r="AN429">
        <f>2*STDEV(AL$9:AL429)/SQRT(COUNT($AL$9:AL429))</f>
        <v>6.6740890430799713E-3</v>
      </c>
      <c r="AO429">
        <f t="shared" si="55"/>
        <v>-1927.0454250579578</v>
      </c>
      <c r="AP429">
        <f t="shared" si="56"/>
        <v>-1927.1823659159136</v>
      </c>
    </row>
    <row r="430" spans="2:42" x14ac:dyDescent="0.2">
      <c r="B430">
        <v>422</v>
      </c>
      <c r="C430">
        <v>100000</v>
      </c>
      <c r="D430">
        <v>1199.21</v>
      </c>
      <c r="E430">
        <v>-8926.5499999999993</v>
      </c>
      <c r="F430">
        <v>40097.599999999999</v>
      </c>
      <c r="G430">
        <v>0.28410200000000002</v>
      </c>
      <c r="H430">
        <v>1540</v>
      </c>
      <c r="I430">
        <v>460</v>
      </c>
      <c r="J430">
        <f>AVERAGE($E$9:E430)</f>
        <v>-8926.1628672985771</v>
      </c>
      <c r="K430">
        <f>STDEV(J$9:J430)</f>
        <v>0.14019656242222386</v>
      </c>
      <c r="L430">
        <f>2*STDEV(J$9:J430)/SQRT(COUNT($J$9:J430))</f>
        <v>1.3649323756319212E-2</v>
      </c>
      <c r="M430">
        <f t="shared" si="51"/>
        <v>-8926.0226707361544</v>
      </c>
      <c r="N430">
        <f t="shared" si="52"/>
        <v>-8926.3030638609998</v>
      </c>
      <c r="P430">
        <v>422</v>
      </c>
      <c r="Q430">
        <v>100000</v>
      </c>
      <c r="R430">
        <v>1199.81</v>
      </c>
      <c r="S430">
        <v>-4569.13</v>
      </c>
      <c r="T430">
        <v>20539.400000000001</v>
      </c>
      <c r="U430">
        <v>-0.21209800000000001</v>
      </c>
      <c r="V430">
        <v>789</v>
      </c>
      <c r="W430">
        <v>235</v>
      </c>
      <c r="X430">
        <f>AVERAGE($S$9:S430)</f>
        <v>-4568.952061611375</v>
      </c>
      <c r="Y430">
        <f>STDEV(X$9:X430)</f>
        <v>0.11843316923296723</v>
      </c>
      <c r="Z430">
        <f>2*STDEV(X$9:X430)/SQRT(COUNT(X$9:X430))</f>
        <v>1.1530472947541127E-2</v>
      </c>
      <c r="AA430">
        <f t="shared" si="53"/>
        <v>-4568.8336284421421</v>
      </c>
      <c r="AB430">
        <f t="shared" si="54"/>
        <v>-4569.070494780608</v>
      </c>
      <c r="AD430">
        <v>422</v>
      </c>
      <c r="AE430">
        <v>100000</v>
      </c>
      <c r="AF430">
        <v>1200.31</v>
      </c>
      <c r="AG430">
        <v>-1927.59</v>
      </c>
      <c r="AH430">
        <v>8660.67</v>
      </c>
      <c r="AI430">
        <v>0.81295200000000001</v>
      </c>
      <c r="AJ430">
        <v>333</v>
      </c>
      <c r="AK430">
        <v>99</v>
      </c>
      <c r="AL430">
        <f>AVERAGE($AG$9:AG430)</f>
        <v>-1927.1150236966823</v>
      </c>
      <c r="AM430">
        <f>STDEV(AL$9:AL430)</f>
        <v>6.8411171882161712E-2</v>
      </c>
      <c r="AN430">
        <f>2*STDEV(AL$9:AL430)/SQRT(COUNT($AL$9:AL430))</f>
        <v>6.6604074838628622E-3</v>
      </c>
      <c r="AO430">
        <f t="shared" si="55"/>
        <v>-1927.0466125248001</v>
      </c>
      <c r="AP430">
        <f t="shared" si="56"/>
        <v>-1927.1834348685645</v>
      </c>
    </row>
    <row r="431" spans="2:42" x14ac:dyDescent="0.2">
      <c r="B431">
        <v>423</v>
      </c>
      <c r="C431">
        <v>100000</v>
      </c>
      <c r="D431">
        <v>1200.24</v>
      </c>
      <c r="E431">
        <v>-8922.83</v>
      </c>
      <c r="F431">
        <v>40100.400000000001</v>
      </c>
      <c r="G431">
        <v>0.82917300000000005</v>
      </c>
      <c r="H431">
        <v>1540</v>
      </c>
      <c r="I431">
        <v>460</v>
      </c>
      <c r="J431">
        <f>AVERAGE($E$9:E431)</f>
        <v>-8926.1549881796673</v>
      </c>
      <c r="K431">
        <f>STDEV(J$9:J431)</f>
        <v>0.14003334178072147</v>
      </c>
      <c r="L431">
        <f>2*STDEV(J$9:J431)/SQRT(COUNT($J$9:J431))</f>
        <v>1.3617308138844465E-2</v>
      </c>
      <c r="M431">
        <f t="shared" si="51"/>
        <v>-8926.0149548378868</v>
      </c>
      <c r="N431">
        <f t="shared" si="52"/>
        <v>-8926.2950215214478</v>
      </c>
      <c r="P431">
        <v>423</v>
      </c>
      <c r="Q431">
        <v>100000</v>
      </c>
      <c r="R431">
        <v>1200.6600000000001</v>
      </c>
      <c r="S431">
        <v>-4568.01</v>
      </c>
      <c r="T431">
        <v>20540</v>
      </c>
      <c r="U431">
        <v>-0.173068</v>
      </c>
      <c r="V431">
        <v>789</v>
      </c>
      <c r="W431">
        <v>235</v>
      </c>
      <c r="X431">
        <f>AVERAGE($S$9:S431)</f>
        <v>-4568.949834515367</v>
      </c>
      <c r="Y431">
        <f>STDEV(X$9:X431)</f>
        <v>0.11829313679829948</v>
      </c>
      <c r="Z431">
        <f>2*STDEV(X$9:X431)/SQRT(COUNT(X$9:X431))</f>
        <v>1.1503218262228819E-2</v>
      </c>
      <c r="AA431">
        <f t="shared" si="53"/>
        <v>-4568.8315413785685</v>
      </c>
      <c r="AB431">
        <f t="shared" si="54"/>
        <v>-4569.0681276521655</v>
      </c>
      <c r="AD431">
        <v>423</v>
      </c>
      <c r="AE431">
        <v>100000</v>
      </c>
      <c r="AF431">
        <v>1199.77</v>
      </c>
      <c r="AG431">
        <v>-1928.14</v>
      </c>
      <c r="AH431">
        <v>8654.6299999999992</v>
      </c>
      <c r="AI431">
        <v>0.45671699999999998</v>
      </c>
      <c r="AJ431">
        <v>333</v>
      </c>
      <c r="AK431">
        <v>99</v>
      </c>
      <c r="AL431">
        <f>AVERAGE($AG$9:AG431)</f>
        <v>-1927.1174468085105</v>
      </c>
      <c r="AM431">
        <f>STDEV(AL$9:AL431)</f>
        <v>6.8355128793277833E-2</v>
      </c>
      <c r="AN431">
        <f>2*STDEV(AL$9:AL431)/SQRT(COUNT($AL$9:AL431))</f>
        <v>6.6470801868459724E-3</v>
      </c>
      <c r="AO431">
        <f t="shared" si="55"/>
        <v>-1927.0490916797173</v>
      </c>
      <c r="AP431">
        <f t="shared" si="56"/>
        <v>-1927.1858019373037</v>
      </c>
    </row>
    <row r="432" spans="2:42" x14ac:dyDescent="0.2">
      <c r="B432">
        <v>424</v>
      </c>
      <c r="C432">
        <v>100000</v>
      </c>
      <c r="D432">
        <v>1200.3699999999999</v>
      </c>
      <c r="E432">
        <v>-8925.23</v>
      </c>
      <c r="F432">
        <v>40108.6</v>
      </c>
      <c r="G432">
        <v>0.39014199999999999</v>
      </c>
      <c r="H432">
        <v>1540</v>
      </c>
      <c r="I432">
        <v>460</v>
      </c>
      <c r="J432">
        <f>AVERAGE($E$9:E432)</f>
        <v>-8926.1528066037718</v>
      </c>
      <c r="K432">
        <f>STDEV(J$9:J432)</f>
        <v>0.13987003938828835</v>
      </c>
      <c r="L432">
        <f>2*STDEV(J$9:J432)/SQRT(COUNT($J$9:J432))</f>
        <v>1.3585379182519815E-2</v>
      </c>
      <c r="M432">
        <f t="shared" si="51"/>
        <v>-8926.0129365643843</v>
      </c>
      <c r="N432">
        <f t="shared" si="52"/>
        <v>-8926.2926766431592</v>
      </c>
      <c r="P432">
        <v>424</v>
      </c>
      <c r="Q432">
        <v>100000</v>
      </c>
      <c r="R432">
        <v>1199.8900000000001</v>
      </c>
      <c r="S432">
        <v>-4570.0600000000004</v>
      </c>
      <c r="T432">
        <v>20546.400000000001</v>
      </c>
      <c r="U432">
        <v>0.44737700000000002</v>
      </c>
      <c r="V432">
        <v>789</v>
      </c>
      <c r="W432">
        <v>235</v>
      </c>
      <c r="X432">
        <f>AVERAGE($S$9:S432)</f>
        <v>-4568.952452830189</v>
      </c>
      <c r="Y432">
        <f>STDEV(X$9:X432)</f>
        <v>0.11815334913955258</v>
      </c>
      <c r="Z432">
        <f>2*STDEV(X$9:X432)/SQRT(COUNT(X$9:X432))</f>
        <v>1.1476067760940924E-2</v>
      </c>
      <c r="AA432">
        <f t="shared" si="53"/>
        <v>-4568.8342994810491</v>
      </c>
      <c r="AB432">
        <f t="shared" si="54"/>
        <v>-4569.0706061793289</v>
      </c>
      <c r="AD432">
        <v>424</v>
      </c>
      <c r="AE432">
        <v>100000</v>
      </c>
      <c r="AF432">
        <v>1201.04</v>
      </c>
      <c r="AG432">
        <v>-1926.18</v>
      </c>
      <c r="AH432">
        <v>8672.7900000000009</v>
      </c>
      <c r="AI432">
        <v>1.9588000000000001</v>
      </c>
      <c r="AJ432">
        <v>333</v>
      </c>
      <c r="AK432">
        <v>99</v>
      </c>
      <c r="AL432">
        <f>AVERAGE($AG$9:AG432)</f>
        <v>-1927.1152358490565</v>
      </c>
      <c r="AM432">
        <f>STDEV(AL$9:AL432)</f>
        <v>6.8296372010084996E-2</v>
      </c>
      <c r="AN432">
        <f>2*STDEV(AL$9:AL432)/SQRT(COUNT($AL$9:AL432))</f>
        <v>6.6335300583687919E-3</v>
      </c>
      <c r="AO432">
        <f t="shared" si="55"/>
        <v>-1927.0469394770464</v>
      </c>
      <c r="AP432">
        <f t="shared" si="56"/>
        <v>-1927.1835322210666</v>
      </c>
    </row>
    <row r="433" spans="2:42" x14ac:dyDescent="0.2">
      <c r="B433">
        <v>425</v>
      </c>
      <c r="C433">
        <v>100000</v>
      </c>
      <c r="D433">
        <v>1200.0899999999999</v>
      </c>
      <c r="E433">
        <v>-8926.7199999999993</v>
      </c>
      <c r="F433">
        <v>40119.199999999997</v>
      </c>
      <c r="G433">
        <v>-3.4538199999999998E-2</v>
      </c>
      <c r="H433">
        <v>1540</v>
      </c>
      <c r="I433">
        <v>460</v>
      </c>
      <c r="J433">
        <f>AVERAGE($E$9:E433)</f>
        <v>-8926.1541411764701</v>
      </c>
      <c r="K433">
        <f>STDEV(J$9:J433)</f>
        <v>0.13970769379199829</v>
      </c>
      <c r="L433">
        <f>2*STDEV(J$9:J433)/SQRT(COUNT($J$9:J433))</f>
        <v>1.3553637134490768E-2</v>
      </c>
      <c r="M433">
        <f t="shared" si="51"/>
        <v>-8926.0144334826782</v>
      </c>
      <c r="N433">
        <f t="shared" si="52"/>
        <v>-8926.2938488702621</v>
      </c>
      <c r="P433">
        <v>425</v>
      </c>
      <c r="Q433">
        <v>100000</v>
      </c>
      <c r="R433">
        <v>1199.25</v>
      </c>
      <c r="S433">
        <v>-4566.09</v>
      </c>
      <c r="T433">
        <v>20541.3</v>
      </c>
      <c r="U433">
        <v>-0.100442</v>
      </c>
      <c r="V433">
        <v>789</v>
      </c>
      <c r="W433">
        <v>235</v>
      </c>
      <c r="X433">
        <f>AVERAGE($S$9:S433)</f>
        <v>-4568.9457176470596</v>
      </c>
      <c r="Y433">
        <f>STDEV(X$9:X433)</f>
        <v>0.11801497547736248</v>
      </c>
      <c r="Z433">
        <f>2*STDEV(X$9:X433)/SQRT(COUNT(X$9:X433))</f>
        <v>1.1449134336419847E-2</v>
      </c>
      <c r="AA433">
        <f t="shared" si="53"/>
        <v>-4568.8277026715823</v>
      </c>
      <c r="AB433">
        <f t="shared" si="54"/>
        <v>-4569.0637326225369</v>
      </c>
      <c r="AD433">
        <v>425</v>
      </c>
      <c r="AE433">
        <v>100000</v>
      </c>
      <c r="AF433">
        <v>1199.48</v>
      </c>
      <c r="AG433">
        <v>-1926.93</v>
      </c>
      <c r="AH433">
        <v>8665.5</v>
      </c>
      <c r="AI433">
        <v>0.28001399999999999</v>
      </c>
      <c r="AJ433">
        <v>333</v>
      </c>
      <c r="AK433">
        <v>99</v>
      </c>
      <c r="AL433">
        <f>AVERAGE($AG$9:AG433)</f>
        <v>-1927.1148000000001</v>
      </c>
      <c r="AM433">
        <f>STDEV(AL$9:AL433)</f>
        <v>6.8237205418213626E-2</v>
      </c>
      <c r="AN433">
        <f>2*STDEV(AL$9:AL433)/SQRT(COUNT($AL$9:AL433))</f>
        <v>6.6199813067356348E-3</v>
      </c>
      <c r="AO433">
        <f t="shared" si="55"/>
        <v>-1927.0465627945819</v>
      </c>
      <c r="AP433">
        <f t="shared" si="56"/>
        <v>-1927.1830372054183</v>
      </c>
    </row>
    <row r="434" spans="2:42" x14ac:dyDescent="0.2">
      <c r="B434">
        <v>426</v>
      </c>
      <c r="C434">
        <v>100000</v>
      </c>
      <c r="D434">
        <v>1200.05</v>
      </c>
      <c r="E434">
        <v>-8926.48</v>
      </c>
      <c r="F434">
        <v>40122.400000000001</v>
      </c>
      <c r="G434">
        <v>0.278723</v>
      </c>
      <c r="H434">
        <v>1540</v>
      </c>
      <c r="I434">
        <v>460</v>
      </c>
      <c r="J434">
        <f>AVERAGE($E$9:E434)</f>
        <v>-8926.1549061032856</v>
      </c>
      <c r="K434">
        <f>STDEV(J$9:J434)</f>
        <v>0.13954614648862712</v>
      </c>
      <c r="L434">
        <f>2*STDEV(J$9:J434)/SQRT(COUNT($J$9:J434))</f>
        <v>1.3522065778170082E-2</v>
      </c>
      <c r="M434">
        <f t="shared" si="51"/>
        <v>-8926.0153599567966</v>
      </c>
      <c r="N434">
        <f t="shared" si="52"/>
        <v>-8926.2944522497746</v>
      </c>
      <c r="P434">
        <v>426</v>
      </c>
      <c r="Q434">
        <v>100000</v>
      </c>
      <c r="R434">
        <v>1200.5899999999999</v>
      </c>
      <c r="S434">
        <v>-4569.7299999999996</v>
      </c>
      <c r="T434">
        <v>20538.3</v>
      </c>
      <c r="U434">
        <v>1.3565100000000001</v>
      </c>
      <c r="V434">
        <v>789</v>
      </c>
      <c r="W434">
        <v>235</v>
      </c>
      <c r="X434">
        <f>AVERAGE($S$9:S434)</f>
        <v>-4568.9475586854469</v>
      </c>
      <c r="Y434">
        <f>STDEV(X$9:X434)</f>
        <v>0.11787674691030132</v>
      </c>
      <c r="Z434">
        <f>2*STDEV(X$9:X434)/SQRT(COUNT(X$9:X434))</f>
        <v>1.1422294098015139E-2</v>
      </c>
      <c r="AA434">
        <f t="shared" si="53"/>
        <v>-4568.8296819385369</v>
      </c>
      <c r="AB434">
        <f t="shared" si="54"/>
        <v>-4569.0654354323569</v>
      </c>
      <c r="AD434">
        <v>426</v>
      </c>
      <c r="AE434">
        <v>100000</v>
      </c>
      <c r="AF434">
        <v>1199.3699999999999</v>
      </c>
      <c r="AG434">
        <v>-1928.56</v>
      </c>
      <c r="AH434">
        <v>8670.2999999999993</v>
      </c>
      <c r="AI434">
        <v>0.364541</v>
      </c>
      <c r="AJ434">
        <v>333</v>
      </c>
      <c r="AK434">
        <v>99</v>
      </c>
      <c r="AL434">
        <f>AVERAGE($AG$9:AG434)</f>
        <v>-1927.118192488263</v>
      </c>
      <c r="AM434">
        <f>STDEV(AL$9:AL434)</f>
        <v>6.8182470898224976E-2</v>
      </c>
      <c r="AN434">
        <f>2*STDEV(AL$9:AL434)/SQRT(COUNT($AL$9:AL434))</f>
        <v>6.6069030181288811E-3</v>
      </c>
      <c r="AO434">
        <f t="shared" si="55"/>
        <v>-1927.0500100173649</v>
      </c>
      <c r="AP434">
        <f t="shared" si="56"/>
        <v>-1927.1863749591612</v>
      </c>
    </row>
    <row r="435" spans="2:42" x14ac:dyDescent="0.2">
      <c r="B435">
        <v>427</v>
      </c>
      <c r="C435">
        <v>100000</v>
      </c>
      <c r="D435">
        <v>1199.47</v>
      </c>
      <c r="E435">
        <v>-8927.7800000000007</v>
      </c>
      <c r="F435">
        <v>40101</v>
      </c>
      <c r="G435">
        <v>0.108643</v>
      </c>
      <c r="H435">
        <v>1540</v>
      </c>
      <c r="I435">
        <v>460</v>
      </c>
      <c r="J435">
        <f>AVERAGE($E$9:E435)</f>
        <v>-8926.1587119437936</v>
      </c>
      <c r="K435">
        <f>STDEV(J$9:J435)</f>
        <v>0.13938646667651791</v>
      </c>
      <c r="L435">
        <f>2*STDEV(J$9:J435)/SQRT(COUNT($J$9:J435))</f>
        <v>1.3490767800811073E-2</v>
      </c>
      <c r="M435">
        <f t="shared" si="51"/>
        <v>-8926.0193254771166</v>
      </c>
      <c r="N435">
        <f t="shared" si="52"/>
        <v>-8926.2980984104706</v>
      </c>
      <c r="P435">
        <v>427</v>
      </c>
      <c r="Q435">
        <v>100000</v>
      </c>
      <c r="R435">
        <v>1199.7</v>
      </c>
      <c r="S435">
        <v>-4568.3599999999997</v>
      </c>
      <c r="T435">
        <v>20539.2</v>
      </c>
      <c r="U435">
        <v>7.1037199999999995E-2</v>
      </c>
      <c r="V435">
        <v>789</v>
      </c>
      <c r="W435">
        <v>235</v>
      </c>
      <c r="X435">
        <f>AVERAGE($S$9:S435)</f>
        <v>-4568.9461826697907</v>
      </c>
      <c r="Y435">
        <f>STDEV(X$9:X435)</f>
        <v>0.11773924976492027</v>
      </c>
      <c r="Z435">
        <f>2*STDEV(X$9:X435)/SQRT(COUNT(X$9:X435))</f>
        <v>1.1395603299899354E-2</v>
      </c>
      <c r="AA435">
        <f t="shared" si="53"/>
        <v>-4568.8284434200259</v>
      </c>
      <c r="AB435">
        <f t="shared" si="54"/>
        <v>-4569.0639219195555</v>
      </c>
      <c r="AD435">
        <v>427</v>
      </c>
      <c r="AE435">
        <v>100000</v>
      </c>
      <c r="AF435">
        <v>1199.75</v>
      </c>
      <c r="AG435">
        <v>-1927.9</v>
      </c>
      <c r="AH435">
        <v>8664.14</v>
      </c>
      <c r="AI435">
        <v>0.14790300000000001</v>
      </c>
      <c r="AJ435">
        <v>333</v>
      </c>
      <c r="AK435">
        <v>99</v>
      </c>
      <c r="AL435">
        <f>AVERAGE($AG$9:AG435)</f>
        <v>-1927.120023419204</v>
      </c>
      <c r="AM435">
        <f>STDEV(AL$9:AL435)</f>
        <v>6.813030842958874E-2</v>
      </c>
      <c r="AN435">
        <f>2*STDEV(AL$9:AL435)/SQRT(COUNT($AL$9:AL435))</f>
        <v>6.5941134253320339E-3</v>
      </c>
      <c r="AO435">
        <f t="shared" si="55"/>
        <v>-1927.0518931107745</v>
      </c>
      <c r="AP435">
        <f t="shared" si="56"/>
        <v>-1927.1881537276336</v>
      </c>
    </row>
    <row r="436" spans="2:42" x14ac:dyDescent="0.2">
      <c r="B436">
        <v>428</v>
      </c>
      <c r="C436">
        <v>100000</v>
      </c>
      <c r="D436">
        <v>1199.99</v>
      </c>
      <c r="E436">
        <v>-8929.61</v>
      </c>
      <c r="F436">
        <v>40126.9</v>
      </c>
      <c r="G436">
        <v>9.0893199999999993E-2</v>
      </c>
      <c r="H436">
        <v>1540</v>
      </c>
      <c r="I436">
        <v>460</v>
      </c>
      <c r="J436">
        <f>AVERAGE($E$9:E436)</f>
        <v>-8926.1667757009327</v>
      </c>
      <c r="K436">
        <f>STDEV(J$9:J436)</f>
        <v>0.13923089857901236</v>
      </c>
      <c r="L436">
        <f>2*STDEV(J$9:J436)/SQRT(COUNT($J$9:J436))</f>
        <v>1.3459959005894726E-2</v>
      </c>
      <c r="M436">
        <f t="shared" si="51"/>
        <v>-8926.0275448023531</v>
      </c>
      <c r="N436">
        <f t="shared" si="52"/>
        <v>-8926.3060065995123</v>
      </c>
      <c r="P436">
        <v>428</v>
      </c>
      <c r="Q436">
        <v>100000</v>
      </c>
      <c r="R436">
        <v>1200.1099999999999</v>
      </c>
      <c r="S436">
        <v>-4569.3</v>
      </c>
      <c r="T436">
        <v>20544.3</v>
      </c>
      <c r="U436">
        <v>-0.189973</v>
      </c>
      <c r="V436">
        <v>789</v>
      </c>
      <c r="W436">
        <v>235</v>
      </c>
      <c r="X436">
        <f>AVERAGE($S$9:S436)</f>
        <v>-4568.9470093457958</v>
      </c>
      <c r="Y436">
        <f>STDEV(X$9:X436)</f>
        <v>0.11760208036409235</v>
      </c>
      <c r="Z436">
        <f>2*STDEV(X$9:X436)/SQRT(COUNT(X$9:X436))</f>
        <v>1.1369022227564861E-2</v>
      </c>
      <c r="AA436">
        <f t="shared" si="53"/>
        <v>-4568.8294072654317</v>
      </c>
      <c r="AB436">
        <f t="shared" si="54"/>
        <v>-4569.0646114261599</v>
      </c>
      <c r="AD436">
        <v>428</v>
      </c>
      <c r="AE436">
        <v>100000</v>
      </c>
      <c r="AF436">
        <v>1201.6300000000001</v>
      </c>
      <c r="AG436">
        <v>-1926.64</v>
      </c>
      <c r="AH436">
        <v>8657.86</v>
      </c>
      <c r="AI436">
        <v>1.99726</v>
      </c>
      <c r="AJ436">
        <v>333</v>
      </c>
      <c r="AK436">
        <v>99</v>
      </c>
      <c r="AL436">
        <f>AVERAGE($AG$9:AG436)</f>
        <v>-1927.1189018691591</v>
      </c>
      <c r="AM436">
        <f>STDEV(AL$9:AL436)</f>
        <v>6.8076694614669517E-2</v>
      </c>
      <c r="AN436">
        <f>2*STDEV(AL$9:AL436)/SQRT(COUNT($AL$9:AL436))</f>
        <v>6.581222473761944E-3</v>
      </c>
      <c r="AO436">
        <f t="shared" si="55"/>
        <v>-1927.0508251745443</v>
      </c>
      <c r="AP436">
        <f t="shared" si="56"/>
        <v>-1927.1869785637739</v>
      </c>
    </row>
    <row r="437" spans="2:42" x14ac:dyDescent="0.2">
      <c r="B437">
        <v>429</v>
      </c>
      <c r="C437">
        <v>100000</v>
      </c>
      <c r="D437">
        <v>1199.49</v>
      </c>
      <c r="E437">
        <v>-8925.0499999999993</v>
      </c>
      <c r="F437">
        <v>40096.9</v>
      </c>
      <c r="G437">
        <v>-1.4425500000000001E-2</v>
      </c>
      <c r="H437">
        <v>1540</v>
      </c>
      <c r="I437">
        <v>460</v>
      </c>
      <c r="J437">
        <f>AVERAGE($E$9:E437)</f>
        <v>-8926.164172494171</v>
      </c>
      <c r="K437">
        <f>STDEV(J$9:J437)</f>
        <v>0.13907458299608438</v>
      </c>
      <c r="L437">
        <f>2*STDEV(J$9:J437)/SQRT(COUNT($J$9:J437))</f>
        <v>1.3429168280436686E-2</v>
      </c>
      <c r="M437">
        <f t="shared" si="51"/>
        <v>-8926.0250979111752</v>
      </c>
      <c r="N437">
        <f t="shared" si="52"/>
        <v>-8926.3032470771668</v>
      </c>
      <c r="P437">
        <v>429</v>
      </c>
      <c r="Q437">
        <v>100000</v>
      </c>
      <c r="R437">
        <v>1199.4100000000001</v>
      </c>
      <c r="S437">
        <v>-4566.3</v>
      </c>
      <c r="T437">
        <v>20551</v>
      </c>
      <c r="U437">
        <v>0.51109400000000005</v>
      </c>
      <c r="V437">
        <v>789</v>
      </c>
      <c r="W437">
        <v>235</v>
      </c>
      <c r="X437">
        <f>AVERAGE($S$9:S437)</f>
        <v>-4568.9408391608404</v>
      </c>
      <c r="Y437">
        <f>STDEV(X$9:X437)</f>
        <v>0.11746684901124017</v>
      </c>
      <c r="Z437">
        <f>2*STDEV(X$9:X437)/SQRT(COUNT(X$9:X437))</f>
        <v>1.1342705825614488E-2</v>
      </c>
      <c r="AA437">
        <f t="shared" si="53"/>
        <v>-4568.8233723118292</v>
      </c>
      <c r="AB437">
        <f t="shared" si="54"/>
        <v>-4569.0583060098515</v>
      </c>
      <c r="AD437">
        <v>429</v>
      </c>
      <c r="AE437">
        <v>100000</v>
      </c>
      <c r="AF437">
        <v>1199.96</v>
      </c>
      <c r="AG437">
        <v>-1928.23</v>
      </c>
      <c r="AH437">
        <v>8670.5</v>
      </c>
      <c r="AI437">
        <v>0.405999</v>
      </c>
      <c r="AJ437">
        <v>333</v>
      </c>
      <c r="AK437">
        <v>99</v>
      </c>
      <c r="AL437">
        <f>AVERAGE($AG$9:AG437)</f>
        <v>-1927.1214918414921</v>
      </c>
      <c r="AM437">
        <f>STDEV(AL$9:AL437)</f>
        <v>6.8026742416685534E-2</v>
      </c>
      <c r="AN437">
        <f>2*STDEV(AL$9:AL437)/SQRT(COUNT($AL$9:AL437))</f>
        <v>6.5687241464481754E-3</v>
      </c>
      <c r="AO437">
        <f t="shared" si="55"/>
        <v>-1927.0534650990755</v>
      </c>
      <c r="AP437">
        <f t="shared" si="56"/>
        <v>-1927.1895185839087</v>
      </c>
    </row>
    <row r="438" spans="2:42" x14ac:dyDescent="0.2">
      <c r="B438">
        <v>430</v>
      </c>
      <c r="C438">
        <v>100000</v>
      </c>
      <c r="D438">
        <v>1199.3</v>
      </c>
      <c r="E438">
        <v>-8928.06</v>
      </c>
      <c r="F438">
        <v>40116.1</v>
      </c>
      <c r="G438">
        <v>0.37059700000000001</v>
      </c>
      <c r="H438">
        <v>1540</v>
      </c>
      <c r="I438">
        <v>460</v>
      </c>
      <c r="J438">
        <f>AVERAGE($E$9:E438)</f>
        <v>-8926.1685813953463</v>
      </c>
      <c r="K438">
        <f>STDEV(J$9:J438)</f>
        <v>0.13892099433866678</v>
      </c>
      <c r="L438">
        <f>2*STDEV(J$9:J438)/SQRT(COUNT($J$9:J438))</f>
        <v>1.3398730473719703E-2</v>
      </c>
      <c r="M438">
        <f t="shared" si="51"/>
        <v>-8926.0296604010073</v>
      </c>
      <c r="N438">
        <f t="shared" si="52"/>
        <v>-8926.3075023896854</v>
      </c>
      <c r="P438">
        <v>430</v>
      </c>
      <c r="Q438">
        <v>100000</v>
      </c>
      <c r="R438">
        <v>1200.06</v>
      </c>
      <c r="S438">
        <v>-4568.38</v>
      </c>
      <c r="T438">
        <v>20566.8</v>
      </c>
      <c r="U438">
        <v>0.82339200000000001</v>
      </c>
      <c r="V438">
        <v>789</v>
      </c>
      <c r="W438">
        <v>235</v>
      </c>
      <c r="X438">
        <f>AVERAGE($S$9:S438)</f>
        <v>-4568.9395348837224</v>
      </c>
      <c r="Y438">
        <f>STDEV(X$9:X438)</f>
        <v>0.11733248686433115</v>
      </c>
      <c r="Z438">
        <f>2*STDEV(X$9:X438)/SQRT(COUNT(X$9:X438))</f>
        <v>1.1316549919545572E-2</v>
      </c>
      <c r="AA438">
        <f t="shared" si="53"/>
        <v>-4568.8222023968583</v>
      </c>
      <c r="AB438">
        <f t="shared" si="54"/>
        <v>-4569.0568673705866</v>
      </c>
      <c r="AD438">
        <v>430</v>
      </c>
      <c r="AE438">
        <v>100000</v>
      </c>
      <c r="AF438">
        <v>1199.46</v>
      </c>
      <c r="AG438">
        <v>-1926.94</v>
      </c>
      <c r="AH438">
        <v>8663.5499999999993</v>
      </c>
      <c r="AI438">
        <v>-0.26702100000000001</v>
      </c>
      <c r="AJ438">
        <v>333</v>
      </c>
      <c r="AK438">
        <v>99</v>
      </c>
      <c r="AL438">
        <f>AVERAGE($AG$9:AG438)</f>
        <v>-1927.1210697674419</v>
      </c>
      <c r="AM438">
        <f>STDEV(AL$9:AL438)</f>
        <v>6.7976253198866965E-2</v>
      </c>
      <c r="AN438">
        <f>2*STDEV(AL$9:AL438)/SQRT(COUNT($AL$9:AL438))</f>
        <v>6.556212036638422E-3</v>
      </c>
      <c r="AO438">
        <f t="shared" si="55"/>
        <v>-1927.0530935142431</v>
      </c>
      <c r="AP438">
        <f t="shared" si="56"/>
        <v>-1927.1890460206407</v>
      </c>
    </row>
    <row r="439" spans="2:42" x14ac:dyDescent="0.2">
      <c r="B439">
        <v>431</v>
      </c>
      <c r="C439">
        <v>100000</v>
      </c>
      <c r="D439">
        <v>1200.18</v>
      </c>
      <c r="E439">
        <v>-8926.06</v>
      </c>
      <c r="F439">
        <v>40109</v>
      </c>
      <c r="G439">
        <v>0.140734</v>
      </c>
      <c r="H439">
        <v>1540</v>
      </c>
      <c r="I439">
        <v>460</v>
      </c>
      <c r="J439">
        <f>AVERAGE($E$9:E439)</f>
        <v>-8926.1683294663562</v>
      </c>
      <c r="K439">
        <f>STDEV(J$9:J439)</f>
        <v>0.13876777724101844</v>
      </c>
      <c r="L439">
        <f>2*STDEV(J$9:J439)/SQRT(COUNT($J$9:J439))</f>
        <v>1.3368417260477616E-2</v>
      </c>
      <c r="M439">
        <f t="shared" si="51"/>
        <v>-8926.0295616891144</v>
      </c>
      <c r="N439">
        <f t="shared" si="52"/>
        <v>-8926.307097243598</v>
      </c>
      <c r="P439">
        <v>431</v>
      </c>
      <c r="Q439">
        <v>100000</v>
      </c>
      <c r="R439">
        <v>1199.27</v>
      </c>
      <c r="S439">
        <v>-4568.45</v>
      </c>
      <c r="T439">
        <v>20527.7</v>
      </c>
      <c r="U439">
        <v>0.72929600000000006</v>
      </c>
      <c r="V439">
        <v>789</v>
      </c>
      <c r="W439">
        <v>235</v>
      </c>
      <c r="X439">
        <f>AVERAGE($S$9:S439)</f>
        <v>-4568.9383990719271</v>
      </c>
      <c r="Y439">
        <f>STDEV(X$9:X439)</f>
        <v>0.11719896242897279</v>
      </c>
      <c r="Z439">
        <f>2*STDEV(X$9:X439)/SQRT(COUNT(X$9:X439))</f>
        <v>1.1290550756061449E-2</v>
      </c>
      <c r="AA439">
        <f t="shared" si="53"/>
        <v>-4568.821200109498</v>
      </c>
      <c r="AB439">
        <f t="shared" si="54"/>
        <v>-4569.0555980343561</v>
      </c>
      <c r="AD439">
        <v>431</v>
      </c>
      <c r="AE439">
        <v>100000</v>
      </c>
      <c r="AF439">
        <v>1198.8699999999999</v>
      </c>
      <c r="AG439">
        <v>-1926.09</v>
      </c>
      <c r="AH439">
        <v>8663.92</v>
      </c>
      <c r="AI439">
        <v>1.3613200000000001</v>
      </c>
      <c r="AJ439">
        <v>333</v>
      </c>
      <c r="AK439">
        <v>99</v>
      </c>
      <c r="AL439">
        <f>AVERAGE($AG$9:AG439)</f>
        <v>-1927.1186774941996</v>
      </c>
      <c r="AM439">
        <f>STDEV(AL$9:AL439)</f>
        <v>6.7922578394888564E-2</v>
      </c>
      <c r="AN439">
        <f>2*STDEV(AL$9:AL439)/SQRT(COUNT($AL$9:AL439))</f>
        <v>6.5434309566931009E-3</v>
      </c>
      <c r="AO439">
        <f t="shared" si="55"/>
        <v>-1927.0507549158046</v>
      </c>
      <c r="AP439">
        <f t="shared" si="56"/>
        <v>-1927.1866000725945</v>
      </c>
    </row>
    <row r="440" spans="2:42" x14ac:dyDescent="0.2">
      <c r="B440">
        <v>432</v>
      </c>
      <c r="C440">
        <v>100000</v>
      </c>
      <c r="D440">
        <v>1200.54</v>
      </c>
      <c r="E440">
        <v>-8927.7900000000009</v>
      </c>
      <c r="F440">
        <v>40100.800000000003</v>
      </c>
      <c r="G440">
        <v>0.65292399999999995</v>
      </c>
      <c r="H440">
        <v>1540</v>
      </c>
      <c r="I440">
        <v>460</v>
      </c>
      <c r="J440">
        <f>AVERAGE($E$9:E440)</f>
        <v>-8926.1720833333311</v>
      </c>
      <c r="K440">
        <f>STDEV(J$9:J440)</f>
        <v>0.1386171656934814</v>
      </c>
      <c r="L440">
        <f>2*STDEV(J$9:J440)/SQRT(COUNT($J$9:J440))</f>
        <v>1.3338442987905741E-2</v>
      </c>
      <c r="M440">
        <f t="shared" si="51"/>
        <v>-8926.033466167637</v>
      </c>
      <c r="N440">
        <f t="shared" si="52"/>
        <v>-8926.3107004990252</v>
      </c>
      <c r="P440">
        <v>432</v>
      </c>
      <c r="Q440">
        <v>100000</v>
      </c>
      <c r="R440">
        <v>1200.9100000000001</v>
      </c>
      <c r="S440">
        <v>-4569.58</v>
      </c>
      <c r="T440">
        <v>20542.5</v>
      </c>
      <c r="U440">
        <v>0.81634300000000004</v>
      </c>
      <c r="V440">
        <v>789</v>
      </c>
      <c r="W440">
        <v>235</v>
      </c>
      <c r="X440">
        <f>AVERAGE($S$9:S440)</f>
        <v>-4568.93988425926</v>
      </c>
      <c r="Y440">
        <f>STDEV(X$9:X440)</f>
        <v>0.11706540528826491</v>
      </c>
      <c r="Z440">
        <f>2*STDEV(X$9:X440)/SQRT(COUNT(X$9:X440))</f>
        <v>1.1264623875995397E-2</v>
      </c>
      <c r="AA440">
        <f t="shared" si="53"/>
        <v>-4568.8228188539715</v>
      </c>
      <c r="AB440">
        <f t="shared" si="54"/>
        <v>-4569.0569496645485</v>
      </c>
      <c r="AD440">
        <v>432</v>
      </c>
      <c r="AE440">
        <v>100000</v>
      </c>
      <c r="AF440">
        <v>1199.24</v>
      </c>
      <c r="AG440">
        <v>-1927.25</v>
      </c>
      <c r="AH440">
        <v>8671.7900000000009</v>
      </c>
      <c r="AI440">
        <v>1.0005599999999999</v>
      </c>
      <c r="AJ440">
        <v>333</v>
      </c>
      <c r="AK440">
        <v>99</v>
      </c>
      <c r="AL440">
        <f>AVERAGE($AG$9:AG440)</f>
        <v>-1927.1189814814816</v>
      </c>
      <c r="AM440">
        <f>STDEV(AL$9:AL440)</f>
        <v>6.7869393602612918E-2</v>
      </c>
      <c r="AN440">
        <f>2*STDEV(AL$9:AL440)/SQRT(COUNT($AL$9:AL440))</f>
        <v>6.5307354443675386E-3</v>
      </c>
      <c r="AO440">
        <f t="shared" si="55"/>
        <v>-1927.0511120878789</v>
      </c>
      <c r="AP440">
        <f t="shared" si="56"/>
        <v>-1927.1868508750842</v>
      </c>
    </row>
    <row r="441" spans="2:42" x14ac:dyDescent="0.2">
      <c r="B441">
        <v>433</v>
      </c>
      <c r="C441">
        <v>100000</v>
      </c>
      <c r="D441">
        <v>1199.8499999999999</v>
      </c>
      <c r="E441">
        <v>-8928.0499999999993</v>
      </c>
      <c r="F441">
        <v>40092.5</v>
      </c>
      <c r="G441">
        <v>0.19953299999999999</v>
      </c>
      <c r="H441">
        <v>1540</v>
      </c>
      <c r="I441">
        <v>460</v>
      </c>
      <c r="J441">
        <f>AVERAGE($E$9:E441)</f>
        <v>-8926.1764203233233</v>
      </c>
      <c r="K441">
        <f>STDEV(J$9:J441)</f>
        <v>0.13846975224896463</v>
      </c>
      <c r="L441">
        <f>2*STDEV(J$9:J441)/SQRT(COUNT($J$9:J441))</f>
        <v>1.3308863249604418E-2</v>
      </c>
      <c r="M441">
        <f t="shared" si="51"/>
        <v>-8926.0379505710753</v>
      </c>
      <c r="N441">
        <f t="shared" si="52"/>
        <v>-8926.3148900755714</v>
      </c>
      <c r="P441">
        <v>433</v>
      </c>
      <c r="Q441">
        <v>100000</v>
      </c>
      <c r="R441">
        <v>1200.06</v>
      </c>
      <c r="S441">
        <v>-4568.7299999999996</v>
      </c>
      <c r="T441">
        <v>20532.900000000001</v>
      </c>
      <c r="U441">
        <v>0.214313</v>
      </c>
      <c r="V441">
        <v>789</v>
      </c>
      <c r="W441">
        <v>235</v>
      </c>
      <c r="X441">
        <f>AVERAGE($S$9:S441)</f>
        <v>-4568.939399538107</v>
      </c>
      <c r="Y441">
        <f>STDEV(X$9:X441)</f>
        <v>0.11693245722065242</v>
      </c>
      <c r="Z441">
        <f>2*STDEV(X$9:X441)/SQRT(COUNT(X$9:X441))</f>
        <v>1.1238830555512299E-2</v>
      </c>
      <c r="AA441">
        <f t="shared" ref="AA441:AA469" si="57">X441+Y441</f>
        <v>-4568.8224670808859</v>
      </c>
      <c r="AB441">
        <f t="shared" ref="AB441:AB469" si="58">X441-1*Y441</f>
        <v>-4569.056331995328</v>
      </c>
      <c r="AD441">
        <v>433</v>
      </c>
      <c r="AE441">
        <v>100000</v>
      </c>
      <c r="AF441">
        <v>1200.1199999999999</v>
      </c>
      <c r="AG441">
        <v>-1928.26</v>
      </c>
      <c r="AH441">
        <v>8665.3799999999992</v>
      </c>
      <c r="AI441">
        <v>0.59582400000000002</v>
      </c>
      <c r="AJ441">
        <v>333</v>
      </c>
      <c r="AK441">
        <v>99</v>
      </c>
      <c r="AL441">
        <f>AVERAGE($AG$9:AG441)</f>
        <v>-1927.1216166281756</v>
      </c>
      <c r="AM441">
        <f>STDEV(AL$9:AL441)</f>
        <v>6.7819885902622598E-2</v>
      </c>
      <c r="AN441">
        <f>2*STDEV(AL$9:AL441)/SQRT(COUNT($AL$9:AL441))</f>
        <v>6.5184314438500599E-3</v>
      </c>
      <c r="AO441">
        <f t="shared" si="55"/>
        <v>-1927.0537967422729</v>
      </c>
      <c r="AP441">
        <f t="shared" si="56"/>
        <v>-1927.1894365140784</v>
      </c>
    </row>
    <row r="442" spans="2:42" x14ac:dyDescent="0.2">
      <c r="B442">
        <v>434</v>
      </c>
      <c r="C442">
        <v>100000</v>
      </c>
      <c r="D442">
        <v>1200.5999999999999</v>
      </c>
      <c r="E442">
        <v>-8924.18</v>
      </c>
      <c r="F442">
        <v>40115.1</v>
      </c>
      <c r="G442">
        <v>0.63630799999999998</v>
      </c>
      <c r="H442">
        <v>1540</v>
      </c>
      <c r="I442">
        <v>460</v>
      </c>
      <c r="J442">
        <f>AVERAGE($E$9:E442)</f>
        <v>-8926.1718202764969</v>
      </c>
      <c r="K442">
        <f>STDEV(J$9:J442)</f>
        <v>0.13831994772136622</v>
      </c>
      <c r="L442">
        <f>2*STDEV(J$9:J442)/SQRT(COUNT($J$9:J442))</f>
        <v>1.327913992052775E-2</v>
      </c>
      <c r="M442">
        <f t="shared" si="51"/>
        <v>-8926.0335003287746</v>
      </c>
      <c r="N442">
        <f t="shared" si="52"/>
        <v>-8926.3101402242191</v>
      </c>
      <c r="P442">
        <v>434</v>
      </c>
      <c r="Q442">
        <v>100000</v>
      </c>
      <c r="R442">
        <v>1200.54</v>
      </c>
      <c r="S442">
        <v>-4567.83</v>
      </c>
      <c r="T442">
        <v>20537.5</v>
      </c>
      <c r="U442">
        <v>0.61610799999999999</v>
      </c>
      <c r="V442">
        <v>789</v>
      </c>
      <c r="W442">
        <v>235</v>
      </c>
      <c r="X442">
        <f>AVERAGE($S$9:S442)</f>
        <v>-4568.9368433179734</v>
      </c>
      <c r="Y442">
        <f>STDEV(X$9:X442)</f>
        <v>0.11680084524024403</v>
      </c>
      <c r="Z442">
        <f>2*STDEV(X$9:X442)/SQRT(COUNT(X$9:X442))</f>
        <v>1.1213239972483909E-2</v>
      </c>
      <c r="AA442">
        <f t="shared" si="57"/>
        <v>-4568.8200424727329</v>
      </c>
      <c r="AB442">
        <f t="shared" si="58"/>
        <v>-4569.0536441632139</v>
      </c>
      <c r="AD442">
        <v>434</v>
      </c>
      <c r="AE442">
        <v>100000</v>
      </c>
      <c r="AF442">
        <v>1201.7</v>
      </c>
      <c r="AG442">
        <v>-1926.61</v>
      </c>
      <c r="AH442">
        <v>8668.65</v>
      </c>
      <c r="AI442">
        <v>0.44967000000000001</v>
      </c>
      <c r="AJ442">
        <v>333</v>
      </c>
      <c r="AK442">
        <v>99</v>
      </c>
      <c r="AL442">
        <f>AVERAGE($AG$9:AG442)</f>
        <v>-1927.1204377880185</v>
      </c>
      <c r="AM442">
        <f>STDEV(AL$9:AL442)</f>
        <v>6.7768808077706633E-2</v>
      </c>
      <c r="AN442">
        <f>2*STDEV(AL$9:AL442)/SQRT(COUNT($AL$9:AL442))</f>
        <v>6.5060137712317015E-3</v>
      </c>
      <c r="AO442">
        <f t="shared" si="55"/>
        <v>-1927.0526689799408</v>
      </c>
      <c r="AP442">
        <f t="shared" si="56"/>
        <v>-1927.1882065960963</v>
      </c>
    </row>
    <row r="443" spans="2:42" x14ac:dyDescent="0.2">
      <c r="B443">
        <v>435</v>
      </c>
      <c r="C443">
        <v>100000</v>
      </c>
      <c r="D443">
        <v>1200.79</v>
      </c>
      <c r="E443">
        <v>-8928.42</v>
      </c>
      <c r="F443">
        <v>40089.5</v>
      </c>
      <c r="G443">
        <v>1.51953E-2</v>
      </c>
      <c r="H443">
        <v>1540</v>
      </c>
      <c r="I443">
        <v>460</v>
      </c>
      <c r="J443">
        <f>AVERAGE($E$9:E443)</f>
        <v>-8926.1769885057456</v>
      </c>
      <c r="K443">
        <f>STDEV(J$9:J443)</f>
        <v>0.13817384736961125</v>
      </c>
      <c r="L443">
        <f>2*STDEV(J$9:J443)/SQRT(COUNT($J$9:J443))</f>
        <v>1.3249857807754273E-2</v>
      </c>
      <c r="M443">
        <f t="shared" si="51"/>
        <v>-8926.0388146583755</v>
      </c>
      <c r="N443">
        <f t="shared" si="52"/>
        <v>-8926.3151623531157</v>
      </c>
      <c r="P443">
        <v>435</v>
      </c>
      <c r="Q443">
        <v>100000</v>
      </c>
      <c r="R443">
        <v>1200.3499999999999</v>
      </c>
      <c r="S443">
        <v>-4569.3100000000004</v>
      </c>
      <c r="T443">
        <v>20546.599999999999</v>
      </c>
      <c r="U443">
        <v>0.74886200000000003</v>
      </c>
      <c r="V443">
        <v>789</v>
      </c>
      <c r="W443">
        <v>235</v>
      </c>
      <c r="X443">
        <f>AVERAGE($S$9:S443)</f>
        <v>-4568.9377011494271</v>
      </c>
      <c r="Y443">
        <f>STDEV(X$9:X443)</f>
        <v>0.11666936623719099</v>
      </c>
      <c r="Z443">
        <f>2*STDEV(X$9:X443)/SQRT(COUNT(X$9:X443))</f>
        <v>1.1187735903658199E-2</v>
      </c>
      <c r="AA443">
        <f t="shared" si="57"/>
        <v>-4568.8210317831899</v>
      </c>
      <c r="AB443">
        <f t="shared" si="58"/>
        <v>-4569.0543705156642</v>
      </c>
      <c r="AD443">
        <v>435</v>
      </c>
      <c r="AE443">
        <v>100000</v>
      </c>
      <c r="AF443">
        <v>1201.2</v>
      </c>
      <c r="AG443">
        <v>-1926.74</v>
      </c>
      <c r="AH443">
        <v>8660.2800000000007</v>
      </c>
      <c r="AI443">
        <v>1.4734499999999999</v>
      </c>
      <c r="AJ443">
        <v>333</v>
      </c>
      <c r="AK443">
        <v>99</v>
      </c>
      <c r="AL443">
        <f>AVERAGE($AG$9:AG443)</f>
        <v>-1927.1195632183908</v>
      </c>
      <c r="AM443">
        <f>STDEV(AL$9:AL443)</f>
        <v>6.771662864261159E-2</v>
      </c>
      <c r="AN443">
        <f>2*STDEV(AL$9:AL443)/SQRT(COUNT($AL$9:AL443))</f>
        <v>6.4935276668892563E-3</v>
      </c>
      <c r="AO443">
        <f t="shared" si="55"/>
        <v>-1927.0518465897483</v>
      </c>
      <c r="AP443">
        <f t="shared" si="56"/>
        <v>-1927.1872798470333</v>
      </c>
    </row>
    <row r="444" spans="2:42" x14ac:dyDescent="0.2">
      <c r="B444">
        <v>436</v>
      </c>
      <c r="C444">
        <v>100000</v>
      </c>
      <c r="D444">
        <v>1200.32</v>
      </c>
      <c r="E444">
        <v>-8925.02</v>
      </c>
      <c r="F444">
        <v>40119.699999999997</v>
      </c>
      <c r="G444">
        <v>-5.1738300000000001E-2</v>
      </c>
      <c r="H444">
        <v>1540</v>
      </c>
      <c r="I444">
        <v>460</v>
      </c>
      <c r="J444">
        <f>AVERAGE($E$9:E444)</f>
        <v>-8926.1743348623841</v>
      </c>
      <c r="K444">
        <f>STDEV(J$9:J444)</f>
        <v>0.13802650041274853</v>
      </c>
      <c r="L444">
        <f>2*STDEV(J$9:J444)/SQRT(COUNT($J$9:J444))</f>
        <v>1.3220541015241864E-2</v>
      </c>
      <c r="M444">
        <f t="shared" si="51"/>
        <v>-8926.0363083619704</v>
      </c>
      <c r="N444">
        <f t="shared" si="52"/>
        <v>-8926.3123613627977</v>
      </c>
      <c r="P444">
        <v>436</v>
      </c>
      <c r="Q444">
        <v>100000</v>
      </c>
      <c r="R444">
        <v>1198.56</v>
      </c>
      <c r="S444">
        <v>-4569.46</v>
      </c>
      <c r="T444">
        <v>20524.400000000001</v>
      </c>
      <c r="U444">
        <v>0.23705300000000001</v>
      </c>
      <c r="V444">
        <v>789</v>
      </c>
      <c r="W444">
        <v>235</v>
      </c>
      <c r="X444">
        <f>AVERAGE($S$9:S444)</f>
        <v>-4568.9388990825701</v>
      </c>
      <c r="Y444">
        <f>STDEV(X$9:X444)</f>
        <v>0.11653792267113311</v>
      </c>
      <c r="Z444">
        <f>2*STDEV(X$9:X444)/SQRT(COUNT(X$9:X444))</f>
        <v>1.1162308555948122E-2</v>
      </c>
      <c r="AA444">
        <f t="shared" si="57"/>
        <v>-4568.8223611598987</v>
      </c>
      <c r="AB444">
        <f t="shared" si="58"/>
        <v>-4569.0554370052414</v>
      </c>
      <c r="AD444">
        <v>436</v>
      </c>
      <c r="AE444">
        <v>100000</v>
      </c>
      <c r="AF444">
        <v>1201.95</v>
      </c>
      <c r="AG444">
        <v>-1926.7</v>
      </c>
      <c r="AH444">
        <v>8665.8700000000008</v>
      </c>
      <c r="AI444">
        <v>1.6160600000000001</v>
      </c>
      <c r="AJ444">
        <v>333</v>
      </c>
      <c r="AK444">
        <v>99</v>
      </c>
      <c r="AL444">
        <f>AVERAGE($AG$9:AG444)</f>
        <v>-1927.1186009174312</v>
      </c>
      <c r="AM444">
        <f>STDEV(AL$9:AL444)</f>
        <v>6.7663273961241763E-2</v>
      </c>
      <c r="AN444">
        <f>2*STDEV(AL$9:AL444)/SQRT(COUNT($AL$9:AL444))</f>
        <v>6.4809662344197253E-3</v>
      </c>
      <c r="AO444">
        <f t="shared" si="55"/>
        <v>-1927.05093764347</v>
      </c>
      <c r="AP444">
        <f t="shared" si="56"/>
        <v>-1927.1862641913924</v>
      </c>
    </row>
    <row r="445" spans="2:42" x14ac:dyDescent="0.2">
      <c r="B445">
        <v>437</v>
      </c>
      <c r="C445">
        <v>100000</v>
      </c>
      <c r="D445">
        <v>1199.42</v>
      </c>
      <c r="E445">
        <v>-8926.3799999999992</v>
      </c>
      <c r="F445">
        <v>40105.300000000003</v>
      </c>
      <c r="G445">
        <v>0.115633</v>
      </c>
      <c r="H445">
        <v>1540</v>
      </c>
      <c r="I445">
        <v>460</v>
      </c>
      <c r="J445">
        <f>AVERAGE($E$9:E445)</f>
        <v>-8926.1748054919899</v>
      </c>
      <c r="K445">
        <f>STDEV(J$9:J445)</f>
        <v>0.13787991269174452</v>
      </c>
      <c r="L445">
        <f>2*STDEV(J$9:J445)/SQRT(COUNT($J$9:J445))</f>
        <v>1.3191381391286188E-2</v>
      </c>
      <c r="M445">
        <f t="shared" si="51"/>
        <v>-8926.0369255792975</v>
      </c>
      <c r="N445">
        <f t="shared" si="52"/>
        <v>-8926.3126854046823</v>
      </c>
      <c r="P445">
        <v>437</v>
      </c>
      <c r="Q445">
        <v>100000</v>
      </c>
      <c r="R445">
        <v>1198</v>
      </c>
      <c r="S445">
        <v>-4570.08</v>
      </c>
      <c r="T445">
        <v>20546.8</v>
      </c>
      <c r="U445">
        <v>1.05782</v>
      </c>
      <c r="V445">
        <v>789</v>
      </c>
      <c r="W445">
        <v>235</v>
      </c>
      <c r="X445">
        <f>AVERAGE($S$9:S445)</f>
        <v>-4568.9415102974845</v>
      </c>
      <c r="Y445">
        <f>STDEV(X$9:X445)</f>
        <v>0.11640613516300805</v>
      </c>
      <c r="Z445">
        <f>2*STDEV(X$9:X445)/SQRT(COUNT(X$9:X445))</f>
        <v>1.1136921218204324E-2</v>
      </c>
      <c r="AA445">
        <f t="shared" si="57"/>
        <v>-4568.8251041623216</v>
      </c>
      <c r="AB445">
        <f t="shared" si="58"/>
        <v>-4569.0579164326473</v>
      </c>
      <c r="AD445">
        <v>437</v>
      </c>
      <c r="AE445">
        <v>100000</v>
      </c>
      <c r="AF445">
        <v>1200.77</v>
      </c>
      <c r="AG445">
        <v>-1926.36</v>
      </c>
      <c r="AH445">
        <v>8665.98</v>
      </c>
      <c r="AI445">
        <v>1.17255</v>
      </c>
      <c r="AJ445">
        <v>333</v>
      </c>
      <c r="AK445">
        <v>99</v>
      </c>
      <c r="AL445">
        <f>AVERAGE($AG$9:AG445)</f>
        <v>-1927.1168649885583</v>
      </c>
      <c r="AM445">
        <f>STDEV(AL$9:AL445)</f>
        <v>6.7607831425557527E-2</v>
      </c>
      <c r="AN445">
        <f>2*STDEV(AL$9:AL445)/SQRT(COUNT($AL$9:AL445))</f>
        <v>6.4682423419152018E-3</v>
      </c>
      <c r="AO445">
        <f t="shared" si="55"/>
        <v>-1927.0492571571328</v>
      </c>
      <c r="AP445">
        <f t="shared" si="56"/>
        <v>-1927.1844728199837</v>
      </c>
    </row>
    <row r="446" spans="2:42" x14ac:dyDescent="0.2">
      <c r="B446">
        <v>438</v>
      </c>
      <c r="C446">
        <v>100000</v>
      </c>
      <c r="D446">
        <v>1199.17</v>
      </c>
      <c r="E446">
        <v>-8926.2099999999991</v>
      </c>
      <c r="F446">
        <v>40096.9</v>
      </c>
      <c r="G446">
        <v>0.121922</v>
      </c>
      <c r="H446">
        <v>1540</v>
      </c>
      <c r="I446">
        <v>460</v>
      </c>
      <c r="J446">
        <f>AVERAGE($E$9:E446)</f>
        <v>-8926.1748858447463</v>
      </c>
      <c r="K446">
        <f>STDEV(J$9:J446)</f>
        <v>0.13773383728617861</v>
      </c>
      <c r="L446">
        <f>2*STDEV(J$9:J446)/SQRT(COUNT($J$9:J446))</f>
        <v>1.3162354626056069E-2</v>
      </c>
      <c r="M446">
        <f t="shared" si="51"/>
        <v>-8926.0371520074605</v>
      </c>
      <c r="N446">
        <f t="shared" si="52"/>
        <v>-8926.3126196820322</v>
      </c>
      <c r="P446">
        <v>438</v>
      </c>
      <c r="Q446">
        <v>100000</v>
      </c>
      <c r="R446">
        <v>1200.75</v>
      </c>
      <c r="S446">
        <v>-4567.32</v>
      </c>
      <c r="T446">
        <v>20543.900000000001</v>
      </c>
      <c r="U446">
        <v>1.13059</v>
      </c>
      <c r="V446">
        <v>789</v>
      </c>
      <c r="W446">
        <v>235</v>
      </c>
      <c r="X446">
        <f>AVERAGE($S$9:S446)</f>
        <v>-4568.9378082191797</v>
      </c>
      <c r="Y446">
        <f>STDEV(X$9:X446)</f>
        <v>0.11627594541386682</v>
      </c>
      <c r="Z446">
        <f>2*STDEV(X$9:X446)/SQRT(COUNT(X$9:X446))</f>
        <v>1.1111759159350983E-2</v>
      </c>
      <c r="AA446">
        <f t="shared" si="57"/>
        <v>-4568.821532273766</v>
      </c>
      <c r="AB446">
        <f t="shared" si="58"/>
        <v>-4569.0540841645934</v>
      </c>
      <c r="AD446">
        <v>438</v>
      </c>
      <c r="AE446">
        <v>100000</v>
      </c>
      <c r="AF446">
        <v>1200.5899999999999</v>
      </c>
      <c r="AG446">
        <v>-1927.06</v>
      </c>
      <c r="AH446">
        <v>8660.2800000000007</v>
      </c>
      <c r="AI446">
        <v>2.3915899999999999</v>
      </c>
      <c r="AJ446">
        <v>333</v>
      </c>
      <c r="AK446">
        <v>99</v>
      </c>
      <c r="AL446">
        <f>AVERAGE($AG$9:AG446)</f>
        <v>-1927.1167351598174</v>
      </c>
      <c r="AM446">
        <f>STDEV(AL$9:AL446)</f>
        <v>6.7552337994769437E-2</v>
      </c>
      <c r="AN446">
        <f>2*STDEV(AL$9:AL446)/SQRT(COUNT($AL$9:AL446))</f>
        <v>6.4555511269094755E-3</v>
      </c>
      <c r="AO446">
        <f t="shared" si="55"/>
        <v>-1927.0491828218226</v>
      </c>
      <c r="AP446">
        <f t="shared" si="56"/>
        <v>-1927.1842874978122</v>
      </c>
    </row>
    <row r="447" spans="2:42" x14ac:dyDescent="0.2">
      <c r="B447">
        <v>439</v>
      </c>
      <c r="C447">
        <v>100000</v>
      </c>
      <c r="D447">
        <v>1199.96</v>
      </c>
      <c r="E447">
        <v>-8924.7199999999993</v>
      </c>
      <c r="F447">
        <v>40098.5</v>
      </c>
      <c r="G447">
        <v>0.40472799999999998</v>
      </c>
      <c r="H447">
        <v>1540</v>
      </c>
      <c r="I447">
        <v>460</v>
      </c>
      <c r="J447">
        <f>AVERAGE($E$9:E447)</f>
        <v>-8926.1715717539846</v>
      </c>
      <c r="K447">
        <f>STDEV(J$9:J447)</f>
        <v>0.13758624911061901</v>
      </c>
      <c r="L447">
        <f>2*STDEV(J$9:J447)/SQRT(COUNT($J$9:J447))</f>
        <v>1.3133266788254716E-2</v>
      </c>
      <c r="M447">
        <f t="shared" si="51"/>
        <v>-8926.0339855048733</v>
      </c>
      <c r="N447">
        <f t="shared" si="52"/>
        <v>-8926.3091580030959</v>
      </c>
      <c r="P447">
        <v>439</v>
      </c>
      <c r="Q447">
        <v>100000</v>
      </c>
      <c r="R447">
        <v>1199.53</v>
      </c>
      <c r="S447">
        <v>-4566.3</v>
      </c>
      <c r="T447">
        <v>20541.3</v>
      </c>
      <c r="U447">
        <v>1.2065900000000001</v>
      </c>
      <c r="V447">
        <v>789</v>
      </c>
      <c r="W447">
        <v>235</v>
      </c>
      <c r="X447">
        <f>AVERAGE($S$9:S447)</f>
        <v>-4568.9317995444208</v>
      </c>
      <c r="Y447">
        <f>STDEV(X$9:X447)</f>
        <v>0.11614862582188937</v>
      </c>
      <c r="Z447">
        <f>2*STDEV(X$9:X447)/SQRT(COUNT(X$9:X447))</f>
        <v>1.1086942916669071E-2</v>
      </c>
      <c r="AA447">
        <f t="shared" si="57"/>
        <v>-4568.8156509185992</v>
      </c>
      <c r="AB447">
        <f t="shared" si="58"/>
        <v>-4569.0479481702423</v>
      </c>
      <c r="AD447">
        <v>439</v>
      </c>
      <c r="AE447">
        <v>100000</v>
      </c>
      <c r="AF447">
        <v>1200.3499999999999</v>
      </c>
      <c r="AG447">
        <v>-1927.39</v>
      </c>
      <c r="AH447">
        <v>8660.81</v>
      </c>
      <c r="AI447">
        <v>0.70875600000000005</v>
      </c>
      <c r="AJ447">
        <v>333</v>
      </c>
      <c r="AK447">
        <v>99</v>
      </c>
      <c r="AL447">
        <f>AVERAGE($AG$9:AG447)</f>
        <v>-1927.1173576309795</v>
      </c>
      <c r="AM447">
        <f>STDEV(AL$9:AL447)</f>
        <v>6.7497714099597234E-2</v>
      </c>
      <c r="AN447">
        <f>2*STDEV(AL$9:AL447)/SQRT(COUNT($AL$9:AL447))</f>
        <v>6.4429802585477588E-3</v>
      </c>
      <c r="AO447">
        <f t="shared" si="55"/>
        <v>-1927.04985991688</v>
      </c>
      <c r="AP447">
        <f t="shared" si="56"/>
        <v>-1927.1848553450791</v>
      </c>
    </row>
    <row r="448" spans="2:42" x14ac:dyDescent="0.2">
      <c r="B448">
        <v>440</v>
      </c>
      <c r="C448">
        <v>100000</v>
      </c>
      <c r="D448">
        <v>1199.83</v>
      </c>
      <c r="E448">
        <v>-8925.6200000000008</v>
      </c>
      <c r="F448">
        <v>40113.5</v>
      </c>
      <c r="G448">
        <v>0.34782200000000002</v>
      </c>
      <c r="H448">
        <v>1540</v>
      </c>
      <c r="I448">
        <v>460</v>
      </c>
      <c r="J448">
        <f>AVERAGE($E$9:E448)</f>
        <v>-8926.1703181818175</v>
      </c>
      <c r="K448">
        <f>STDEV(J$9:J448)</f>
        <v>0.13743843559311753</v>
      </c>
      <c r="L448">
        <f>2*STDEV(J$9:J448)/SQRT(COUNT($J$9:J448))</f>
        <v>1.3104240666247741E-2</v>
      </c>
      <c r="M448">
        <f t="shared" si="51"/>
        <v>-8926.0328797462244</v>
      </c>
      <c r="N448">
        <f t="shared" si="52"/>
        <v>-8926.3077566174106</v>
      </c>
      <c r="P448">
        <v>440</v>
      </c>
      <c r="Q448">
        <v>100000</v>
      </c>
      <c r="R448">
        <v>1199.03</v>
      </c>
      <c r="S448">
        <v>-4568.6499999999996</v>
      </c>
      <c r="T448">
        <v>20538.900000000001</v>
      </c>
      <c r="U448">
        <v>1.0856399999999999</v>
      </c>
      <c r="V448">
        <v>789</v>
      </c>
      <c r="W448">
        <v>235</v>
      </c>
      <c r="X448">
        <f>AVERAGE($S$9:S448)</f>
        <v>-4568.931159090911</v>
      </c>
      <c r="Y448">
        <f>STDEV(X$9:X448)</f>
        <v>0.11602202280221739</v>
      </c>
      <c r="Z448">
        <f>2*STDEV(X$9:X448)/SQRT(COUNT(X$9:X448))</f>
        <v>1.1062265827051335E-2</v>
      </c>
      <c r="AA448">
        <f t="shared" si="57"/>
        <v>-4568.8151370681089</v>
      </c>
      <c r="AB448">
        <f t="shared" si="58"/>
        <v>-4569.0471811137131</v>
      </c>
      <c r="AD448">
        <v>440</v>
      </c>
      <c r="AE448">
        <v>100000</v>
      </c>
      <c r="AF448">
        <v>1199.6600000000001</v>
      </c>
      <c r="AG448">
        <v>-1927.39</v>
      </c>
      <c r="AH448">
        <v>8666.34</v>
      </c>
      <c r="AI448">
        <v>1.59182</v>
      </c>
      <c r="AJ448">
        <v>333</v>
      </c>
      <c r="AK448">
        <v>99</v>
      </c>
      <c r="AL448">
        <f>AVERAGE($AG$9:AG448)</f>
        <v>-1927.1179772727273</v>
      </c>
      <c r="AM448">
        <f>STDEV(AL$9:AL448)</f>
        <v>6.7443960597501712E-2</v>
      </c>
      <c r="AN448">
        <f>2*STDEV(AL$9:AL448)/SQRT(COUNT($AL$9:AL448))</f>
        <v>6.4305293300271687E-3</v>
      </c>
      <c r="AO448">
        <f t="shared" si="55"/>
        <v>-1927.0505333121298</v>
      </c>
      <c r="AP448">
        <f t="shared" si="56"/>
        <v>-1927.1854212333249</v>
      </c>
    </row>
    <row r="449" spans="2:42" x14ac:dyDescent="0.2">
      <c r="B449">
        <v>441</v>
      </c>
      <c r="C449">
        <v>100000</v>
      </c>
      <c r="D449">
        <v>1199.93</v>
      </c>
      <c r="E449">
        <v>-8928.2900000000009</v>
      </c>
      <c r="F449">
        <v>40110.300000000003</v>
      </c>
      <c r="G449">
        <v>1.1024699999999999E-3</v>
      </c>
      <c r="H449">
        <v>1540</v>
      </c>
      <c r="I449">
        <v>460</v>
      </c>
      <c r="J449">
        <f>AVERAGE($E$9:E449)</f>
        <v>-8926.1751247165521</v>
      </c>
      <c r="K449">
        <f>STDEV(J$9:J449)</f>
        <v>0.13729389627290592</v>
      </c>
      <c r="L449">
        <f>2*STDEV(J$9:J449)/SQRT(COUNT($J$9:J449))</f>
        <v>1.3075609168848182E-2</v>
      </c>
      <c r="M449">
        <f t="shared" si="51"/>
        <v>-8926.0378308202799</v>
      </c>
      <c r="N449">
        <f t="shared" si="52"/>
        <v>-8926.3124186128243</v>
      </c>
      <c r="P449">
        <v>441</v>
      </c>
      <c r="Q449">
        <v>100000</v>
      </c>
      <c r="R449">
        <v>1199.6400000000001</v>
      </c>
      <c r="S449">
        <v>-4570.01</v>
      </c>
      <c r="T449">
        <v>20549.3</v>
      </c>
      <c r="U449">
        <v>4.4385500000000001E-2</v>
      </c>
      <c r="V449">
        <v>789</v>
      </c>
      <c r="W449">
        <v>235</v>
      </c>
      <c r="X449">
        <f>AVERAGE($S$9:S449)</f>
        <v>-4568.9336054421783</v>
      </c>
      <c r="Y449">
        <f>STDEV(X$9:X449)</f>
        <v>0.11589473224168093</v>
      </c>
      <c r="Z449">
        <f>2*STDEV(X$9:X449)/SQRT(COUNT(X$9:X449))</f>
        <v>1.1037593546826754E-2</v>
      </c>
      <c r="AA449">
        <f t="shared" si="57"/>
        <v>-4568.8177107099364</v>
      </c>
      <c r="AB449">
        <f t="shared" si="58"/>
        <v>-4569.0495001744202</v>
      </c>
      <c r="AD449">
        <v>441</v>
      </c>
      <c r="AE449">
        <v>100000</v>
      </c>
      <c r="AF449">
        <v>1200.44</v>
      </c>
      <c r="AG449">
        <v>-1927.76</v>
      </c>
      <c r="AH449">
        <v>8665.4699999999993</v>
      </c>
      <c r="AI449">
        <v>1.5527899999999999</v>
      </c>
      <c r="AJ449">
        <v>333</v>
      </c>
      <c r="AK449">
        <v>99</v>
      </c>
      <c r="AL449">
        <f>AVERAGE($AG$9:AG449)</f>
        <v>-1927.119433106576</v>
      </c>
      <c r="AM449">
        <f>STDEV(AL$9:AL449)</f>
        <v>6.7392151752102017E-2</v>
      </c>
      <c r="AN449">
        <f>2*STDEV(AL$9:AL449)/SQRT(COUNT($AL$9:AL449))</f>
        <v>6.4183001668668589E-3</v>
      </c>
      <c r="AO449">
        <f t="shared" si="55"/>
        <v>-1927.052040954824</v>
      </c>
      <c r="AP449">
        <f t="shared" si="56"/>
        <v>-1927.1868252583281</v>
      </c>
    </row>
    <row r="450" spans="2:42" x14ac:dyDescent="0.2">
      <c r="B450">
        <v>442</v>
      </c>
      <c r="C450">
        <v>100000</v>
      </c>
      <c r="D450">
        <v>1200.71</v>
      </c>
      <c r="E450">
        <v>-8928.57</v>
      </c>
      <c r="F450">
        <v>40103.1</v>
      </c>
      <c r="G450">
        <v>-0.225327</v>
      </c>
      <c r="H450">
        <v>1540</v>
      </c>
      <c r="I450">
        <v>460</v>
      </c>
      <c r="J450">
        <f>AVERAGE($E$9:E450)</f>
        <v>-8926.1805429864235</v>
      </c>
      <c r="K450">
        <f>STDEV(J$9:J450)</f>
        <v>0.13715341110338811</v>
      </c>
      <c r="L450">
        <f>2*STDEV(J$9:J450)/SQRT(COUNT($J$9:J450))</f>
        <v>1.3047444983942426E-2</v>
      </c>
      <c r="M450">
        <f t="shared" si="51"/>
        <v>-8926.0433895753195</v>
      </c>
      <c r="N450">
        <f t="shared" si="52"/>
        <v>-8926.3176963975275</v>
      </c>
      <c r="P450">
        <v>442</v>
      </c>
      <c r="Q450">
        <v>100000</v>
      </c>
      <c r="R450">
        <v>1201.06</v>
      </c>
      <c r="S450">
        <v>-4566.24</v>
      </c>
      <c r="T450">
        <v>20542.5</v>
      </c>
      <c r="U450">
        <v>-2.38354E-2</v>
      </c>
      <c r="V450">
        <v>789</v>
      </c>
      <c r="W450">
        <v>235</v>
      </c>
      <c r="X450">
        <f>AVERAGE($S$9:S450)</f>
        <v>-4568.9275113122185</v>
      </c>
      <c r="Y450">
        <f>STDEV(X$9:X450)</f>
        <v>0.11577080628333701</v>
      </c>
      <c r="Z450">
        <f>2*STDEV(X$9:X450)/SQRT(COUNT(X$9:X450))</f>
        <v>1.1013311397627948E-2</v>
      </c>
      <c r="AA450">
        <f t="shared" si="57"/>
        <v>-4568.8117405059347</v>
      </c>
      <c r="AB450">
        <f t="shared" si="58"/>
        <v>-4569.0432821185022</v>
      </c>
      <c r="AD450">
        <v>442</v>
      </c>
      <c r="AE450">
        <v>100000</v>
      </c>
      <c r="AF450">
        <v>1202.1400000000001</v>
      </c>
      <c r="AG450">
        <v>-1927.01</v>
      </c>
      <c r="AH450">
        <v>8659.2999999999993</v>
      </c>
      <c r="AI450">
        <v>1.954</v>
      </c>
      <c r="AJ450">
        <v>333</v>
      </c>
      <c r="AK450">
        <v>99</v>
      </c>
      <c r="AL450">
        <f>AVERAGE($AG$9:AG450)</f>
        <v>-1927.1191855203622</v>
      </c>
      <c r="AM450">
        <f>STDEV(AL$9:AL450)</f>
        <v>6.7340107837187232E-2</v>
      </c>
      <c r="AN450">
        <f>2*STDEV(AL$9:AL450)/SQRT(COUNT($AL$9:AL450))</f>
        <v>6.4060845818565727E-3</v>
      </c>
      <c r="AO450">
        <f t="shared" si="55"/>
        <v>-1927.0518454125249</v>
      </c>
      <c r="AP450">
        <f t="shared" si="56"/>
        <v>-1927.1865256281994</v>
      </c>
    </row>
    <row r="451" spans="2:42" x14ac:dyDescent="0.2">
      <c r="B451">
        <v>443</v>
      </c>
      <c r="C451">
        <v>100000</v>
      </c>
      <c r="D451">
        <v>1200.55</v>
      </c>
      <c r="E451">
        <v>-8925.48</v>
      </c>
      <c r="F451">
        <v>40101.1</v>
      </c>
      <c r="G451">
        <v>0.83056600000000003</v>
      </c>
      <c r="H451">
        <v>1540</v>
      </c>
      <c r="I451">
        <v>460</v>
      </c>
      <c r="J451">
        <f>AVERAGE($E$9:E451)</f>
        <v>-8926.1789616252809</v>
      </c>
      <c r="K451">
        <f>STDEV(J$9:J451)</f>
        <v>0.13701225203589915</v>
      </c>
      <c r="L451">
        <f>2*STDEV(J$9:J451)/SQRT(COUNT($J$9:J451))</f>
        <v>1.3019297088774322E-2</v>
      </c>
      <c r="M451">
        <f t="shared" si="51"/>
        <v>-8926.0419493732443</v>
      </c>
      <c r="N451">
        <f t="shared" si="52"/>
        <v>-8926.3159738773174</v>
      </c>
      <c r="P451">
        <v>443</v>
      </c>
      <c r="Q451">
        <v>100000</v>
      </c>
      <c r="R451">
        <v>1199.1600000000001</v>
      </c>
      <c r="S451">
        <v>-4567.71</v>
      </c>
      <c r="T451">
        <v>20543.8</v>
      </c>
      <c r="U451">
        <v>0.77613600000000005</v>
      </c>
      <c r="V451">
        <v>789</v>
      </c>
      <c r="W451">
        <v>235</v>
      </c>
      <c r="X451">
        <f>AVERAGE($S$9:S451)</f>
        <v>-4568.9247629796855</v>
      </c>
      <c r="Y451">
        <f>STDEV(X$9:X451)</f>
        <v>0.11564883648363607</v>
      </c>
      <c r="Z451">
        <f>2*STDEV(X$9:X451)/SQRT(COUNT(X$9:X451))</f>
        <v>1.0989284080645829E-2</v>
      </c>
      <c r="AA451">
        <f t="shared" si="57"/>
        <v>-4568.8091141432014</v>
      </c>
      <c r="AB451">
        <f t="shared" si="58"/>
        <v>-4569.0404118161696</v>
      </c>
      <c r="AD451">
        <v>443</v>
      </c>
      <c r="AE451">
        <v>100000</v>
      </c>
      <c r="AF451">
        <v>1202.33</v>
      </c>
      <c r="AG451">
        <v>-1928.5</v>
      </c>
      <c r="AH451">
        <v>8663.36</v>
      </c>
      <c r="AI451">
        <v>-2.2496200000000001E-2</v>
      </c>
      <c r="AJ451">
        <v>333</v>
      </c>
      <c r="AK451">
        <v>99</v>
      </c>
      <c r="AL451">
        <f>AVERAGE($AG$9:AG451)</f>
        <v>-1927.1223024830701</v>
      </c>
      <c r="AM451">
        <f>STDEV(AL$9:AL451)</f>
        <v>6.7292288693632255E-2</v>
      </c>
      <c r="AN451">
        <f>2*STDEV(AL$9:AL451)/SQRT(COUNT($AL$9:AL451))</f>
        <v>6.3943062409952756E-3</v>
      </c>
      <c r="AO451">
        <f t="shared" si="55"/>
        <v>-1927.0550101943766</v>
      </c>
      <c r="AP451">
        <f t="shared" si="56"/>
        <v>-1927.1895947717637</v>
      </c>
    </row>
    <row r="452" spans="2:42" x14ac:dyDescent="0.2">
      <c r="B452">
        <v>444</v>
      </c>
      <c r="C452">
        <v>100000</v>
      </c>
      <c r="D452">
        <v>1200.07</v>
      </c>
      <c r="E452">
        <v>-8923.7000000000007</v>
      </c>
      <c r="F452">
        <v>40103.300000000003</v>
      </c>
      <c r="G452">
        <v>7.2839600000000004E-2</v>
      </c>
      <c r="H452">
        <v>1540</v>
      </c>
      <c r="I452">
        <v>460</v>
      </c>
      <c r="J452">
        <f>AVERAGE($E$9:E452)</f>
        <v>-8926.1733783783766</v>
      </c>
      <c r="K452">
        <f>STDEV(J$9:J452)</f>
        <v>0.13686798916566581</v>
      </c>
      <c r="L452">
        <f>2*STDEV(J$9:J452)/SQRT(COUNT($J$9:J452))</f>
        <v>1.2990934627915812E-2</v>
      </c>
      <c r="M452">
        <f t="shared" si="51"/>
        <v>-8926.0365103892109</v>
      </c>
      <c r="N452">
        <f t="shared" si="52"/>
        <v>-8926.3102463675423</v>
      </c>
      <c r="P452">
        <v>444</v>
      </c>
      <c r="Q452">
        <v>100000</v>
      </c>
      <c r="R452">
        <v>1200</v>
      </c>
      <c r="S452">
        <v>-4570.43</v>
      </c>
      <c r="T452">
        <v>20544.099999999999</v>
      </c>
      <c r="U452">
        <v>0.20697199999999999</v>
      </c>
      <c r="V452">
        <v>789</v>
      </c>
      <c r="W452">
        <v>235</v>
      </c>
      <c r="X452">
        <f>AVERAGE($S$9:S452)</f>
        <v>-4568.9281531531542</v>
      </c>
      <c r="Y452">
        <f>STDEV(X$9:X452)</f>
        <v>0.11552535074154284</v>
      </c>
      <c r="Z452">
        <f>2*STDEV(X$9:X452)/SQRT(COUNT(X$9:X452))</f>
        <v>1.0965181036844728E-2</v>
      </c>
      <c r="AA452">
        <f t="shared" si="57"/>
        <v>-4568.8126278024129</v>
      </c>
      <c r="AB452">
        <f t="shared" si="58"/>
        <v>-4569.0436785038955</v>
      </c>
      <c r="AD452">
        <v>444</v>
      </c>
      <c r="AE452">
        <v>100000</v>
      </c>
      <c r="AF452">
        <v>1197.73</v>
      </c>
      <c r="AG452">
        <v>-1927.39</v>
      </c>
      <c r="AH452">
        <v>8662.92</v>
      </c>
      <c r="AI452">
        <v>0.53455799999999998</v>
      </c>
      <c r="AJ452">
        <v>333</v>
      </c>
      <c r="AK452">
        <v>99</v>
      </c>
      <c r="AL452">
        <f>AVERAGE($AG$9:AG452)</f>
        <v>-1927.1229054054056</v>
      </c>
      <c r="AM452">
        <f>STDEV(AL$9:AL452)</f>
        <v>6.7245359045072201E-2</v>
      </c>
      <c r="AN452">
        <f>2*STDEV(AL$9:AL452)/SQRT(COUNT($AL$9:AL452))</f>
        <v>6.3826470214877916E-3</v>
      </c>
      <c r="AO452">
        <f t="shared" si="55"/>
        <v>-1927.0556600463606</v>
      </c>
      <c r="AP452">
        <f t="shared" si="56"/>
        <v>-1927.1901507644507</v>
      </c>
    </row>
    <row r="453" spans="2:42" x14ac:dyDescent="0.2">
      <c r="B453">
        <v>445</v>
      </c>
      <c r="C453">
        <v>100000</v>
      </c>
      <c r="D453">
        <v>1200.21</v>
      </c>
      <c r="E453">
        <v>-8927.61</v>
      </c>
      <c r="F453">
        <v>40105.4</v>
      </c>
      <c r="G453">
        <v>0.45058599999999999</v>
      </c>
      <c r="H453">
        <v>1540</v>
      </c>
      <c r="I453">
        <v>460</v>
      </c>
      <c r="J453">
        <f>AVERAGE($E$9:E453)</f>
        <v>-8926.176606741572</v>
      </c>
      <c r="K453">
        <f>STDEV(J$9:J453)</f>
        <v>0.13672615173638722</v>
      </c>
      <c r="L453">
        <f>2*STDEV(J$9:J453)/SQRT(COUNT($J$9:J453))</f>
        <v>1.2962882384644495E-2</v>
      </c>
      <c r="M453">
        <f t="shared" si="51"/>
        <v>-8926.0398805898349</v>
      </c>
      <c r="N453">
        <f t="shared" si="52"/>
        <v>-8926.3133328933091</v>
      </c>
      <c r="P453">
        <v>445</v>
      </c>
      <c r="Q453">
        <v>100000</v>
      </c>
      <c r="R453">
        <v>1200.55</v>
      </c>
      <c r="S453">
        <v>-4567.1499999999996</v>
      </c>
      <c r="T453">
        <v>20530.400000000001</v>
      </c>
      <c r="U453">
        <v>0.61292400000000002</v>
      </c>
      <c r="V453">
        <v>789</v>
      </c>
      <c r="W453">
        <v>235</v>
      </c>
      <c r="X453">
        <f>AVERAGE($S$9:S453)</f>
        <v>-4568.9241573033714</v>
      </c>
      <c r="Y453">
        <f>STDEV(X$9:X453)</f>
        <v>0.11540451120574564</v>
      </c>
      <c r="Z453">
        <f>2*STDEV(X$9:X453)/SQRT(COUNT(X$9:X453))</f>
        <v>1.0941396992594075E-2</v>
      </c>
      <c r="AA453">
        <f t="shared" si="57"/>
        <v>-4568.8087527921653</v>
      </c>
      <c r="AB453">
        <f t="shared" si="58"/>
        <v>-4569.0395618145776</v>
      </c>
      <c r="AD453">
        <v>445</v>
      </c>
      <c r="AE453">
        <v>100000</v>
      </c>
      <c r="AF453">
        <v>1198.46</v>
      </c>
      <c r="AG453">
        <v>-1927.04</v>
      </c>
      <c r="AH453">
        <v>8671.77</v>
      </c>
      <c r="AI453">
        <v>0.170074</v>
      </c>
      <c r="AJ453">
        <v>333</v>
      </c>
      <c r="AK453">
        <v>99</v>
      </c>
      <c r="AL453">
        <f>AVERAGE($AG$9:AG453)</f>
        <v>-1927.1227191011237</v>
      </c>
      <c r="AM453">
        <f>STDEV(AL$9:AL453)</f>
        <v>6.7198219489404451E-2</v>
      </c>
      <c r="AN453">
        <f>2*STDEV(AL$9:AL453)/SQRT(COUNT($AL$9:AL453))</f>
        <v>6.3710022160073151E-3</v>
      </c>
      <c r="AO453">
        <f t="shared" si="55"/>
        <v>-1927.0555208816343</v>
      </c>
      <c r="AP453">
        <f t="shared" si="56"/>
        <v>-1927.1899173206132</v>
      </c>
    </row>
    <row r="454" spans="2:42" x14ac:dyDescent="0.2">
      <c r="B454">
        <v>446</v>
      </c>
      <c r="C454">
        <v>100000</v>
      </c>
      <c r="D454">
        <v>1200.18</v>
      </c>
      <c r="E454">
        <v>-8928.57</v>
      </c>
      <c r="F454">
        <v>40116.199999999997</v>
      </c>
      <c r="G454">
        <v>0.33514699999999997</v>
      </c>
      <c r="H454">
        <v>1540</v>
      </c>
      <c r="I454">
        <v>460</v>
      </c>
      <c r="J454">
        <f>AVERAGE($E$9:E454)</f>
        <v>-8926.1819730941679</v>
      </c>
      <c r="K454">
        <f>STDEV(J$9:J454)</f>
        <v>0.13658839779218629</v>
      </c>
      <c r="L454">
        <f>2*STDEV(J$9:J454)/SQRT(COUNT($J$9:J454))</f>
        <v>1.2935296173574281E-2</v>
      </c>
      <c r="M454">
        <f t="shared" si="51"/>
        <v>-8926.0453846963755</v>
      </c>
      <c r="N454">
        <f t="shared" si="52"/>
        <v>-8926.3185614919603</v>
      </c>
      <c r="P454">
        <v>446</v>
      </c>
      <c r="Q454">
        <v>100000</v>
      </c>
      <c r="R454">
        <v>1200.98</v>
      </c>
      <c r="S454">
        <v>-4569.4399999999996</v>
      </c>
      <c r="T454">
        <v>20532.400000000001</v>
      </c>
      <c r="U454">
        <v>0.76443899999999998</v>
      </c>
      <c r="V454">
        <v>789</v>
      </c>
      <c r="W454">
        <v>235</v>
      </c>
      <c r="X454">
        <f>AVERAGE($S$9:S454)</f>
        <v>-4568.9253139013463</v>
      </c>
      <c r="Y454">
        <f>STDEV(X$9:X454)</f>
        <v>0.11528336541474563</v>
      </c>
      <c r="Z454">
        <f>2*STDEV(X$9:X454)/SQRT(COUNT(X$9:X454))</f>
        <v>1.0917651130185758E-2</v>
      </c>
      <c r="AA454">
        <f t="shared" si="57"/>
        <v>-4568.8100305359312</v>
      </c>
      <c r="AB454">
        <f t="shared" si="58"/>
        <v>-4569.0405972667613</v>
      </c>
      <c r="AD454">
        <v>446</v>
      </c>
      <c r="AE454">
        <v>100000</v>
      </c>
      <c r="AF454">
        <v>1201.0999999999999</v>
      </c>
      <c r="AG454">
        <v>-1926.59</v>
      </c>
      <c r="AH454">
        <v>8662.23</v>
      </c>
      <c r="AI454">
        <v>0.91573499999999997</v>
      </c>
      <c r="AJ454">
        <v>333</v>
      </c>
      <c r="AK454">
        <v>99</v>
      </c>
      <c r="AL454">
        <f>AVERAGE($AG$9:AG454)</f>
        <v>-1927.1215246636773</v>
      </c>
      <c r="AM454">
        <f>STDEV(AL$9:AL454)</f>
        <v>6.7149508166689117E-2</v>
      </c>
      <c r="AN454">
        <f>2*STDEV(AL$9:AL454)/SQRT(COUNT($AL$9:AL454))</f>
        <v>6.3592427328088763E-3</v>
      </c>
      <c r="AO454">
        <f t="shared" si="55"/>
        <v>-1927.0543751555106</v>
      </c>
      <c r="AP454">
        <f t="shared" si="56"/>
        <v>-1927.188674171844</v>
      </c>
    </row>
    <row r="455" spans="2:42" x14ac:dyDescent="0.2">
      <c r="B455">
        <v>447</v>
      </c>
      <c r="C455">
        <v>100000</v>
      </c>
      <c r="D455">
        <v>1199.7</v>
      </c>
      <c r="E455">
        <v>-8925.5300000000007</v>
      </c>
      <c r="F455">
        <v>40110.800000000003</v>
      </c>
      <c r="G455">
        <v>0.29091800000000001</v>
      </c>
      <c r="H455">
        <v>1540</v>
      </c>
      <c r="I455">
        <v>460</v>
      </c>
      <c r="J455">
        <f>AVERAGE($E$9:E455)</f>
        <v>-8926.1805145413855</v>
      </c>
      <c r="K455">
        <f>STDEV(J$9:J455)</f>
        <v>0.13645001756394123</v>
      </c>
      <c r="L455">
        <f>2*STDEV(J$9:J455)/SQRT(COUNT($J$9:J455))</f>
        <v>1.2907728740436402E-2</v>
      </c>
      <c r="M455">
        <f t="shared" si="51"/>
        <v>-8926.0440645238214</v>
      </c>
      <c r="N455">
        <f t="shared" si="52"/>
        <v>-8926.3169645589496</v>
      </c>
      <c r="P455">
        <v>447</v>
      </c>
      <c r="Q455">
        <v>100000</v>
      </c>
      <c r="R455">
        <v>1200.26</v>
      </c>
      <c r="S455">
        <v>-4572.07</v>
      </c>
      <c r="T455">
        <v>20542.5</v>
      </c>
      <c r="U455">
        <v>0.37004399999999998</v>
      </c>
      <c r="V455">
        <v>789</v>
      </c>
      <c r="W455">
        <v>235</v>
      </c>
      <c r="X455">
        <f>AVERAGE($S$9:S455)</f>
        <v>-4568.9323489932895</v>
      </c>
      <c r="Y455">
        <f>STDEV(X$9:X455)</f>
        <v>0.11515902477149326</v>
      </c>
      <c r="Z455">
        <f>2*STDEV(X$9:X455)/SQRT(COUNT(X$9:X455))</f>
        <v>1.0893669933513027E-2</v>
      </c>
      <c r="AA455">
        <f t="shared" si="57"/>
        <v>-4568.8171899685176</v>
      </c>
      <c r="AB455">
        <f t="shared" si="58"/>
        <v>-4569.0475080180613</v>
      </c>
      <c r="AD455">
        <v>447</v>
      </c>
      <c r="AE455">
        <v>100000</v>
      </c>
      <c r="AF455">
        <v>1200.0999999999999</v>
      </c>
      <c r="AG455">
        <v>-1927.09</v>
      </c>
      <c r="AH455">
        <v>8660.15</v>
      </c>
      <c r="AI455">
        <v>-1.0272699999999999</v>
      </c>
      <c r="AJ455">
        <v>333</v>
      </c>
      <c r="AK455">
        <v>99</v>
      </c>
      <c r="AL455">
        <f>AVERAGE($AG$9:AG455)</f>
        <v>-1927.1214541387026</v>
      </c>
      <c r="AM455">
        <f>STDEV(AL$9:AL455)</f>
        <v>6.7100766333289916E-2</v>
      </c>
      <c r="AN455">
        <f>2*STDEV(AL$9:AL455)/SQRT(COUNT($AL$9:AL455))</f>
        <v>6.3475146838998806E-3</v>
      </c>
      <c r="AO455">
        <f t="shared" si="55"/>
        <v>-1927.0543533723692</v>
      </c>
      <c r="AP455">
        <f t="shared" si="56"/>
        <v>-1927.188554905036</v>
      </c>
    </row>
    <row r="456" spans="2:42" x14ac:dyDescent="0.2">
      <c r="B456">
        <v>448</v>
      </c>
      <c r="C456">
        <v>100000</v>
      </c>
      <c r="D456">
        <v>1200.21</v>
      </c>
      <c r="E456">
        <v>-8925.14</v>
      </c>
      <c r="F456">
        <v>40124.1</v>
      </c>
      <c r="G456">
        <v>0.43296000000000001</v>
      </c>
      <c r="H456">
        <v>1540</v>
      </c>
      <c r="I456">
        <v>460</v>
      </c>
      <c r="J456">
        <f>AVERAGE($E$9:E456)</f>
        <v>-8926.1781919642835</v>
      </c>
      <c r="K456">
        <f>STDEV(J$9:J456)</f>
        <v>0.13631048090014303</v>
      </c>
      <c r="L456">
        <f>2*STDEV(J$9:J456)/SQRT(COUNT($J$9:J456))</f>
        <v>1.2880129769764223E-2</v>
      </c>
      <c r="M456">
        <f t="shared" si="51"/>
        <v>-8926.0418814833829</v>
      </c>
      <c r="N456">
        <f t="shared" si="52"/>
        <v>-8926.3145024451842</v>
      </c>
      <c r="P456">
        <v>448</v>
      </c>
      <c r="Q456">
        <v>100000</v>
      </c>
      <c r="R456">
        <v>1200.47</v>
      </c>
      <c r="S456">
        <v>-4568.92</v>
      </c>
      <c r="T456">
        <v>20538.900000000001</v>
      </c>
      <c r="U456">
        <v>0.20016999999999999</v>
      </c>
      <c r="V456">
        <v>789</v>
      </c>
      <c r="W456">
        <v>235</v>
      </c>
      <c r="X456">
        <f>AVERAGE($S$9:S456)</f>
        <v>-4568.9323214285723</v>
      </c>
      <c r="Y456">
        <f>STDEV(X$9:X456)</f>
        <v>0.11503509687094378</v>
      </c>
      <c r="Z456">
        <f>2*STDEV(X$9:X456)/SQRT(COUNT(X$9:X456))</f>
        <v>1.0869794941597916E-2</v>
      </c>
      <c r="AA456">
        <f t="shared" si="57"/>
        <v>-4568.8172863317013</v>
      </c>
      <c r="AB456">
        <f t="shared" si="58"/>
        <v>-4569.0473565254433</v>
      </c>
      <c r="AD456">
        <v>448</v>
      </c>
      <c r="AE456">
        <v>100000</v>
      </c>
      <c r="AF456">
        <v>1199.49</v>
      </c>
      <c r="AG456">
        <v>-1926.54</v>
      </c>
      <c r="AH456">
        <v>8663.9</v>
      </c>
      <c r="AI456">
        <v>1.3724499999999999</v>
      </c>
      <c r="AJ456">
        <v>333</v>
      </c>
      <c r="AK456">
        <v>99</v>
      </c>
      <c r="AL456">
        <f>AVERAGE($AG$9:AG456)</f>
        <v>-1927.1201562500003</v>
      </c>
      <c r="AM456">
        <f>STDEV(AL$9:AL456)</f>
        <v>6.7050395704722779E-2</v>
      </c>
      <c r="AN456">
        <f>2*STDEV(AL$9:AL456)/SQRT(COUNT($AL$9:AL456))</f>
        <v>6.3356668693989246E-3</v>
      </c>
      <c r="AO456">
        <f t="shared" si="55"/>
        <v>-1927.0531058542956</v>
      </c>
      <c r="AP456">
        <f t="shared" si="56"/>
        <v>-1927.1872066457049</v>
      </c>
    </row>
    <row r="457" spans="2:42" x14ac:dyDescent="0.2">
      <c r="B457">
        <v>449</v>
      </c>
      <c r="C457">
        <v>100000</v>
      </c>
      <c r="D457">
        <v>1198.9000000000001</v>
      </c>
      <c r="E457">
        <v>-8927.2099999999991</v>
      </c>
      <c r="F457">
        <v>40103.1</v>
      </c>
      <c r="G457">
        <v>0.24192</v>
      </c>
      <c r="H457">
        <v>1540</v>
      </c>
      <c r="I457">
        <v>460</v>
      </c>
      <c r="J457">
        <f>AVERAGE($E$9:E457)</f>
        <v>-8926.1804899777271</v>
      </c>
      <c r="K457">
        <f>STDEV(J$9:J457)</f>
        <v>0.13617291412943447</v>
      </c>
      <c r="L457">
        <f>2*STDEV(J$9:J457)/SQRT(COUNT($J$9:J457))</f>
        <v>1.2852794291177885E-2</v>
      </c>
      <c r="M457">
        <f t="shared" si="51"/>
        <v>-8926.0443170635972</v>
      </c>
      <c r="N457">
        <f t="shared" si="52"/>
        <v>-8926.316662891857</v>
      </c>
      <c r="P457">
        <v>449</v>
      </c>
      <c r="Q457">
        <v>100000</v>
      </c>
      <c r="R457">
        <v>1199.97</v>
      </c>
      <c r="S457">
        <v>-4570.17</v>
      </c>
      <c r="T457">
        <v>20539.400000000001</v>
      </c>
      <c r="U457">
        <v>1.048</v>
      </c>
      <c r="V457">
        <v>789</v>
      </c>
      <c r="W457">
        <v>235</v>
      </c>
      <c r="X457">
        <f>AVERAGE($S$9:S457)</f>
        <v>-4568.9350779510032</v>
      </c>
      <c r="Y457">
        <f>STDEV(X$9:X457)</f>
        <v>0.11491043606956851</v>
      </c>
      <c r="Z457">
        <f>2*STDEV(X$9:X457)/SQRT(COUNT(X$9:X457))</f>
        <v>1.0845917531792525E-2</v>
      </c>
      <c r="AA457">
        <f t="shared" si="57"/>
        <v>-4568.8201675149339</v>
      </c>
      <c r="AB457">
        <f t="shared" si="58"/>
        <v>-4569.0499883870725</v>
      </c>
      <c r="AD457">
        <v>449</v>
      </c>
      <c r="AE457">
        <v>100000</v>
      </c>
      <c r="AF457">
        <v>1198.8800000000001</v>
      </c>
      <c r="AG457">
        <v>-1926.84</v>
      </c>
      <c r="AH457">
        <v>8665.3700000000008</v>
      </c>
      <c r="AI457">
        <v>1.0167200000000001</v>
      </c>
      <c r="AJ457">
        <v>333</v>
      </c>
      <c r="AK457">
        <v>99</v>
      </c>
      <c r="AL457">
        <f>AVERAGE($AG$9:AG457)</f>
        <v>-1927.1195322939868</v>
      </c>
      <c r="AM457">
        <f>STDEV(AL$9:AL457)</f>
        <v>6.6999311255147645E-2</v>
      </c>
      <c r="AN457">
        <f>2*STDEV(AL$9:AL457)/SQRT(COUNT($AL$9:AL457))</f>
        <v>6.3237859798938867E-3</v>
      </c>
      <c r="AO457">
        <f t="shared" si="55"/>
        <v>-1927.0525329827317</v>
      </c>
      <c r="AP457">
        <f t="shared" si="56"/>
        <v>-1927.186531605242</v>
      </c>
    </row>
    <row r="458" spans="2:42" x14ac:dyDescent="0.2">
      <c r="B458">
        <v>450</v>
      </c>
      <c r="C458">
        <v>100000</v>
      </c>
      <c r="D458">
        <v>1200.1400000000001</v>
      </c>
      <c r="E458">
        <v>-8926.51</v>
      </c>
      <c r="F458">
        <v>40110.1</v>
      </c>
      <c r="G458">
        <v>-2.2502100000000001E-2</v>
      </c>
      <c r="H458">
        <v>1540</v>
      </c>
      <c r="I458">
        <v>460</v>
      </c>
      <c r="J458">
        <f>AVERAGE($E$9:E458)</f>
        <v>-8926.1812222222197</v>
      </c>
      <c r="K458">
        <f>STDEV(J$9:J458)</f>
        <v>0.13603626643900033</v>
      </c>
      <c r="L458">
        <f>2*STDEV(J$9:J458)/SQRT(COUNT($J$9:J458))</f>
        <v>1.282562219817561E-2</v>
      </c>
      <c r="M458">
        <f t="shared" ref="M458:M508" si="59">J458+K458</f>
        <v>-8926.0451859557816</v>
      </c>
      <c r="N458">
        <f t="shared" ref="N458:N508" si="60">J458-1*K458</f>
        <v>-8926.3172584886579</v>
      </c>
      <c r="P458">
        <v>450</v>
      </c>
      <c r="Q458">
        <v>100000</v>
      </c>
      <c r="R458">
        <v>1199.96</v>
      </c>
      <c r="S458">
        <v>-4569.63</v>
      </c>
      <c r="T458">
        <v>20540.3</v>
      </c>
      <c r="U458">
        <v>0.75611799999999996</v>
      </c>
      <c r="V458">
        <v>789</v>
      </c>
      <c r="W458">
        <v>235</v>
      </c>
      <c r="X458">
        <f>AVERAGE($S$9:S458)</f>
        <v>-4568.9366222222225</v>
      </c>
      <c r="Y458">
        <f>STDEV(X$9:X458)</f>
        <v>0.11478561173166789</v>
      </c>
      <c r="Z458">
        <f>2*STDEV(X$9:X458)/SQRT(COUNT(X$9:X458))</f>
        <v>1.0822091258414464E-2</v>
      </c>
      <c r="AA458">
        <f t="shared" si="57"/>
        <v>-4568.8218366104911</v>
      </c>
      <c r="AB458">
        <f t="shared" si="58"/>
        <v>-4569.0514078339538</v>
      </c>
      <c r="AD458">
        <v>450</v>
      </c>
      <c r="AE458">
        <v>100000</v>
      </c>
      <c r="AF458">
        <v>1198.93</v>
      </c>
      <c r="AG458">
        <v>-1927.54</v>
      </c>
      <c r="AH458">
        <v>8672.93</v>
      </c>
      <c r="AI458">
        <v>0.46195199999999997</v>
      </c>
      <c r="AJ458">
        <v>333</v>
      </c>
      <c r="AK458">
        <v>99</v>
      </c>
      <c r="AL458">
        <f>AVERAGE($AG$9:AG458)</f>
        <v>-1927.1204666666667</v>
      </c>
      <c r="AM458">
        <f>STDEV(AL$9:AL458)</f>
        <v>6.6949495223729089E-2</v>
      </c>
      <c r="AN458">
        <f>2*STDEV(AL$9:AL458)/SQRT(COUNT($AL$9:AL458))</f>
        <v>6.3120589426286944E-3</v>
      </c>
      <c r="AO458">
        <f t="shared" si="55"/>
        <v>-1927.053517171443</v>
      </c>
      <c r="AP458">
        <f t="shared" si="56"/>
        <v>-1927.1874161618905</v>
      </c>
    </row>
    <row r="459" spans="2:42" x14ac:dyDescent="0.2">
      <c r="B459">
        <v>451</v>
      </c>
      <c r="C459">
        <v>100000</v>
      </c>
      <c r="D459">
        <v>1200.1400000000001</v>
      </c>
      <c r="E459">
        <v>-8928.98</v>
      </c>
      <c r="F459">
        <v>40115.1</v>
      </c>
      <c r="G459">
        <v>1.47184E-2</v>
      </c>
      <c r="H459">
        <v>1540</v>
      </c>
      <c r="I459">
        <v>460</v>
      </c>
      <c r="J459">
        <f>AVERAGE($E$9:E459)</f>
        <v>-8926.1874279379135</v>
      </c>
      <c r="K459">
        <f>STDEV(J$9:J459)</f>
        <v>0.13590467724372191</v>
      </c>
      <c r="L459">
        <f>2*STDEV(J$9:J459)/SQRT(COUNT($J$9:J459))</f>
        <v>1.2799002627689158E-2</v>
      </c>
      <c r="M459">
        <f t="shared" si="59"/>
        <v>-8926.0515232606704</v>
      </c>
      <c r="N459">
        <f t="shared" si="60"/>
        <v>-8926.3233326151567</v>
      </c>
      <c r="P459">
        <v>451</v>
      </c>
      <c r="Q459">
        <v>100000</v>
      </c>
      <c r="R459">
        <v>1200.26</v>
      </c>
      <c r="S459">
        <v>-4568.7700000000004</v>
      </c>
      <c r="T459">
        <v>20542.7</v>
      </c>
      <c r="U459">
        <v>0.37249500000000002</v>
      </c>
      <c r="V459">
        <v>789</v>
      </c>
      <c r="W459">
        <v>235</v>
      </c>
      <c r="X459">
        <f>AVERAGE($S$9:S459)</f>
        <v>-4568.9362527716194</v>
      </c>
      <c r="Y459">
        <f>STDEV(X$9:X459)</f>
        <v>0.11466132409098463</v>
      </c>
      <c r="Z459">
        <f>2*STDEV(X$9:X459)/SQRT(COUNT(X$9:X459))</f>
        <v>1.0798381763587344E-2</v>
      </c>
      <c r="AA459">
        <f t="shared" si="57"/>
        <v>-4568.8215914475286</v>
      </c>
      <c r="AB459">
        <f t="shared" si="58"/>
        <v>-4569.0509140957101</v>
      </c>
      <c r="AD459">
        <v>451</v>
      </c>
      <c r="AE459">
        <v>100000</v>
      </c>
      <c r="AF459">
        <v>1200.5999999999999</v>
      </c>
      <c r="AG459">
        <v>-1926.72</v>
      </c>
      <c r="AH459">
        <v>8668.9</v>
      </c>
      <c r="AI459">
        <v>-1.45817</v>
      </c>
      <c r="AJ459">
        <v>333</v>
      </c>
      <c r="AK459">
        <v>99</v>
      </c>
      <c r="AL459">
        <f>AVERAGE($AG$9:AG459)</f>
        <v>-1927.1195787139691</v>
      </c>
      <c r="AM459">
        <f>STDEV(AL$9:AL459)</f>
        <v>6.6898631035860079E-2</v>
      </c>
      <c r="AN459">
        <f>2*STDEV(AL$9:AL459)/SQRT(COUNT($AL$9:AL459))</f>
        <v>6.3002670090689192E-3</v>
      </c>
      <c r="AO459">
        <f t="shared" si="55"/>
        <v>-1927.0526800829332</v>
      </c>
      <c r="AP459">
        <f t="shared" si="56"/>
        <v>-1927.186477345005</v>
      </c>
    </row>
    <row r="460" spans="2:42" x14ac:dyDescent="0.2">
      <c r="B460">
        <v>452</v>
      </c>
      <c r="C460">
        <v>100000</v>
      </c>
      <c r="D460">
        <v>1200.1099999999999</v>
      </c>
      <c r="E460">
        <v>-8924.8799999999992</v>
      </c>
      <c r="F460">
        <v>40121.699999999997</v>
      </c>
      <c r="G460">
        <v>0.91428799999999999</v>
      </c>
      <c r="H460">
        <v>1540</v>
      </c>
      <c r="I460">
        <v>460</v>
      </c>
      <c r="J460">
        <f>AVERAGE($E$9:E460)</f>
        <v>-8926.184535398228</v>
      </c>
      <c r="K460">
        <f>STDEV(J$9:J460)</f>
        <v>0.13577121839297046</v>
      </c>
      <c r="L460">
        <f>2*STDEV(J$9:J460)/SQRT(COUNT($J$9:J460))</f>
        <v>1.277228184681342E-2</v>
      </c>
      <c r="M460">
        <f t="shared" si="59"/>
        <v>-8926.0487641798354</v>
      </c>
      <c r="N460">
        <f t="shared" si="60"/>
        <v>-8926.3203066166207</v>
      </c>
      <c r="P460">
        <v>452</v>
      </c>
      <c r="Q460">
        <v>100000</v>
      </c>
      <c r="R460">
        <v>1199.56</v>
      </c>
      <c r="S460">
        <v>-4567.8</v>
      </c>
      <c r="T460">
        <v>20544.099999999999</v>
      </c>
      <c r="U460">
        <v>0.73883900000000002</v>
      </c>
      <c r="V460">
        <v>789</v>
      </c>
      <c r="W460">
        <v>235</v>
      </c>
      <c r="X460">
        <f>AVERAGE($S$9:S460)</f>
        <v>-4568.9337389380535</v>
      </c>
      <c r="Y460">
        <f>STDEV(X$9:X460)</f>
        <v>0.11453839814010074</v>
      </c>
      <c r="Z460">
        <f>2*STDEV(X$9:X460)/SQRT(COUNT(X$9:X460))</f>
        <v>1.0774866136162176E-2</v>
      </c>
      <c r="AA460">
        <f t="shared" si="57"/>
        <v>-4568.8192005399133</v>
      </c>
      <c r="AB460">
        <f t="shared" si="58"/>
        <v>-4569.0482773361937</v>
      </c>
      <c r="AD460">
        <v>452</v>
      </c>
      <c r="AE460">
        <v>100000</v>
      </c>
      <c r="AF460">
        <v>1200.67</v>
      </c>
      <c r="AG460">
        <v>-1928.19</v>
      </c>
      <c r="AH460">
        <v>8657.58</v>
      </c>
      <c r="AI460">
        <v>1.39097</v>
      </c>
      <c r="AJ460">
        <v>333</v>
      </c>
      <c r="AK460">
        <v>99</v>
      </c>
      <c r="AL460">
        <f>AVERAGE($AG$9:AG460)</f>
        <v>-1927.1219469026548</v>
      </c>
      <c r="AM460">
        <f>STDEV(AL$9:AL460)</f>
        <v>6.6850891353563369E-2</v>
      </c>
      <c r="AN460">
        <f>2*STDEV(AL$9:AL460)/SQRT(COUNT($AL$9:AL460))</f>
        <v>6.2888028566341642E-3</v>
      </c>
      <c r="AO460">
        <f t="shared" si="55"/>
        <v>-1927.0550960113012</v>
      </c>
      <c r="AP460">
        <f t="shared" si="56"/>
        <v>-1927.1887977940085</v>
      </c>
    </row>
    <row r="461" spans="2:42" x14ac:dyDescent="0.2">
      <c r="B461">
        <v>453</v>
      </c>
      <c r="C461">
        <v>100000</v>
      </c>
      <c r="D461">
        <v>1199.67</v>
      </c>
      <c r="E461">
        <v>-8925.6</v>
      </c>
      <c r="F461">
        <v>40100</v>
      </c>
      <c r="G461">
        <v>0.555983</v>
      </c>
      <c r="H461">
        <v>1540</v>
      </c>
      <c r="I461">
        <v>460</v>
      </c>
      <c r="J461">
        <f>AVERAGE($E$9:E461)</f>
        <v>-8926.1832450331094</v>
      </c>
      <c r="K461">
        <f>STDEV(J$9:J461)</f>
        <v>0.13563719151153852</v>
      </c>
      <c r="L461">
        <f>2*STDEV(J$9:J461)/SQRT(COUNT($J$9:J461))</f>
        <v>1.2745582352420008E-2</v>
      </c>
      <c r="M461">
        <f t="shared" si="59"/>
        <v>-8926.0476078415977</v>
      </c>
      <c r="N461">
        <f t="shared" si="60"/>
        <v>-8926.3188822246211</v>
      </c>
      <c r="P461">
        <v>453</v>
      </c>
      <c r="Q461">
        <v>100000</v>
      </c>
      <c r="R461">
        <v>1200.32</v>
      </c>
      <c r="S461">
        <v>-4569.5600000000004</v>
      </c>
      <c r="T461">
        <v>20543.7</v>
      </c>
      <c r="U461">
        <v>0.37426700000000002</v>
      </c>
      <c r="V461">
        <v>789</v>
      </c>
      <c r="W461">
        <v>235</v>
      </c>
      <c r="X461">
        <f>AVERAGE($S$9:S461)</f>
        <v>-4568.9351214128046</v>
      </c>
      <c r="Y461">
        <f>STDEV(X$9:X461)</f>
        <v>0.11441532536740465</v>
      </c>
      <c r="Z461">
        <f>2*STDEV(X$9:X461)/SQRT(COUNT(X$9:X461))</f>
        <v>1.0751401850761047E-2</v>
      </c>
      <c r="AA461">
        <f t="shared" si="57"/>
        <v>-4568.8207060874374</v>
      </c>
      <c r="AB461">
        <f t="shared" si="58"/>
        <v>-4569.0495367381718</v>
      </c>
      <c r="AD461">
        <v>453</v>
      </c>
      <c r="AE461">
        <v>100000</v>
      </c>
      <c r="AF461">
        <v>1198.9000000000001</v>
      </c>
      <c r="AG461">
        <v>-1929.15</v>
      </c>
      <c r="AH461">
        <v>8660.66</v>
      </c>
      <c r="AI461">
        <v>1.6931700000000001</v>
      </c>
      <c r="AJ461">
        <v>333</v>
      </c>
      <c r="AK461">
        <v>99</v>
      </c>
      <c r="AL461">
        <f>AVERAGE($AG$9:AG461)</f>
        <v>-1927.1264238410597</v>
      </c>
      <c r="AM461">
        <f>STDEV(AL$9:AL461)</f>
        <v>6.6809446364908751E-2</v>
      </c>
      <c r="AN461">
        <f>2*STDEV(AL$9:AL461)/SQRT(COUNT($AL$9:AL461))</f>
        <v>6.2779632272988604E-3</v>
      </c>
      <c r="AO461">
        <f t="shared" si="55"/>
        <v>-1927.0596143946948</v>
      </c>
      <c r="AP461">
        <f t="shared" si="56"/>
        <v>-1927.1932332874246</v>
      </c>
    </row>
    <row r="462" spans="2:42" x14ac:dyDescent="0.2">
      <c r="B462">
        <v>454</v>
      </c>
      <c r="C462">
        <v>100000</v>
      </c>
      <c r="D462">
        <v>1199.99</v>
      </c>
      <c r="E462">
        <v>-8925.19</v>
      </c>
      <c r="F462">
        <v>40097.300000000003</v>
      </c>
      <c r="G462">
        <v>0.50292000000000003</v>
      </c>
      <c r="H462">
        <v>1540</v>
      </c>
      <c r="I462">
        <v>460</v>
      </c>
      <c r="J462">
        <f>AVERAGE($E$9:E462)</f>
        <v>-8926.1810572687191</v>
      </c>
      <c r="K462">
        <f>STDEV(J$9:J462)</f>
        <v>0.13550200667056317</v>
      </c>
      <c r="L462">
        <f>2*STDEV(J$9:J462)/SQRT(COUNT($J$9:J462))</f>
        <v>1.2718848551404429E-2</v>
      </c>
      <c r="M462">
        <f t="shared" si="59"/>
        <v>-8926.0455552620479</v>
      </c>
      <c r="N462">
        <f t="shared" si="60"/>
        <v>-8926.3165592753903</v>
      </c>
      <c r="P462">
        <v>454</v>
      </c>
      <c r="Q462">
        <v>100000</v>
      </c>
      <c r="R462">
        <v>1199.99</v>
      </c>
      <c r="S462">
        <v>-4567.7</v>
      </c>
      <c r="T462">
        <v>20537.599999999999</v>
      </c>
      <c r="U462">
        <v>0.311228</v>
      </c>
      <c r="V462">
        <v>789</v>
      </c>
      <c r="W462">
        <v>235</v>
      </c>
      <c r="X462">
        <f>AVERAGE($S$9:S462)</f>
        <v>-4568.9324008810581</v>
      </c>
      <c r="Y462">
        <f>STDEV(X$9:X462)</f>
        <v>0.11429374375738204</v>
      </c>
      <c r="Z462">
        <f>2*STDEV(X$9:X462)/SQRT(COUNT(X$9:X462))</f>
        <v>1.0728142357016251E-2</v>
      </c>
      <c r="AA462">
        <f t="shared" si="57"/>
        <v>-4568.818107137301</v>
      </c>
      <c r="AB462">
        <f t="shared" si="58"/>
        <v>-4569.0466946248152</v>
      </c>
      <c r="AD462">
        <v>454</v>
      </c>
      <c r="AE462">
        <v>100000</v>
      </c>
      <c r="AF462">
        <v>1200.27</v>
      </c>
      <c r="AG462">
        <v>-1927.14</v>
      </c>
      <c r="AH462">
        <v>8661.27</v>
      </c>
      <c r="AI462">
        <v>0.47032800000000002</v>
      </c>
      <c r="AJ462">
        <v>333</v>
      </c>
      <c r="AK462">
        <v>99</v>
      </c>
      <c r="AL462">
        <f>AVERAGE($AG$9:AG462)</f>
        <v>-1927.1264537444936</v>
      </c>
      <c r="AM462">
        <f>STDEV(AL$9:AL462)</f>
        <v>6.6768059386484932E-2</v>
      </c>
      <c r="AN462">
        <f>2*STDEV(AL$9:AL462)/SQRT(COUNT($AL$9:AL462))</f>
        <v>6.2671605851012391E-3</v>
      </c>
      <c r="AO462">
        <f t="shared" si="55"/>
        <v>-1927.0596856851071</v>
      </c>
      <c r="AP462">
        <f t="shared" si="56"/>
        <v>-1927.1932218038801</v>
      </c>
    </row>
    <row r="463" spans="2:42" x14ac:dyDescent="0.2">
      <c r="B463">
        <v>455</v>
      </c>
      <c r="C463">
        <v>100000</v>
      </c>
      <c r="D463">
        <v>1198.99</v>
      </c>
      <c r="E463">
        <v>-8926.15</v>
      </c>
      <c r="F463">
        <v>40123.9</v>
      </c>
      <c r="G463">
        <v>0.150619</v>
      </c>
      <c r="H463">
        <v>1540</v>
      </c>
      <c r="I463">
        <v>460</v>
      </c>
      <c r="J463">
        <f>AVERAGE($E$9:E463)</f>
        <v>-8926.1809890109853</v>
      </c>
      <c r="K463">
        <f>STDEV(J$9:J463)</f>
        <v>0.13536717227691217</v>
      </c>
      <c r="L463">
        <f>2*STDEV(J$9:J463)/SQRT(COUNT($J$9:J463))</f>
        <v>1.2692221839022692E-2</v>
      </c>
      <c r="M463">
        <f t="shared" si="59"/>
        <v>-8926.045621838708</v>
      </c>
      <c r="N463">
        <f t="shared" si="60"/>
        <v>-8926.3163561832625</v>
      </c>
      <c r="P463">
        <v>455</v>
      </c>
      <c r="Q463">
        <v>100000</v>
      </c>
      <c r="R463">
        <v>1200.54</v>
      </c>
      <c r="S463">
        <v>-4572.5600000000004</v>
      </c>
      <c r="T463">
        <v>20544.8</v>
      </c>
      <c r="U463">
        <v>0.86556900000000003</v>
      </c>
      <c r="V463">
        <v>789</v>
      </c>
      <c r="W463">
        <v>235</v>
      </c>
      <c r="X463">
        <f>AVERAGE($S$9:S463)</f>
        <v>-4568.9403736263748</v>
      </c>
      <c r="Y463">
        <f>STDEV(X$9:X463)</f>
        <v>0.11416975126363553</v>
      </c>
      <c r="Z463">
        <f>2*STDEV(X$9:X463)/SQRT(COUNT(X$9:X463))</f>
        <v>1.0704720989368352E-2</v>
      </c>
      <c r="AA463">
        <f t="shared" si="57"/>
        <v>-4568.8262038751109</v>
      </c>
      <c r="AB463">
        <f t="shared" si="58"/>
        <v>-4569.0545433776388</v>
      </c>
      <c r="AD463">
        <v>455</v>
      </c>
      <c r="AE463">
        <v>100000</v>
      </c>
      <c r="AF463">
        <v>1199.72</v>
      </c>
      <c r="AG463">
        <v>-1926.81</v>
      </c>
      <c r="AH463">
        <v>8668.18</v>
      </c>
      <c r="AI463">
        <v>-5.96316E-2</v>
      </c>
      <c r="AJ463">
        <v>333</v>
      </c>
      <c r="AK463">
        <v>99</v>
      </c>
      <c r="AL463">
        <f>AVERAGE($AG$9:AG463)</f>
        <v>-1927.1257582417584</v>
      </c>
      <c r="AM463">
        <f>STDEV(AL$9:AL463)</f>
        <v>6.6725682207743081E-2</v>
      </c>
      <c r="AN463">
        <f>2*STDEV(AL$9:AL463)/SQRT(COUNT($AL$9:AL463))</f>
        <v>6.2562964616588133E-3</v>
      </c>
      <c r="AO463">
        <f t="shared" si="55"/>
        <v>-1927.0590325595506</v>
      </c>
      <c r="AP463">
        <f t="shared" si="56"/>
        <v>-1927.1924839239662</v>
      </c>
    </row>
    <row r="464" spans="2:42" x14ac:dyDescent="0.2">
      <c r="B464">
        <v>456</v>
      </c>
      <c r="C464">
        <v>100000</v>
      </c>
      <c r="D464">
        <v>1201.25</v>
      </c>
      <c r="E464">
        <v>-8925.18</v>
      </c>
      <c r="F464">
        <v>40129</v>
      </c>
      <c r="G464">
        <v>0.499919</v>
      </c>
      <c r="H464">
        <v>1540</v>
      </c>
      <c r="I464">
        <v>460</v>
      </c>
      <c r="J464">
        <f>AVERAGE($E$9:E464)</f>
        <v>-8926.1787938596462</v>
      </c>
      <c r="K464">
        <f>STDEV(J$9:J464)</f>
        <v>0.13523127261870191</v>
      </c>
      <c r="L464">
        <f>2*STDEV(J$9:J464)/SQRT(COUNT($J$9:J464))</f>
        <v>1.2665569121681224E-2</v>
      </c>
      <c r="M464">
        <f t="shared" si="59"/>
        <v>-8926.0435625870268</v>
      </c>
      <c r="N464">
        <f t="shared" si="60"/>
        <v>-8926.3140251322657</v>
      </c>
      <c r="P464">
        <v>456</v>
      </c>
      <c r="Q464">
        <v>100000</v>
      </c>
      <c r="R464">
        <v>1200.8499999999999</v>
      </c>
      <c r="S464">
        <v>-4570.01</v>
      </c>
      <c r="T464">
        <v>20558.2</v>
      </c>
      <c r="U464">
        <v>-7.0664199999999996E-2</v>
      </c>
      <c r="V464">
        <v>789</v>
      </c>
      <c r="W464">
        <v>235</v>
      </c>
      <c r="X464">
        <f>AVERAGE($S$9:S464)</f>
        <v>-4568.9427192982466</v>
      </c>
      <c r="Y464">
        <f>STDEV(X$9:X464)</f>
        <v>0.11404557346305631</v>
      </c>
      <c r="Z464">
        <f>2*STDEV(X$9:X464)/SQRT(COUNT(X$9:X464))</f>
        <v>1.068134659791963E-2</v>
      </c>
      <c r="AA464">
        <f t="shared" si="57"/>
        <v>-4568.8286737247836</v>
      </c>
      <c r="AB464">
        <f t="shared" si="58"/>
        <v>-4569.0567648717097</v>
      </c>
      <c r="AD464">
        <v>456</v>
      </c>
      <c r="AE464">
        <v>100000</v>
      </c>
      <c r="AF464">
        <v>1200.6600000000001</v>
      </c>
      <c r="AG464">
        <v>-1927.49</v>
      </c>
      <c r="AH464">
        <v>8662.6299999999992</v>
      </c>
      <c r="AI464">
        <v>2.5232199999999998</v>
      </c>
      <c r="AJ464">
        <v>333</v>
      </c>
      <c r="AK464">
        <v>99</v>
      </c>
      <c r="AL464">
        <f>AVERAGE($AG$9:AG464)</f>
        <v>-1927.126557017544</v>
      </c>
      <c r="AM464">
        <f>STDEV(AL$9:AL464)</f>
        <v>6.6684479110459494E-2</v>
      </c>
      <c r="AN464">
        <f>2*STDEV(AL$9:AL464)/SQRT(COUNT($AL$9:AL464))</f>
        <v>6.2455736987572221E-3</v>
      </c>
      <c r="AO464">
        <f t="shared" si="55"/>
        <v>-1927.0598725384334</v>
      </c>
      <c r="AP464">
        <f t="shared" si="56"/>
        <v>-1927.1932414966545</v>
      </c>
    </row>
    <row r="465" spans="2:42" x14ac:dyDescent="0.2">
      <c r="B465">
        <v>457</v>
      </c>
      <c r="C465">
        <v>100000</v>
      </c>
      <c r="D465">
        <v>1200.93</v>
      </c>
      <c r="E465">
        <v>-8924.0300000000007</v>
      </c>
      <c r="F465">
        <v>40106.9</v>
      </c>
      <c r="G465">
        <v>0.24268100000000001</v>
      </c>
      <c r="H465">
        <v>1540</v>
      </c>
      <c r="I465">
        <v>460</v>
      </c>
      <c r="J465">
        <f>AVERAGE($E$9:E465)</f>
        <v>-8926.1740919037165</v>
      </c>
      <c r="K465">
        <f>STDEV(J$9:J465)</f>
        <v>0.13509292028062486</v>
      </c>
      <c r="L465">
        <f>2*STDEV(J$9:J465)/SQRT(COUNT($J$9:J465))</f>
        <v>1.2638760537361399E-2</v>
      </c>
      <c r="M465">
        <f t="shared" si="59"/>
        <v>-8926.0389989834366</v>
      </c>
      <c r="N465">
        <f t="shared" si="60"/>
        <v>-8926.3091848239965</v>
      </c>
      <c r="P465">
        <v>457</v>
      </c>
      <c r="Q465">
        <v>100000</v>
      </c>
      <c r="R465">
        <v>1199.22</v>
      </c>
      <c r="S465">
        <v>-4569.68</v>
      </c>
      <c r="T465">
        <v>20541.5</v>
      </c>
      <c r="U465">
        <v>1.4803999999999999E-2</v>
      </c>
      <c r="V465">
        <v>789</v>
      </c>
      <c r="W465">
        <v>235</v>
      </c>
      <c r="X465">
        <f>AVERAGE($S$9:S465)</f>
        <v>-4568.9443326039391</v>
      </c>
      <c r="Y465">
        <f>STDEV(X$9:X465)</f>
        <v>0.11392145819313605</v>
      </c>
      <c r="Z465">
        <f>2*STDEV(X$9:X465)/SQRT(COUNT(X$9:X465))</f>
        <v>1.0658042088209826E-2</v>
      </c>
      <c r="AA465">
        <f t="shared" si="57"/>
        <v>-4568.8304111457455</v>
      </c>
      <c r="AB465">
        <f t="shared" si="58"/>
        <v>-4569.0582540621326</v>
      </c>
      <c r="AD465">
        <v>457</v>
      </c>
      <c r="AE465">
        <v>100000</v>
      </c>
      <c r="AF465">
        <v>1200.19</v>
      </c>
      <c r="AG465">
        <v>-1928.33</v>
      </c>
      <c r="AH465">
        <v>8657.98</v>
      </c>
      <c r="AI465">
        <v>2.55599</v>
      </c>
      <c r="AJ465">
        <v>333</v>
      </c>
      <c r="AK465">
        <v>99</v>
      </c>
      <c r="AL465">
        <f>AVERAGE($AG$9:AG465)</f>
        <v>-1927.1291903719914</v>
      </c>
      <c r="AM465">
        <f>STDEV(AL$9:AL465)</f>
        <v>6.6647219818332326E-2</v>
      </c>
      <c r="AN465">
        <f>2*STDEV(AL$9:AL465)/SQRT(COUNT($AL$9:AL465))</f>
        <v>6.2352508926080122E-3</v>
      </c>
      <c r="AO465">
        <f t="shared" si="55"/>
        <v>-1927.062543152173</v>
      </c>
      <c r="AP465">
        <f t="shared" si="56"/>
        <v>-1927.1958375918098</v>
      </c>
    </row>
    <row r="466" spans="2:42" x14ac:dyDescent="0.2">
      <c r="B466">
        <v>458</v>
      </c>
      <c r="C466">
        <v>100000</v>
      </c>
      <c r="D466">
        <v>1200.24</v>
      </c>
      <c r="E466">
        <v>-8922.83</v>
      </c>
      <c r="F466">
        <v>40100.400000000001</v>
      </c>
      <c r="G466">
        <v>0.82917300000000005</v>
      </c>
      <c r="H466">
        <v>1540</v>
      </c>
      <c r="I466">
        <v>460</v>
      </c>
      <c r="J466">
        <f>AVERAGE($E$9:E466)</f>
        <v>-8926.1667903930102</v>
      </c>
      <c r="K466">
        <f>STDEV(J$9:J466)</f>
        <v>0.13495127642917285</v>
      </c>
      <c r="L466">
        <f>2*STDEV(J$9:J466)/SQRT(COUNT($J$9:J466))</f>
        <v>1.2611718059033449E-2</v>
      </c>
      <c r="M466">
        <f t="shared" si="59"/>
        <v>-8926.0318391165802</v>
      </c>
      <c r="N466">
        <f t="shared" si="60"/>
        <v>-8926.3017416694402</v>
      </c>
      <c r="P466">
        <v>458</v>
      </c>
      <c r="Q466">
        <v>100000</v>
      </c>
      <c r="R466">
        <v>1199.05</v>
      </c>
      <c r="S466">
        <v>-4568.1000000000004</v>
      </c>
      <c r="T466">
        <v>20542.3</v>
      </c>
      <c r="U466">
        <v>0.69515400000000005</v>
      </c>
      <c r="V466">
        <v>789</v>
      </c>
      <c r="W466">
        <v>235</v>
      </c>
      <c r="X466">
        <f>AVERAGE($S$9:S466)</f>
        <v>-4568.9424890829705</v>
      </c>
      <c r="Y466">
        <f>STDEV(X$9:X466)</f>
        <v>0.11379814058381689</v>
      </c>
      <c r="Z466">
        <f>2*STDEV(X$9:X466)/SQRT(COUNT(X$9:X466))</f>
        <v>1.0634875805999425E-2</v>
      </c>
      <c r="AA466">
        <f t="shared" si="57"/>
        <v>-4568.8286909423869</v>
      </c>
      <c r="AB466">
        <f t="shared" si="58"/>
        <v>-4569.0562872235541</v>
      </c>
      <c r="AD466">
        <v>458</v>
      </c>
      <c r="AE466">
        <v>100000</v>
      </c>
      <c r="AF466">
        <v>1199.7</v>
      </c>
      <c r="AG466">
        <v>-1927.36</v>
      </c>
      <c r="AH466">
        <v>8664.31</v>
      </c>
      <c r="AI466">
        <v>1.39283</v>
      </c>
      <c r="AJ466">
        <v>333</v>
      </c>
      <c r="AK466">
        <v>99</v>
      </c>
      <c r="AL466">
        <f>AVERAGE($AG$9:AG466)</f>
        <v>-1927.1296943231441</v>
      </c>
      <c r="AM466">
        <f>STDEV(AL$9:AL466)</f>
        <v>6.661072126749705E-2</v>
      </c>
      <c r="AN466">
        <f>2*STDEV(AL$9:AL466)/SQRT(COUNT($AL$9:AL466))</f>
        <v>6.2250291998937638E-3</v>
      </c>
      <c r="AO466">
        <f t="shared" si="55"/>
        <v>-1927.0630836018765</v>
      </c>
      <c r="AP466">
        <f t="shared" si="56"/>
        <v>-1927.1963050444117</v>
      </c>
    </row>
    <row r="467" spans="2:42" x14ac:dyDescent="0.2">
      <c r="B467">
        <v>459</v>
      </c>
      <c r="C467">
        <v>100000</v>
      </c>
      <c r="D467">
        <v>1199.28</v>
      </c>
      <c r="E467">
        <v>-8925.31</v>
      </c>
      <c r="F467">
        <v>40105.9</v>
      </c>
      <c r="G467">
        <v>-0.117048</v>
      </c>
      <c r="H467">
        <v>1540</v>
      </c>
      <c r="I467">
        <v>460</v>
      </c>
      <c r="J467">
        <f>AVERAGE($E$9:E467)</f>
        <v>-8926.1649237472739</v>
      </c>
      <c r="K467">
        <f>STDEV(J$9:J467)</f>
        <v>0.1348092681811372</v>
      </c>
      <c r="L467">
        <f>2*STDEV(J$9:J467)/SQRT(COUNT($J$9:J467))</f>
        <v>1.2584715558429153E-2</v>
      </c>
      <c r="M467">
        <f t="shared" si="59"/>
        <v>-8926.0301144790919</v>
      </c>
      <c r="N467">
        <f t="shared" si="60"/>
        <v>-8926.2997330154558</v>
      </c>
      <c r="P467">
        <v>459</v>
      </c>
      <c r="Q467">
        <v>100000</v>
      </c>
      <c r="R467">
        <v>1200.92</v>
      </c>
      <c r="S467">
        <v>-4568.84</v>
      </c>
      <c r="T467">
        <v>20550.8</v>
      </c>
      <c r="U467">
        <v>-0.201183</v>
      </c>
      <c r="V467">
        <v>789</v>
      </c>
      <c r="W467">
        <v>235</v>
      </c>
      <c r="X467">
        <f>AVERAGE($S$9:S467)</f>
        <v>-4568.9422657952082</v>
      </c>
      <c r="Y467">
        <f>STDEV(X$9:X467)</f>
        <v>0.1136752744207063</v>
      </c>
      <c r="Z467">
        <f>2*STDEV(X$9:X467)/SQRT(COUNT(X$9:X467))</f>
        <v>1.0611814854515579E-2</v>
      </c>
      <c r="AA467">
        <f t="shared" si="57"/>
        <v>-4568.8285905207877</v>
      </c>
      <c r="AB467">
        <f t="shared" si="58"/>
        <v>-4569.0559410696287</v>
      </c>
      <c r="AD467">
        <v>459</v>
      </c>
      <c r="AE467">
        <v>100000</v>
      </c>
      <c r="AF467">
        <v>1199</v>
      </c>
      <c r="AG467">
        <v>-1926.86</v>
      </c>
      <c r="AH467">
        <v>8665.49</v>
      </c>
      <c r="AI467">
        <v>1.2535099999999999</v>
      </c>
      <c r="AJ467">
        <v>333</v>
      </c>
      <c r="AK467">
        <v>99</v>
      </c>
      <c r="AL467">
        <f>AVERAGE($AG$9:AG467)</f>
        <v>-1927.1291067538127</v>
      </c>
      <c r="AM467">
        <f>STDEV(AL$9:AL467)</f>
        <v>6.6573304491401794E-2</v>
      </c>
      <c r="AN467">
        <f>2*STDEV(AL$9:AL467)/SQRT(COUNT($AL$9:AL467))</f>
        <v>6.2147514938161591E-3</v>
      </c>
      <c r="AO467">
        <f t="shared" si="55"/>
        <v>-1927.0625334493213</v>
      </c>
      <c r="AP467">
        <f t="shared" si="56"/>
        <v>-1927.1956800583041</v>
      </c>
    </row>
    <row r="468" spans="2:42" x14ac:dyDescent="0.2">
      <c r="B468">
        <v>460</v>
      </c>
      <c r="C468">
        <v>100000</v>
      </c>
      <c r="D468">
        <v>1200.19</v>
      </c>
      <c r="E468">
        <v>-8926</v>
      </c>
      <c r="F468">
        <v>40098</v>
      </c>
      <c r="G468">
        <v>0.58151600000000003</v>
      </c>
      <c r="H468">
        <v>1540</v>
      </c>
      <c r="I468">
        <v>460</v>
      </c>
      <c r="J468">
        <f>AVERAGE($E$9:E468)</f>
        <v>-8926.1645652173884</v>
      </c>
      <c r="K468">
        <f>STDEV(J$9:J468)</f>
        <v>0.13466755824870985</v>
      </c>
      <c r="L468">
        <f>2*STDEV(J$9:J468)/SQRT(COUNT($J$9:J468))</f>
        <v>1.2557814558090448E-2</v>
      </c>
      <c r="M468">
        <f t="shared" si="59"/>
        <v>-8926.0298976591403</v>
      </c>
      <c r="N468">
        <f t="shared" si="60"/>
        <v>-8926.2992327756365</v>
      </c>
      <c r="P468">
        <v>460</v>
      </c>
      <c r="Q468">
        <v>100000</v>
      </c>
      <c r="R468">
        <v>1199.55</v>
      </c>
      <c r="S468">
        <v>-4569.3599999999997</v>
      </c>
      <c r="T468">
        <v>20537.900000000001</v>
      </c>
      <c r="U468">
        <v>6.2694600000000003E-2</v>
      </c>
      <c r="V468">
        <v>789</v>
      </c>
      <c r="W468">
        <v>235</v>
      </c>
      <c r="X468">
        <f>AVERAGE($S$9:S468)</f>
        <v>-4568.9431739130441</v>
      </c>
      <c r="Y468">
        <f>STDEV(X$9:X468)</f>
        <v>0.11355260088433357</v>
      </c>
      <c r="Z468">
        <f>2*STDEV(X$9:X468)/SQRT(COUNT(X$9:X468))</f>
        <v>1.0588834631283437E-2</v>
      </c>
      <c r="AA468">
        <f t="shared" si="57"/>
        <v>-4568.8296213121594</v>
      </c>
      <c r="AB468">
        <f t="shared" si="58"/>
        <v>-4569.0567265139289</v>
      </c>
      <c r="AD468">
        <v>460</v>
      </c>
      <c r="AE468">
        <v>100000</v>
      </c>
      <c r="AF468">
        <v>1199.53</v>
      </c>
      <c r="AG468">
        <v>-1927.15</v>
      </c>
      <c r="AH468">
        <v>8668.74</v>
      </c>
      <c r="AI468">
        <v>2.4323000000000001</v>
      </c>
      <c r="AJ468">
        <v>333</v>
      </c>
      <c r="AK468">
        <v>99</v>
      </c>
      <c r="AL468">
        <f>AVERAGE($AG$9:AG468)</f>
        <v>-1927.1291521739131</v>
      </c>
      <c r="AM468">
        <f>STDEV(AL$9:AL468)</f>
        <v>6.653594531835226E-2</v>
      </c>
      <c r="AN468">
        <f>2*STDEV(AL$9:AL468)/SQRT(COUNT($AL$9:AL468))</f>
        <v>6.2045088930178082E-3</v>
      </c>
      <c r="AO468">
        <f t="shared" si="55"/>
        <v>-1927.0626162285948</v>
      </c>
      <c r="AP468">
        <f t="shared" si="56"/>
        <v>-1927.1956881192314</v>
      </c>
    </row>
    <row r="469" spans="2:42" x14ac:dyDescent="0.2">
      <c r="B469">
        <v>461</v>
      </c>
      <c r="C469">
        <v>100000</v>
      </c>
      <c r="D469">
        <v>1199.8599999999999</v>
      </c>
      <c r="E469">
        <v>-8929.93</v>
      </c>
      <c r="F469">
        <v>40113.1</v>
      </c>
      <c r="G469">
        <v>0.61691700000000005</v>
      </c>
      <c r="H469">
        <v>1540</v>
      </c>
      <c r="I469">
        <v>460</v>
      </c>
      <c r="J469">
        <f>AVERAGE($E$9:E469)</f>
        <v>-8926.1727331887178</v>
      </c>
      <c r="K469">
        <f>STDEV(J$9:J469)</f>
        <v>0.13453017381241808</v>
      </c>
      <c r="L469">
        <f>2*STDEV(J$9:J469)/SQRT(COUNT($J$9:J469))</f>
        <v>1.2531389712297277E-2</v>
      </c>
      <c r="M469">
        <f t="shared" si="59"/>
        <v>-8926.0382030149049</v>
      </c>
      <c r="N469">
        <f t="shared" si="60"/>
        <v>-8926.3072633625306</v>
      </c>
      <c r="P469">
        <v>461</v>
      </c>
      <c r="Q469">
        <v>100000</v>
      </c>
      <c r="R469">
        <v>1200.49</v>
      </c>
      <c r="S469">
        <v>-4569.3900000000003</v>
      </c>
      <c r="T469">
        <v>20542</v>
      </c>
      <c r="U469">
        <v>0.58588399999999996</v>
      </c>
      <c r="V469">
        <v>789</v>
      </c>
      <c r="W469">
        <v>235</v>
      </c>
      <c r="X469">
        <f>AVERAGE($S$9:S469)</f>
        <v>-4568.9441431670293</v>
      </c>
      <c r="Y469">
        <f>STDEV(X$9:X469)</f>
        <v>0.11343012350681959</v>
      </c>
      <c r="Z469">
        <f>2*STDEV(X$9:X469)/SQRT(COUNT(X$9:X469))</f>
        <v>1.0565935079813002E-2</v>
      </c>
      <c r="AA469">
        <f t="shared" si="57"/>
        <v>-4568.8307130435223</v>
      </c>
      <c r="AB469">
        <f t="shared" si="58"/>
        <v>-4569.0575732905363</v>
      </c>
      <c r="AD469">
        <v>461</v>
      </c>
      <c r="AE469">
        <v>100000</v>
      </c>
      <c r="AF469">
        <v>1201.3399999999999</v>
      </c>
      <c r="AG469">
        <v>-1927.73</v>
      </c>
      <c r="AH469">
        <v>8664.56</v>
      </c>
      <c r="AI469">
        <v>1.3259799999999999</v>
      </c>
      <c r="AJ469">
        <v>333</v>
      </c>
      <c r="AK469">
        <v>99</v>
      </c>
      <c r="AL469">
        <f>AVERAGE($AG$9:AG469)</f>
        <v>-1927.1304555314534</v>
      </c>
      <c r="AM469">
        <f>STDEV(AL$9:AL469)</f>
        <v>6.6500571963163446E-2</v>
      </c>
      <c r="AN469">
        <f>2*STDEV(AL$9:AL469)/SQRT(COUNT($AL$9:AL469))</f>
        <v>6.1944808346344939E-3</v>
      </c>
      <c r="AO469">
        <f t="shared" si="55"/>
        <v>-1927.0639549594903</v>
      </c>
      <c r="AP469">
        <f t="shared" si="56"/>
        <v>-1927.1969561034166</v>
      </c>
    </row>
    <row r="470" spans="2:42" x14ac:dyDescent="0.2">
      <c r="B470">
        <v>462</v>
      </c>
      <c r="C470">
        <v>100000</v>
      </c>
      <c r="D470">
        <v>1200.57</v>
      </c>
      <c r="E470">
        <v>-8924.07</v>
      </c>
      <c r="F470">
        <v>40115.9</v>
      </c>
      <c r="G470">
        <v>0.21060000000000001</v>
      </c>
      <c r="H470">
        <v>1540</v>
      </c>
      <c r="I470">
        <v>460</v>
      </c>
      <c r="J470">
        <f>AVERAGE($E$9:E470)</f>
        <v>-8926.1681818181787</v>
      </c>
      <c r="K470">
        <f>STDEV(J$9:J470)</f>
        <v>0.1343909197317078</v>
      </c>
      <c r="L470">
        <f>2*STDEV(J$9:J470)/SQRT(COUNT($J$9:J470))</f>
        <v>1.2504862883128241E-2</v>
      </c>
      <c r="M470">
        <f t="shared" si="59"/>
        <v>-8926.0337908984475</v>
      </c>
      <c r="N470">
        <f t="shared" si="60"/>
        <v>-8926.3025727379099</v>
      </c>
      <c r="P470">
        <v>462</v>
      </c>
      <c r="Q470">
        <v>100000</v>
      </c>
      <c r="R470">
        <v>1200.8</v>
      </c>
      <c r="S470">
        <v>-4569.5</v>
      </c>
      <c r="T470">
        <v>20547.5</v>
      </c>
      <c r="U470">
        <v>-3.6547000000000003E-2</v>
      </c>
      <c r="V470">
        <v>789</v>
      </c>
      <c r="W470">
        <v>235</v>
      </c>
      <c r="X470">
        <f>AVERAGE($S$9:S470)</f>
        <v>-4568.9453463203472</v>
      </c>
      <c r="Y470">
        <f>STDEV(X$9:X470)</f>
        <v>0.11330781892496616</v>
      </c>
      <c r="Z470">
        <f>2*STDEV(X$9:X470)/SQRT(COUNT(X$9:X470))</f>
        <v>1.0543113642437006E-2</v>
      </c>
      <c r="AA470">
        <f t="shared" ref="AA470:AA508" si="61">X470+Y470</f>
        <v>-4568.8320385014222</v>
      </c>
      <c r="AB470">
        <f t="shared" ref="AB470:AB508" si="62">X470-1*Y470</f>
        <v>-4569.0586541392722</v>
      </c>
      <c r="AD470">
        <v>462</v>
      </c>
      <c r="AE470">
        <v>100000</v>
      </c>
      <c r="AF470">
        <v>1202.57</v>
      </c>
      <c r="AG470">
        <v>-1926.88</v>
      </c>
      <c r="AH470">
        <v>8665.9500000000007</v>
      </c>
      <c r="AI470">
        <v>1.65605</v>
      </c>
      <c r="AJ470">
        <v>333</v>
      </c>
      <c r="AK470">
        <v>99</v>
      </c>
      <c r="AL470">
        <f>AVERAGE($AG$9:AG470)</f>
        <v>-1927.1299134199135</v>
      </c>
      <c r="AM470">
        <f>STDEV(AL$9:AL470)</f>
        <v>6.6464339540371217E-2</v>
      </c>
      <c r="AN470">
        <f>2*STDEV(AL$9:AL470)/SQRT(COUNT($AL$9:AL470))</f>
        <v>6.1844018496878175E-3</v>
      </c>
      <c r="AO470">
        <f t="shared" si="55"/>
        <v>-1927.0634490803732</v>
      </c>
      <c r="AP470">
        <f t="shared" si="56"/>
        <v>-1927.1963777594538</v>
      </c>
    </row>
    <row r="471" spans="2:42" x14ac:dyDescent="0.2">
      <c r="B471">
        <v>463</v>
      </c>
      <c r="C471">
        <v>100000</v>
      </c>
      <c r="D471">
        <v>1200.68</v>
      </c>
      <c r="E471">
        <v>-8925.4699999999993</v>
      </c>
      <c r="F471">
        <v>40106</v>
      </c>
      <c r="G471">
        <v>0.14730399999999999</v>
      </c>
      <c r="H471">
        <v>1540</v>
      </c>
      <c r="I471">
        <v>460</v>
      </c>
      <c r="J471">
        <f>AVERAGE($E$9:E471)</f>
        <v>-8926.1666738660879</v>
      </c>
      <c r="K471">
        <f>STDEV(J$9:J471)</f>
        <v>0.1342514140797095</v>
      </c>
      <c r="L471">
        <f>2*STDEV(J$9:J471)/SQRT(COUNT($J$9:J471))</f>
        <v>1.2478384657048288E-2</v>
      </c>
      <c r="M471">
        <f t="shared" si="59"/>
        <v>-8926.0324224520082</v>
      </c>
      <c r="N471">
        <f t="shared" si="60"/>
        <v>-8926.3009252801676</v>
      </c>
      <c r="P471">
        <v>463</v>
      </c>
      <c r="Q471">
        <v>100000</v>
      </c>
      <c r="R471">
        <v>1199.3599999999999</v>
      </c>
      <c r="S471">
        <v>-4570.8599999999997</v>
      </c>
      <c r="T471">
        <v>20543.5</v>
      </c>
      <c r="U471">
        <v>0.38022699999999998</v>
      </c>
      <c r="V471">
        <v>789</v>
      </c>
      <c r="W471">
        <v>235</v>
      </c>
      <c r="X471">
        <f>AVERAGE($S$9:S471)</f>
        <v>-4568.949481641469</v>
      </c>
      <c r="Y471">
        <f>STDEV(X$9:X471)</f>
        <v>0.11318535689518416</v>
      </c>
      <c r="Z471">
        <f>2*STDEV(X$9:X471)/SQRT(COUNT(X$9:X471))</f>
        <v>1.052033924979613E-2</v>
      </c>
      <c r="AA471">
        <f t="shared" si="61"/>
        <v>-4568.836296284574</v>
      </c>
      <c r="AB471">
        <f t="shared" si="62"/>
        <v>-4569.062666998364</v>
      </c>
      <c r="AD471">
        <v>463</v>
      </c>
      <c r="AE471">
        <v>100000</v>
      </c>
      <c r="AF471">
        <v>1201.05</v>
      </c>
      <c r="AG471">
        <v>-1927.03</v>
      </c>
      <c r="AH471">
        <v>8677.26</v>
      </c>
      <c r="AI471">
        <v>1.6300300000000001</v>
      </c>
      <c r="AJ471">
        <v>333</v>
      </c>
      <c r="AK471">
        <v>99</v>
      </c>
      <c r="AL471">
        <f>AVERAGE($AG$9:AG471)</f>
        <v>-1927.1296976241902</v>
      </c>
      <c r="AM471">
        <f>STDEV(AL$9:AL471)</f>
        <v>6.6427761321575296E-2</v>
      </c>
      <c r="AN471">
        <f>2*STDEV(AL$9:AL471)/SQRT(COUNT($AL$9:AL471))</f>
        <v>6.1743197519324366E-3</v>
      </c>
      <c r="AO471">
        <f t="shared" si="55"/>
        <v>-1927.0632698628685</v>
      </c>
      <c r="AP471">
        <f t="shared" si="56"/>
        <v>-1927.1961253855118</v>
      </c>
    </row>
    <row r="472" spans="2:42" x14ac:dyDescent="0.2">
      <c r="B472">
        <v>464</v>
      </c>
      <c r="C472">
        <v>100000</v>
      </c>
      <c r="D472">
        <v>1200.03</v>
      </c>
      <c r="E472">
        <v>-8924.0300000000007</v>
      </c>
      <c r="F472">
        <v>40111.1</v>
      </c>
      <c r="G472">
        <v>6.76538E-2</v>
      </c>
      <c r="H472">
        <v>1540</v>
      </c>
      <c r="I472">
        <v>460</v>
      </c>
      <c r="J472">
        <f>AVERAGE($E$9:E472)</f>
        <v>-8926.1620689655138</v>
      </c>
      <c r="K472">
        <f>STDEV(J$9:J472)</f>
        <v>0.13411049168016889</v>
      </c>
      <c r="L472">
        <f>2*STDEV(J$9:J472)/SQRT(COUNT($J$9:J472))</f>
        <v>1.2451846552819832E-2</v>
      </c>
      <c r="M472">
        <f t="shared" si="59"/>
        <v>-8926.0279584738328</v>
      </c>
      <c r="N472">
        <f t="shared" si="60"/>
        <v>-8926.2961794571947</v>
      </c>
      <c r="P472">
        <v>464</v>
      </c>
      <c r="Q472">
        <v>100000</v>
      </c>
      <c r="R472">
        <v>1198.97</v>
      </c>
      <c r="S472">
        <v>-4570.12</v>
      </c>
      <c r="T472">
        <v>20532.900000000001</v>
      </c>
      <c r="U472">
        <v>-0.14970900000000001</v>
      </c>
      <c r="V472">
        <v>789</v>
      </c>
      <c r="W472">
        <v>235</v>
      </c>
      <c r="X472">
        <f>AVERAGE($S$9:S472)</f>
        <v>-4568.9520043103457</v>
      </c>
      <c r="Y472">
        <f>STDEV(X$9:X472)</f>
        <v>0.11306311516985672</v>
      </c>
      <c r="Z472">
        <f>2*STDEV(X$9:X472)/SQRT(COUNT(X$9:X472))</f>
        <v>1.0497646703408754E-2</v>
      </c>
      <c r="AA472">
        <f t="shared" si="61"/>
        <v>-4568.8389411951757</v>
      </c>
      <c r="AB472">
        <f t="shared" si="62"/>
        <v>-4569.0650674255157</v>
      </c>
      <c r="AD472">
        <v>464</v>
      </c>
      <c r="AE472">
        <v>100000</v>
      </c>
      <c r="AF472">
        <v>1199.45</v>
      </c>
      <c r="AG472">
        <v>-1928.72</v>
      </c>
      <c r="AH472">
        <v>8661.74</v>
      </c>
      <c r="AI472">
        <v>1.3448100000000001</v>
      </c>
      <c r="AJ472">
        <v>333</v>
      </c>
      <c r="AK472">
        <v>99</v>
      </c>
      <c r="AL472">
        <f>AVERAGE($AG$9:AG472)</f>
        <v>-1927.1331250000001</v>
      </c>
      <c r="AM472">
        <f>STDEV(AL$9:AL472)</f>
        <v>6.6396538535639704E-2</v>
      </c>
      <c r="AN472">
        <f>2*STDEV(AL$9:AL472)/SQRT(COUNT($AL$9:AL472))</f>
        <v>6.1647638385806357E-3</v>
      </c>
      <c r="AO472">
        <f t="shared" si="55"/>
        <v>-1927.0667284614644</v>
      </c>
      <c r="AP472">
        <f t="shared" si="56"/>
        <v>-1927.1995215385357</v>
      </c>
    </row>
    <row r="473" spans="2:42" x14ac:dyDescent="0.2">
      <c r="B473">
        <v>465</v>
      </c>
      <c r="C473">
        <v>100000</v>
      </c>
      <c r="D473">
        <v>1199.46</v>
      </c>
      <c r="E473">
        <v>-8925.5400000000009</v>
      </c>
      <c r="F473">
        <v>40116.300000000003</v>
      </c>
      <c r="G473">
        <v>4.4863800000000002E-2</v>
      </c>
      <c r="H473">
        <v>1540</v>
      </c>
      <c r="I473">
        <v>460</v>
      </c>
      <c r="J473">
        <f>AVERAGE($E$9:E473)</f>
        <v>-8926.1607311827938</v>
      </c>
      <c r="K473">
        <f>STDEV(J$9:J473)</f>
        <v>0.13396953986569274</v>
      </c>
      <c r="L473">
        <f>2*STDEV(J$9:J473)/SQRT(COUNT($J$9:J473))</f>
        <v>1.242537729656284E-2</v>
      </c>
      <c r="M473">
        <f t="shared" si="59"/>
        <v>-8926.0267616429282</v>
      </c>
      <c r="N473">
        <f t="shared" si="60"/>
        <v>-8926.2947007226594</v>
      </c>
      <c r="P473">
        <v>465</v>
      </c>
      <c r="Q473">
        <v>100000</v>
      </c>
      <c r="R473">
        <v>1199.74</v>
      </c>
      <c r="S473">
        <v>-4567.4799999999996</v>
      </c>
      <c r="T473">
        <v>20549.099999999999</v>
      </c>
      <c r="U473">
        <v>5.0356699999999997E-2</v>
      </c>
      <c r="V473">
        <v>789</v>
      </c>
      <c r="W473">
        <v>235</v>
      </c>
      <c r="X473">
        <f>AVERAGE($S$9:S473)</f>
        <v>-4568.9488387096781</v>
      </c>
      <c r="Y473">
        <f>STDEV(X$9:X473)</f>
        <v>0.11294150822677514</v>
      </c>
      <c r="Z473">
        <f>2*STDEV(X$9:X473)/SQRT(COUNT(X$9:X473))</f>
        <v>1.0475074062114533E-2</v>
      </c>
      <c r="AA473">
        <f t="shared" si="61"/>
        <v>-4568.8358972014512</v>
      </c>
      <c r="AB473">
        <f t="shared" si="62"/>
        <v>-4569.0617802179049</v>
      </c>
      <c r="AD473">
        <v>465</v>
      </c>
      <c r="AE473">
        <v>100000</v>
      </c>
      <c r="AF473">
        <v>1198.52</v>
      </c>
      <c r="AG473">
        <v>-1927.86</v>
      </c>
      <c r="AH473">
        <v>8668.52</v>
      </c>
      <c r="AI473">
        <v>0.81281400000000004</v>
      </c>
      <c r="AJ473">
        <v>333</v>
      </c>
      <c r="AK473">
        <v>99</v>
      </c>
      <c r="AL473">
        <f>AVERAGE($AG$9:AG473)</f>
        <v>-1927.1346881720431</v>
      </c>
      <c r="AM473">
        <f>STDEV(AL$9:AL473)</f>
        <v>6.6367827383219571E-2</v>
      </c>
      <c r="AN473">
        <f>2*STDEV(AL$9:AL473)/SQRT(COUNT($AL$9:AL473))</f>
        <v>6.1554685969391404E-3</v>
      </c>
      <c r="AO473">
        <f t="shared" si="55"/>
        <v>-1927.0683203446599</v>
      </c>
      <c r="AP473">
        <f t="shared" si="56"/>
        <v>-1927.2010559994262</v>
      </c>
    </row>
    <row r="474" spans="2:42" x14ac:dyDescent="0.2">
      <c r="B474">
        <v>466</v>
      </c>
      <c r="C474">
        <v>100000</v>
      </c>
      <c r="D474">
        <v>1200.05</v>
      </c>
      <c r="E474">
        <v>-8930.23</v>
      </c>
      <c r="F474">
        <v>40117.300000000003</v>
      </c>
      <c r="G474">
        <v>0.25182300000000002</v>
      </c>
      <c r="H474">
        <v>1540</v>
      </c>
      <c r="I474">
        <v>460</v>
      </c>
      <c r="J474">
        <f>AVERAGE($E$9:E474)</f>
        <v>-8926.1694635193107</v>
      </c>
      <c r="K474">
        <f>STDEV(J$9:J474)</f>
        <v>0.13383261865161838</v>
      </c>
      <c r="L474">
        <f>2*STDEV(J$9:J474)/SQRT(COUNT($J$9:J474))</f>
        <v>1.2399352681134393E-2</v>
      </c>
      <c r="M474">
        <f t="shared" si="59"/>
        <v>-8926.0356309006584</v>
      </c>
      <c r="N474">
        <f t="shared" si="60"/>
        <v>-8926.3032961379631</v>
      </c>
      <c r="P474">
        <v>466</v>
      </c>
      <c r="Q474">
        <v>100000</v>
      </c>
      <c r="R474">
        <v>1201.07</v>
      </c>
      <c r="S474">
        <v>-4568.1000000000004</v>
      </c>
      <c r="T474">
        <v>20536.599999999999</v>
      </c>
      <c r="U474">
        <v>0.30011500000000002</v>
      </c>
      <c r="V474">
        <v>789</v>
      </c>
      <c r="W474">
        <v>235</v>
      </c>
      <c r="X474">
        <f>AVERAGE($S$9:S474)</f>
        <v>-4568.9470171673829</v>
      </c>
      <c r="Y474">
        <f>STDEV(X$9:X474)</f>
        <v>0.11282051651399413</v>
      </c>
      <c r="Z474">
        <f>2*STDEV(X$9:X474)/SQRT(COUNT(X$9:X474))</f>
        <v>1.0452619010364435E-2</v>
      </c>
      <c r="AA474">
        <f t="shared" si="61"/>
        <v>-4568.8341966508688</v>
      </c>
      <c r="AB474">
        <f t="shared" si="62"/>
        <v>-4569.0598376838971</v>
      </c>
      <c r="AD474">
        <v>466</v>
      </c>
      <c r="AE474">
        <v>100000</v>
      </c>
      <c r="AF474">
        <v>1200.3399999999999</v>
      </c>
      <c r="AG474">
        <v>-1927.83</v>
      </c>
      <c r="AH474">
        <v>8660.67</v>
      </c>
      <c r="AI474">
        <v>1.8646</v>
      </c>
      <c r="AJ474">
        <v>333</v>
      </c>
      <c r="AK474">
        <v>99</v>
      </c>
      <c r="AL474">
        <f>AVERAGE($AG$9:AG474)</f>
        <v>-1927.1361802575107</v>
      </c>
      <c r="AM474">
        <f>STDEV(AL$9:AL474)</f>
        <v>6.6341556877679744E-2</v>
      </c>
      <c r="AN474">
        <f>2*STDEV(AL$9:AL474)/SQRT(COUNT($AL$9:AL474))</f>
        <v>6.1464265545247239E-3</v>
      </c>
      <c r="AO474">
        <f t="shared" si="55"/>
        <v>-1927.069838700633</v>
      </c>
      <c r="AP474">
        <f t="shared" si="56"/>
        <v>-1927.2025218143883</v>
      </c>
    </row>
    <row r="475" spans="2:42" x14ac:dyDescent="0.2">
      <c r="B475">
        <v>467</v>
      </c>
      <c r="C475">
        <v>100000</v>
      </c>
      <c r="D475">
        <v>1200.26</v>
      </c>
      <c r="E475">
        <v>-8927.1</v>
      </c>
      <c r="F475">
        <v>40118.699999999997</v>
      </c>
      <c r="G475">
        <v>0.318857</v>
      </c>
      <c r="H475">
        <v>1540</v>
      </c>
      <c r="I475">
        <v>460</v>
      </c>
      <c r="J475">
        <f>AVERAGE($E$9:E475)</f>
        <v>-8926.171456102782</v>
      </c>
      <c r="K475">
        <f>STDEV(J$9:J475)</f>
        <v>0.13369710167325149</v>
      </c>
      <c r="L475">
        <f>2*STDEV(J$9:J475)/SQRT(COUNT($J$9:J475))</f>
        <v>1.2373528072720597E-2</v>
      </c>
      <c r="M475">
        <f t="shared" si="59"/>
        <v>-8926.0377590011085</v>
      </c>
      <c r="N475">
        <f t="shared" si="60"/>
        <v>-8926.3051532044556</v>
      </c>
      <c r="P475">
        <v>467</v>
      </c>
      <c r="Q475">
        <v>100000</v>
      </c>
      <c r="R475">
        <v>1199.24</v>
      </c>
      <c r="S475">
        <v>-4571.01</v>
      </c>
      <c r="T475">
        <v>20535.099999999999</v>
      </c>
      <c r="U475">
        <v>0.53350799999999998</v>
      </c>
      <c r="V475">
        <v>789</v>
      </c>
      <c r="W475">
        <v>235</v>
      </c>
      <c r="X475">
        <f>AVERAGE($S$9:S475)</f>
        <v>-4568.9514346895085</v>
      </c>
      <c r="Y475">
        <f>STDEV(X$9:X475)</f>
        <v>0.11269948119954812</v>
      </c>
      <c r="Z475">
        <f>2*STDEV(X$9:X475)/SQRT(COUNT(X$9:X475))</f>
        <v>1.0430220079203471E-2</v>
      </c>
      <c r="AA475">
        <f t="shared" si="61"/>
        <v>-4568.8387352083091</v>
      </c>
      <c r="AB475">
        <f t="shared" si="62"/>
        <v>-4569.0641341707078</v>
      </c>
      <c r="AD475">
        <v>467</v>
      </c>
      <c r="AE475">
        <v>100000</v>
      </c>
      <c r="AF475">
        <v>1200.25</v>
      </c>
      <c r="AG475">
        <v>-1926.92</v>
      </c>
      <c r="AH475">
        <v>8666</v>
      </c>
      <c r="AI475">
        <v>1.92462</v>
      </c>
      <c r="AJ475">
        <v>333</v>
      </c>
      <c r="AK475">
        <v>99</v>
      </c>
      <c r="AL475">
        <f>AVERAGE($AG$9:AG475)</f>
        <v>-1927.1357173447539</v>
      </c>
      <c r="AM475">
        <f>STDEV(AL$9:AL475)</f>
        <v>6.6314411585383579E-2</v>
      </c>
      <c r="AN475">
        <f>2*STDEV(AL$9:AL475)/SQRT(COUNT($AL$9:AL475))</f>
        <v>6.1373300027330073E-3</v>
      </c>
      <c r="AO475">
        <f t="shared" si="55"/>
        <v>-1927.0694029331685</v>
      </c>
      <c r="AP475">
        <f t="shared" si="56"/>
        <v>-1927.2020317563392</v>
      </c>
    </row>
    <row r="476" spans="2:42" x14ac:dyDescent="0.2">
      <c r="B476">
        <v>468</v>
      </c>
      <c r="C476">
        <v>100000</v>
      </c>
      <c r="D476">
        <v>1200.3499999999999</v>
      </c>
      <c r="E476">
        <v>-8926.4500000000007</v>
      </c>
      <c r="F476">
        <v>40116</v>
      </c>
      <c r="G476">
        <v>-6.8256499999999998E-2</v>
      </c>
      <c r="H476">
        <v>1540</v>
      </c>
      <c r="I476">
        <v>460</v>
      </c>
      <c r="J476">
        <f>AVERAGE($E$9:E476)</f>
        <v>-8926.1720512820502</v>
      </c>
      <c r="K476">
        <f>STDEV(J$9:J476)</f>
        <v>0.13356229970531888</v>
      </c>
      <c r="L476">
        <f>2*STDEV(J$9:J476)/SQRT(COUNT($J$9:J476))</f>
        <v>1.234783897580554E-2</v>
      </c>
      <c r="M476">
        <f t="shared" si="59"/>
        <v>-8926.0384889823454</v>
      </c>
      <c r="N476">
        <f t="shared" si="60"/>
        <v>-8926.3056135817551</v>
      </c>
      <c r="P476">
        <v>468</v>
      </c>
      <c r="Q476">
        <v>100000</v>
      </c>
      <c r="R476">
        <v>1200.01</v>
      </c>
      <c r="S476">
        <v>-4568.4399999999996</v>
      </c>
      <c r="T476">
        <v>20540.099999999999</v>
      </c>
      <c r="U476">
        <v>0.55345999999999995</v>
      </c>
      <c r="V476">
        <v>789</v>
      </c>
      <c r="W476">
        <v>235</v>
      </c>
      <c r="X476">
        <f>AVERAGE($S$9:S476)</f>
        <v>-4568.9503418803424</v>
      </c>
      <c r="Y476">
        <f>STDEV(X$9:X476)</f>
        <v>0.11257890664511137</v>
      </c>
      <c r="Z476">
        <f>2*STDEV(X$9:X476)/SQRT(COUNT(X$9:X476))</f>
        <v>1.040792360114417E-2</v>
      </c>
      <c r="AA476">
        <f t="shared" si="61"/>
        <v>-4568.837762973697</v>
      </c>
      <c r="AB476">
        <f t="shared" si="62"/>
        <v>-4569.0629207869879</v>
      </c>
      <c r="AD476">
        <v>468</v>
      </c>
      <c r="AE476">
        <v>100000</v>
      </c>
      <c r="AF476">
        <v>1202.23</v>
      </c>
      <c r="AG476">
        <v>-1927.02</v>
      </c>
      <c r="AH476">
        <v>8664.51</v>
      </c>
      <c r="AI476">
        <v>-0.122227</v>
      </c>
      <c r="AJ476">
        <v>333</v>
      </c>
      <c r="AK476">
        <v>99</v>
      </c>
      <c r="AL476">
        <f>AVERAGE($AG$9:AG476)</f>
        <v>-1927.1354700854702</v>
      </c>
      <c r="AM476">
        <f>STDEV(AL$9:AL476)</f>
        <v>6.6286769043952365E-2</v>
      </c>
      <c r="AN476">
        <f>2*STDEV(AL$9:AL476)/SQRT(COUNT($AL$9:AL476))</f>
        <v>6.1282139659694698E-3</v>
      </c>
      <c r="AO476">
        <f t="shared" si="55"/>
        <v>-1927.0691833164262</v>
      </c>
      <c r="AP476">
        <f t="shared" si="56"/>
        <v>-1927.2017568545141</v>
      </c>
    </row>
    <row r="477" spans="2:42" x14ac:dyDescent="0.2">
      <c r="B477">
        <v>469</v>
      </c>
      <c r="C477">
        <v>100000</v>
      </c>
      <c r="D477">
        <v>1199.47</v>
      </c>
      <c r="E477">
        <v>-8927.2000000000007</v>
      </c>
      <c r="F477">
        <v>40100.199999999997</v>
      </c>
      <c r="G477">
        <v>0.40040300000000001</v>
      </c>
      <c r="H477">
        <v>1540</v>
      </c>
      <c r="I477">
        <v>460</v>
      </c>
      <c r="J477">
        <f>AVERAGE($E$9:E477)</f>
        <v>-8926.1742430703616</v>
      </c>
      <c r="K477">
        <f>STDEV(J$9:J477)</f>
        <v>0.13342907488337377</v>
      </c>
      <c r="L477">
        <f>2*STDEV(J$9:J477)/SQRT(COUNT($J$9:J477))</f>
        <v>1.232236444242258E-2</v>
      </c>
      <c r="M477">
        <f t="shared" si="59"/>
        <v>-8926.0408139954779</v>
      </c>
      <c r="N477">
        <f t="shared" si="60"/>
        <v>-8926.3076721452453</v>
      </c>
      <c r="P477">
        <v>469</v>
      </c>
      <c r="Q477">
        <v>100000</v>
      </c>
      <c r="R477">
        <v>1199.96</v>
      </c>
      <c r="S477">
        <v>-4568.54</v>
      </c>
      <c r="T477">
        <v>20531.8</v>
      </c>
      <c r="U477">
        <v>0.54945699999999997</v>
      </c>
      <c r="V477">
        <v>789</v>
      </c>
      <c r="W477">
        <v>235</v>
      </c>
      <c r="X477">
        <f>AVERAGE($S$9:S477)</f>
        <v>-4568.9494669509604</v>
      </c>
      <c r="Y477">
        <f>STDEV(X$9:X477)</f>
        <v>0.11245879206554912</v>
      </c>
      <c r="Z477">
        <f>2*STDEV(X$9:X477)/SQRT(COUNT(X$9:X477))</f>
        <v>1.0385729060907942E-2</v>
      </c>
      <c r="AA477">
        <f t="shared" si="61"/>
        <v>-4568.8370081588946</v>
      </c>
      <c r="AB477">
        <f t="shared" si="62"/>
        <v>-4569.0619257430262</v>
      </c>
      <c r="AD477">
        <v>469</v>
      </c>
      <c r="AE477">
        <v>100000</v>
      </c>
      <c r="AF477">
        <v>1200.47</v>
      </c>
      <c r="AG477">
        <v>-1926.46</v>
      </c>
      <c r="AH477">
        <v>8667.2999999999993</v>
      </c>
      <c r="AI477">
        <v>-0.35867100000000002</v>
      </c>
      <c r="AJ477">
        <v>333</v>
      </c>
      <c r="AK477">
        <v>99</v>
      </c>
      <c r="AL477">
        <f>AVERAGE($AG$9:AG477)</f>
        <v>-1927.1340298507462</v>
      </c>
      <c r="AM477">
        <f>STDEV(AL$9:AL477)</f>
        <v>6.6256682492544947E-2</v>
      </c>
      <c r="AN477">
        <f>2*STDEV(AL$9:AL477)/SQRT(COUNT($AL$9:AL477))</f>
        <v>6.1188986668208748E-3</v>
      </c>
      <c r="AO477">
        <f t="shared" si="55"/>
        <v>-1927.0677731682536</v>
      </c>
      <c r="AP477">
        <f t="shared" si="56"/>
        <v>-1927.2002865332388</v>
      </c>
    </row>
    <row r="478" spans="2:42" x14ac:dyDescent="0.2">
      <c r="B478">
        <v>470</v>
      </c>
      <c r="C478">
        <v>100000</v>
      </c>
      <c r="D478">
        <v>1200.02</v>
      </c>
      <c r="E478">
        <v>-8926.06</v>
      </c>
      <c r="F478">
        <v>40099.300000000003</v>
      </c>
      <c r="G478">
        <v>0.40238000000000002</v>
      </c>
      <c r="H478">
        <v>1540</v>
      </c>
      <c r="I478">
        <v>460</v>
      </c>
      <c r="J478">
        <f>AVERAGE($E$9:E478)</f>
        <v>-8926.1739999999991</v>
      </c>
      <c r="K478">
        <f>STDEV(J$9:J478)</f>
        <v>0.1332961119572518</v>
      </c>
      <c r="L478">
        <f>2*STDEV(J$9:J478)/SQRT(COUNT($J$9:J478))</f>
        <v>1.2296982318947701E-2</v>
      </c>
      <c r="M478">
        <f t="shared" si="59"/>
        <v>-8926.0407038880421</v>
      </c>
      <c r="N478">
        <f t="shared" si="60"/>
        <v>-8926.307296111956</v>
      </c>
      <c r="P478">
        <v>470</v>
      </c>
      <c r="Q478">
        <v>100000</v>
      </c>
      <c r="R478">
        <v>1200.46</v>
      </c>
      <c r="S478">
        <v>-4567.3</v>
      </c>
      <c r="T478">
        <v>20540.5</v>
      </c>
      <c r="U478">
        <v>-0.11213099999999999</v>
      </c>
      <c r="V478">
        <v>789</v>
      </c>
      <c r="W478">
        <v>235</v>
      </c>
      <c r="X478">
        <f>AVERAGE($S$9:S478)</f>
        <v>-4568.9459574468083</v>
      </c>
      <c r="Y478">
        <f>STDEV(X$9:X478)</f>
        <v>0.11233950186569622</v>
      </c>
      <c r="Z478">
        <f>2*STDEV(X$9:X478)/SQRT(COUNT(X$9:X478))</f>
        <v>1.0363669636552391E-2</v>
      </c>
      <c r="AA478">
        <f t="shared" si="61"/>
        <v>-4568.8336179449425</v>
      </c>
      <c r="AB478">
        <f t="shared" si="62"/>
        <v>-4569.0582969486741</v>
      </c>
      <c r="AD478">
        <v>470</v>
      </c>
      <c r="AE478">
        <v>100000</v>
      </c>
      <c r="AF478">
        <v>1199.81</v>
      </c>
      <c r="AG478">
        <v>-1926.83</v>
      </c>
      <c r="AH478">
        <v>8660.4699999999993</v>
      </c>
      <c r="AI478">
        <v>0.631772</v>
      </c>
      <c r="AJ478">
        <v>333</v>
      </c>
      <c r="AK478">
        <v>99</v>
      </c>
      <c r="AL478">
        <f>AVERAGE($AG$9:AG478)</f>
        <v>-1927.1333829787234</v>
      </c>
      <c r="AM478">
        <f>STDEV(AL$9:AL478)</f>
        <v>6.622550050765881E-2</v>
      </c>
      <c r="AN478">
        <f>2*STDEV(AL$9:AL478)/SQRT(COUNT($AL$9:AL478))</f>
        <v>6.1095090985648021E-3</v>
      </c>
      <c r="AO478">
        <f t="shared" si="55"/>
        <v>-1927.0671574782157</v>
      </c>
      <c r="AP478">
        <f t="shared" si="56"/>
        <v>-1927.1996084792311</v>
      </c>
    </row>
    <row r="479" spans="2:42" x14ac:dyDescent="0.2">
      <c r="B479">
        <v>471</v>
      </c>
      <c r="C479">
        <v>100000</v>
      </c>
      <c r="D479">
        <v>1200.1500000000001</v>
      </c>
      <c r="E479">
        <v>-8926.76</v>
      </c>
      <c r="F479">
        <v>40124.199999999997</v>
      </c>
      <c r="G479">
        <v>0.46795700000000001</v>
      </c>
      <c r="H479">
        <v>1540</v>
      </c>
      <c r="I479">
        <v>460</v>
      </c>
      <c r="J479">
        <f>AVERAGE($E$9:E479)</f>
        <v>-8926.1752441613571</v>
      </c>
      <c r="K479">
        <f>STDEV(J$9:J479)</f>
        <v>0.13316423347387385</v>
      </c>
      <c r="L479">
        <f>2*STDEV(J$9:J479)/SQRT(COUNT($J$9:J479))</f>
        <v>1.2271767981778073E-2</v>
      </c>
      <c r="M479">
        <f t="shared" si="59"/>
        <v>-8926.0420799278836</v>
      </c>
      <c r="N479">
        <f t="shared" si="60"/>
        <v>-8926.3084083948306</v>
      </c>
      <c r="P479">
        <v>471</v>
      </c>
      <c r="Q479">
        <v>100000</v>
      </c>
      <c r="R479">
        <v>1199.4000000000001</v>
      </c>
      <c r="S479">
        <v>-4568.66</v>
      </c>
      <c r="T479">
        <v>20539.400000000001</v>
      </c>
      <c r="U479">
        <v>1.0208999999999999</v>
      </c>
      <c r="V479">
        <v>789</v>
      </c>
      <c r="W479">
        <v>235</v>
      </c>
      <c r="X479">
        <f>AVERAGE($S$9:S479)</f>
        <v>-4568.9453503184723</v>
      </c>
      <c r="Y479">
        <f>STDEV(X$9:X479)</f>
        <v>0.11222069006380125</v>
      </c>
      <c r="Z479">
        <f>2*STDEV(X$9:X479)/SQRT(COUNT(X$9:X479))</f>
        <v>1.0341712900620467E-2</v>
      </c>
      <c r="AA479">
        <f t="shared" si="61"/>
        <v>-4568.8331296284086</v>
      </c>
      <c r="AB479">
        <f t="shared" si="62"/>
        <v>-4569.0575710085359</v>
      </c>
      <c r="AD479">
        <v>471</v>
      </c>
      <c r="AE479">
        <v>100000</v>
      </c>
      <c r="AF479">
        <v>1202.06</v>
      </c>
      <c r="AG479">
        <v>-1926.48</v>
      </c>
      <c r="AH479">
        <v>8671.75</v>
      </c>
      <c r="AI479">
        <v>1.6918500000000001</v>
      </c>
      <c r="AJ479">
        <v>333</v>
      </c>
      <c r="AK479">
        <v>99</v>
      </c>
      <c r="AL479">
        <f>AVERAGE($AG$9:AG479)</f>
        <v>-1927.1319957537153</v>
      </c>
      <c r="AM479">
        <f>STDEV(AL$9:AL479)</f>
        <v>6.6192098945985489E-2</v>
      </c>
      <c r="AN479">
        <f>2*STDEV(AL$9:AL479)/SQRT(COUNT($AL$9:AL479))</f>
        <v>6.099941848509937E-3</v>
      </c>
      <c r="AO479">
        <f t="shared" si="55"/>
        <v>-1927.0658036547693</v>
      </c>
      <c r="AP479">
        <f t="shared" si="56"/>
        <v>-1927.1981878526612</v>
      </c>
    </row>
    <row r="480" spans="2:42" x14ac:dyDescent="0.2">
      <c r="B480">
        <v>472</v>
      </c>
      <c r="C480">
        <v>100000</v>
      </c>
      <c r="D480">
        <v>1200.47</v>
      </c>
      <c r="E480">
        <v>-8927.68</v>
      </c>
      <c r="F480">
        <v>40113.699999999997</v>
      </c>
      <c r="G480">
        <v>0.17429700000000001</v>
      </c>
      <c r="H480">
        <v>1540</v>
      </c>
      <c r="I480">
        <v>460</v>
      </c>
      <c r="J480">
        <f>AVERAGE($E$9:E480)</f>
        <v>-8926.1784322033873</v>
      </c>
      <c r="K480">
        <f>STDEV(J$9:J480)</f>
        <v>0.13303461816431059</v>
      </c>
      <c r="L480">
        <f>2*STDEV(J$9:J480)/SQRT(COUNT($J$9:J480))</f>
        <v>1.2246829278385957E-2</v>
      </c>
      <c r="M480">
        <f t="shared" si="59"/>
        <v>-8926.0453975852233</v>
      </c>
      <c r="N480">
        <f t="shared" si="60"/>
        <v>-8926.3114668215512</v>
      </c>
      <c r="P480">
        <v>472</v>
      </c>
      <c r="Q480">
        <v>100000</v>
      </c>
      <c r="R480">
        <v>1200.1300000000001</v>
      </c>
      <c r="S480">
        <v>-4570.26</v>
      </c>
      <c r="T480">
        <v>20536</v>
      </c>
      <c r="U480">
        <v>0.22611300000000001</v>
      </c>
      <c r="V480">
        <v>789</v>
      </c>
      <c r="W480">
        <v>235</v>
      </c>
      <c r="X480">
        <f>AVERAGE($S$9:S480)</f>
        <v>-4568.9481355932203</v>
      </c>
      <c r="Y480">
        <f>STDEV(X$9:X480)</f>
        <v>0.1121018563071393</v>
      </c>
      <c r="Z480">
        <f>2*STDEV(X$9:X480)/SQRT(COUNT(X$9:X480))</f>
        <v>1.0319812353563751E-2</v>
      </c>
      <c r="AA480">
        <f t="shared" si="61"/>
        <v>-4568.8360337369131</v>
      </c>
      <c r="AB480">
        <f t="shared" si="62"/>
        <v>-4569.0602374495274</v>
      </c>
      <c r="AD480">
        <v>472</v>
      </c>
      <c r="AE480">
        <v>100000</v>
      </c>
      <c r="AF480">
        <v>1201.8800000000001</v>
      </c>
      <c r="AG480">
        <v>-1927.16</v>
      </c>
      <c r="AH480">
        <v>8653.51</v>
      </c>
      <c r="AI480">
        <v>0.21494099999999999</v>
      </c>
      <c r="AJ480">
        <v>333</v>
      </c>
      <c r="AK480">
        <v>99</v>
      </c>
      <c r="AL480">
        <f>AVERAGE($AG$9:AG480)</f>
        <v>-1927.1320550847456</v>
      </c>
      <c r="AM480">
        <f>STDEV(AL$9:AL480)</f>
        <v>6.6158756823288714E-2</v>
      </c>
      <c r="AN480">
        <f>2*STDEV(AL$9:AL480)/SQRT(COUNT($AL$9:AL480))</f>
        <v>6.0904072283227105E-3</v>
      </c>
      <c r="AO480">
        <f t="shared" si="55"/>
        <v>-1927.0658963279222</v>
      </c>
      <c r="AP480">
        <f t="shared" si="56"/>
        <v>-1927.198213841569</v>
      </c>
    </row>
    <row r="481" spans="2:42" x14ac:dyDescent="0.2">
      <c r="B481">
        <v>473</v>
      </c>
      <c r="C481">
        <v>100000</v>
      </c>
      <c r="D481">
        <v>1200.23</v>
      </c>
      <c r="E481">
        <v>-8926.85</v>
      </c>
      <c r="F481">
        <v>40112.1</v>
      </c>
      <c r="G481">
        <v>0.27662599999999998</v>
      </c>
      <c r="H481">
        <v>1540</v>
      </c>
      <c r="I481">
        <v>460</v>
      </c>
      <c r="J481">
        <f>AVERAGE($E$9:E481)</f>
        <v>-8926.179852008454</v>
      </c>
      <c r="K481">
        <f>STDEV(J$9:J481)</f>
        <v>0.132906260983194</v>
      </c>
      <c r="L481">
        <f>2*STDEV(J$9:J481)/SQRT(COUNT($J$9:J481))</f>
        <v>1.2222072781417797E-2</v>
      </c>
      <c r="M481">
        <f t="shared" si="59"/>
        <v>-8926.0469457474701</v>
      </c>
      <c r="N481">
        <f t="shared" si="60"/>
        <v>-8926.3127582694378</v>
      </c>
      <c r="P481">
        <v>473</v>
      </c>
      <c r="Q481">
        <v>100000</v>
      </c>
      <c r="R481">
        <v>1199.76</v>
      </c>
      <c r="S481">
        <v>-4569.05</v>
      </c>
      <c r="T481">
        <v>20544.2</v>
      </c>
      <c r="U481">
        <v>-0.421655</v>
      </c>
      <c r="V481">
        <v>789</v>
      </c>
      <c r="W481">
        <v>235</v>
      </c>
      <c r="X481">
        <f>AVERAGE($S$9:S481)</f>
        <v>-4568.9483509513739</v>
      </c>
      <c r="Y481">
        <f>STDEV(X$9:X481)</f>
        <v>0.11198337466414708</v>
      </c>
      <c r="Z481">
        <f>2*STDEV(X$9:X481)/SQRT(COUNT(X$9:X481))</f>
        <v>1.0298002105612252E-2</v>
      </c>
      <c r="AA481">
        <f t="shared" si="61"/>
        <v>-4568.8363675767096</v>
      </c>
      <c r="AB481">
        <f t="shared" si="62"/>
        <v>-4569.0603343260382</v>
      </c>
      <c r="AD481">
        <v>473</v>
      </c>
      <c r="AE481">
        <v>100000</v>
      </c>
      <c r="AF481">
        <v>1202.01</v>
      </c>
      <c r="AG481">
        <v>-1926.58</v>
      </c>
      <c r="AH481">
        <v>8666.6200000000008</v>
      </c>
      <c r="AI481">
        <v>0.70905600000000002</v>
      </c>
      <c r="AJ481">
        <v>333</v>
      </c>
      <c r="AK481">
        <v>99</v>
      </c>
      <c r="AL481">
        <f>AVERAGE($AG$9:AG481)</f>
        <v>-1927.1308879492599</v>
      </c>
      <c r="AM481">
        <f>STDEV(AL$9:AL481)</f>
        <v>6.612361618931982E-2</v>
      </c>
      <c r="AN481">
        <f>2*STDEV(AL$9:AL481)/SQRT(COUNT($AL$9:AL481))</f>
        <v>6.0807342231875431E-3</v>
      </c>
      <c r="AO481">
        <f t="shared" si="55"/>
        <v>-1927.0647643330706</v>
      </c>
      <c r="AP481">
        <f t="shared" si="56"/>
        <v>-1927.1970115654492</v>
      </c>
    </row>
    <row r="482" spans="2:42" x14ac:dyDescent="0.2">
      <c r="B482">
        <v>474</v>
      </c>
      <c r="C482">
        <v>100000</v>
      </c>
      <c r="D482">
        <v>1200.06</v>
      </c>
      <c r="E482">
        <v>-8926.58</v>
      </c>
      <c r="F482">
        <v>40116.9</v>
      </c>
      <c r="G482">
        <v>0.61075500000000005</v>
      </c>
      <c r="H482">
        <v>1540</v>
      </c>
      <c r="I482">
        <v>460</v>
      </c>
      <c r="J482">
        <f>AVERAGE($E$9:E482)</f>
        <v>-8926.1806962025294</v>
      </c>
      <c r="K482">
        <f>STDEV(J$9:J482)</f>
        <v>0.1327788092805782</v>
      </c>
      <c r="L482">
        <f>2*STDEV(J$9:J482)/SQRT(COUNT($J$9:J482))</f>
        <v>1.2197465391400578E-2</v>
      </c>
      <c r="M482">
        <f t="shared" si="59"/>
        <v>-8926.047917393249</v>
      </c>
      <c r="N482">
        <f t="shared" si="60"/>
        <v>-8926.3134750118097</v>
      </c>
      <c r="P482">
        <v>474</v>
      </c>
      <c r="Q482">
        <v>100000</v>
      </c>
      <c r="R482">
        <v>1201.47</v>
      </c>
      <c r="S482">
        <v>-4571.33</v>
      </c>
      <c r="T482">
        <v>20534.7</v>
      </c>
      <c r="U482">
        <v>0.28899599999999998</v>
      </c>
      <c r="V482">
        <v>789</v>
      </c>
      <c r="W482">
        <v>235</v>
      </c>
      <c r="X482">
        <f>AVERAGE($S$9:S482)</f>
        <v>-4568.953375527426</v>
      </c>
      <c r="Y482">
        <f>STDEV(X$9:X482)</f>
        <v>0.11186494409186068</v>
      </c>
      <c r="Z482">
        <f>2*STDEV(X$9:X482)/SQRT(COUNT(X$9:X482))</f>
        <v>1.0276254106091119E-2</v>
      </c>
      <c r="AA482">
        <f t="shared" si="61"/>
        <v>-4568.8415105833337</v>
      </c>
      <c r="AB482">
        <f t="shared" si="62"/>
        <v>-4569.0652404715183</v>
      </c>
      <c r="AD482">
        <v>474</v>
      </c>
      <c r="AE482">
        <v>100000</v>
      </c>
      <c r="AF482">
        <v>1199.67</v>
      </c>
      <c r="AG482">
        <v>-1927.41</v>
      </c>
      <c r="AH482">
        <v>8665.15</v>
      </c>
      <c r="AI482">
        <v>1.6719999999999999</v>
      </c>
      <c r="AJ482">
        <v>333</v>
      </c>
      <c r="AK482">
        <v>99</v>
      </c>
      <c r="AL482">
        <f>AVERAGE($AG$9:AG482)</f>
        <v>-1927.1314767932488</v>
      </c>
      <c r="AM482">
        <f>STDEV(AL$9:AL482)</f>
        <v>6.6089341091657719E-2</v>
      </c>
      <c r="AN482">
        <f>2*STDEV(AL$9:AL482)/SQRT(COUNT($AL$9:AL482))</f>
        <v>6.0711679451991903E-3</v>
      </c>
      <c r="AO482">
        <f t="shared" si="55"/>
        <v>-1927.0653874521572</v>
      </c>
      <c r="AP482">
        <f t="shared" si="56"/>
        <v>-1927.1975661343404</v>
      </c>
    </row>
    <row r="483" spans="2:42" x14ac:dyDescent="0.2">
      <c r="B483">
        <v>475</v>
      </c>
      <c r="C483">
        <v>100000</v>
      </c>
      <c r="D483">
        <v>1200.1099999999999</v>
      </c>
      <c r="E483">
        <v>-8925.5499999999993</v>
      </c>
      <c r="F483">
        <v>40107.300000000003</v>
      </c>
      <c r="G483">
        <v>0.45988000000000001</v>
      </c>
      <c r="H483">
        <v>1540</v>
      </c>
      <c r="I483">
        <v>460</v>
      </c>
      <c r="J483">
        <f>AVERAGE($E$9:E483)</f>
        <v>-8926.1793684210497</v>
      </c>
      <c r="K483">
        <f>STDEV(J$9:J483)</f>
        <v>0.1326508781135334</v>
      </c>
      <c r="L483">
        <f>2*STDEV(J$9:J483)/SQRT(COUNT($J$9:J483))</f>
        <v>1.2172879420396281E-2</v>
      </c>
      <c r="M483">
        <f t="shared" si="59"/>
        <v>-8926.0467175429367</v>
      </c>
      <c r="N483">
        <f t="shared" si="60"/>
        <v>-8926.3120192991628</v>
      </c>
      <c r="P483">
        <v>475</v>
      </c>
      <c r="Q483">
        <v>100000</v>
      </c>
      <c r="R483">
        <v>1200.23</v>
      </c>
      <c r="S483">
        <v>-4568.51</v>
      </c>
      <c r="T483">
        <v>20540</v>
      </c>
      <c r="U483">
        <v>0.60752899999999999</v>
      </c>
      <c r="V483">
        <v>789</v>
      </c>
      <c r="W483">
        <v>235</v>
      </c>
      <c r="X483">
        <f>AVERAGE($S$9:S483)</f>
        <v>-4568.9524421052629</v>
      </c>
      <c r="Y483">
        <f>STDEV(X$9:X483)</f>
        <v>0.1117469125592717</v>
      </c>
      <c r="Z483">
        <f>2*STDEV(X$9:X483)/SQRT(COUNT(X$9:X483))</f>
        <v>1.0254599981021925E-2</v>
      </c>
      <c r="AA483">
        <f t="shared" si="61"/>
        <v>-4568.8406951927036</v>
      </c>
      <c r="AB483">
        <f t="shared" si="62"/>
        <v>-4569.0641890178222</v>
      </c>
      <c r="AD483">
        <v>475</v>
      </c>
      <c r="AE483">
        <v>100000</v>
      </c>
      <c r="AF483">
        <v>1201.6300000000001</v>
      </c>
      <c r="AG483">
        <v>-1926.22</v>
      </c>
      <c r="AH483">
        <v>8664.15</v>
      </c>
      <c r="AI483">
        <v>0.88894200000000001</v>
      </c>
      <c r="AJ483">
        <v>333</v>
      </c>
      <c r="AK483">
        <v>99</v>
      </c>
      <c r="AL483">
        <f>AVERAGE($AG$9:AG483)</f>
        <v>-1927.1295578947368</v>
      </c>
      <c r="AM483">
        <f>STDEV(AL$9:AL483)</f>
        <v>6.6052217413502479E-2</v>
      </c>
      <c r="AN483">
        <f>2*STDEV(AL$9:AL483)/SQRT(COUNT($AL$9:AL483))</f>
        <v>6.0613671726786281E-3</v>
      </c>
      <c r="AO483">
        <f t="shared" si="55"/>
        <v>-1927.0635056773233</v>
      </c>
      <c r="AP483">
        <f t="shared" si="56"/>
        <v>-1927.1956101121502</v>
      </c>
    </row>
    <row r="484" spans="2:42" x14ac:dyDescent="0.2">
      <c r="B484">
        <v>476</v>
      </c>
      <c r="C484">
        <v>100000</v>
      </c>
      <c r="D484">
        <v>1199.77</v>
      </c>
      <c r="E484">
        <v>-8926.7199999999993</v>
      </c>
      <c r="F484">
        <v>40097.9</v>
      </c>
      <c r="G484">
        <v>0.27788099999999999</v>
      </c>
      <c r="H484">
        <v>1540</v>
      </c>
      <c r="I484">
        <v>460</v>
      </c>
      <c r="J484">
        <f>AVERAGE($E$9:E484)</f>
        <v>-8926.1805042016767</v>
      </c>
      <c r="K484">
        <f>STDEV(J$9:J484)</f>
        <v>0.1325240265041796</v>
      </c>
      <c r="L484">
        <f>2*STDEV(J$9:J484)/SQRT(COUNT($J$9:J484))</f>
        <v>1.2148457591650829E-2</v>
      </c>
      <c r="M484">
        <f t="shared" si="59"/>
        <v>-8926.0479801751717</v>
      </c>
      <c r="N484">
        <f t="shared" si="60"/>
        <v>-8926.3130282281818</v>
      </c>
      <c r="P484">
        <v>476</v>
      </c>
      <c r="Q484">
        <v>100000</v>
      </c>
      <c r="R484">
        <v>1200.43</v>
      </c>
      <c r="S484">
        <v>-4568.4399999999996</v>
      </c>
      <c r="T484">
        <v>20552.400000000001</v>
      </c>
      <c r="U484">
        <v>0.42272799999999999</v>
      </c>
      <c r="V484">
        <v>789</v>
      </c>
      <c r="W484">
        <v>235</v>
      </c>
      <c r="X484">
        <f>AVERAGE($S$9:S484)</f>
        <v>-4568.9513655462179</v>
      </c>
      <c r="Y484">
        <f>STDEV(X$9:X484)</f>
        <v>0.11162930188791283</v>
      </c>
      <c r="Z484">
        <f>2*STDEV(X$9:X484)/SQRT(COUNT(X$9:X484))</f>
        <v>1.0233041326495817E-2</v>
      </c>
      <c r="AA484">
        <f t="shared" si="61"/>
        <v>-4568.8397362443302</v>
      </c>
      <c r="AB484">
        <f t="shared" si="62"/>
        <v>-4569.0629948481055</v>
      </c>
      <c r="AD484">
        <v>476</v>
      </c>
      <c r="AE484">
        <v>100000</v>
      </c>
      <c r="AF484">
        <v>1198.43</v>
      </c>
      <c r="AG484">
        <v>-1927.97</v>
      </c>
      <c r="AH484">
        <v>8671.5499999999993</v>
      </c>
      <c r="AI484">
        <v>1.5486200000000001</v>
      </c>
      <c r="AJ484">
        <v>333</v>
      </c>
      <c r="AK484">
        <v>99</v>
      </c>
      <c r="AL484">
        <f>AVERAGE($AG$9:AG484)</f>
        <v>-1927.1313235294115</v>
      </c>
      <c r="AM484">
        <f>STDEV(AL$9:AL484)</f>
        <v>6.6017678772927496E-2</v>
      </c>
      <c r="AN484">
        <f>2*STDEV(AL$9:AL484)/SQRT(COUNT($AL$9:AL484))</f>
        <v>6.0518306908433888E-3</v>
      </c>
      <c r="AO484">
        <f t="shared" si="55"/>
        <v>-1927.0653058506387</v>
      </c>
      <c r="AP484">
        <f t="shared" si="56"/>
        <v>-1927.1973412081843</v>
      </c>
    </row>
    <row r="485" spans="2:42" x14ac:dyDescent="0.2">
      <c r="B485">
        <v>477</v>
      </c>
      <c r="C485">
        <v>100000</v>
      </c>
      <c r="D485">
        <v>1200.4000000000001</v>
      </c>
      <c r="E485">
        <v>-8925.67</v>
      </c>
      <c r="F485">
        <v>40100.400000000001</v>
      </c>
      <c r="G485">
        <v>2.3527900000000001E-2</v>
      </c>
      <c r="H485">
        <v>1540</v>
      </c>
      <c r="I485">
        <v>460</v>
      </c>
      <c r="J485">
        <f>AVERAGE($E$9:E485)</f>
        <v>-8926.1794339622593</v>
      </c>
      <c r="K485">
        <f>STDEV(J$9:J485)</f>
        <v>0.13239686133898243</v>
      </c>
      <c r="L485">
        <f>2*STDEV(J$9:J485)/SQRT(COUNT($J$9:J485))</f>
        <v>1.2124071692372673E-2</v>
      </c>
      <c r="M485">
        <f t="shared" si="59"/>
        <v>-8926.0470371009196</v>
      </c>
      <c r="N485">
        <f t="shared" si="60"/>
        <v>-8926.3118308235989</v>
      </c>
      <c r="P485">
        <v>477</v>
      </c>
      <c r="Q485">
        <v>100000</v>
      </c>
      <c r="R485">
        <v>1201</v>
      </c>
      <c r="S485">
        <v>-4570.1400000000003</v>
      </c>
      <c r="T485">
        <v>20534.2</v>
      </c>
      <c r="U485">
        <v>0.26012999999999997</v>
      </c>
      <c r="V485">
        <v>789</v>
      </c>
      <c r="W485">
        <v>235</v>
      </c>
      <c r="X485">
        <f>AVERAGE($S$9:S485)</f>
        <v>-4568.9538574423477</v>
      </c>
      <c r="Y485">
        <f>STDEV(X$9:X485)</f>
        <v>0.11151198415645426</v>
      </c>
      <c r="Z485">
        <f>2*STDEV(X$9:X485)/SQRT(COUNT(X$9:X485))</f>
        <v>1.0211566020511889E-2</v>
      </c>
      <c r="AA485">
        <f t="shared" si="61"/>
        <v>-4568.8423454581916</v>
      </c>
      <c r="AB485">
        <f t="shared" si="62"/>
        <v>-4569.0653694265038</v>
      </c>
      <c r="AD485">
        <v>477</v>
      </c>
      <c r="AE485">
        <v>100000</v>
      </c>
      <c r="AF485">
        <v>1199.3800000000001</v>
      </c>
      <c r="AG485">
        <v>-1926.33</v>
      </c>
      <c r="AH485">
        <v>8670.36</v>
      </c>
      <c r="AI485">
        <v>0.50810100000000002</v>
      </c>
      <c r="AJ485">
        <v>333</v>
      </c>
      <c r="AK485">
        <v>99</v>
      </c>
      <c r="AL485">
        <f>AVERAGE($AG$9:AG485)</f>
        <v>-1927.1296436058697</v>
      </c>
      <c r="AM485">
        <f>STDEV(AL$9:AL485)</f>
        <v>6.5980666777245983E-2</v>
      </c>
      <c r="AN485">
        <f>2*STDEV(AL$9:AL485)/SQRT(COUNT($AL$9:AL485))</f>
        <v>6.0420943988220253E-3</v>
      </c>
      <c r="AO485">
        <f t="shared" si="55"/>
        <v>-1927.0636629390924</v>
      </c>
      <c r="AP485">
        <f t="shared" si="56"/>
        <v>-1927.1956242726469</v>
      </c>
    </row>
    <row r="486" spans="2:42" x14ac:dyDescent="0.2">
      <c r="B486">
        <v>478</v>
      </c>
      <c r="C486">
        <v>100000</v>
      </c>
      <c r="D486">
        <v>1199.3599999999999</v>
      </c>
      <c r="E486">
        <v>-8922.9500000000007</v>
      </c>
      <c r="F486">
        <v>40101.199999999997</v>
      </c>
      <c r="G486">
        <v>0.21656300000000001</v>
      </c>
      <c r="H486">
        <v>1540</v>
      </c>
      <c r="I486">
        <v>460</v>
      </c>
      <c r="J486">
        <f>AVERAGE($E$9:E486)</f>
        <v>-8926.1726778242646</v>
      </c>
      <c r="K486">
        <f>STDEV(J$9:J486)</f>
        <v>0.13226624713603882</v>
      </c>
      <c r="L486">
        <f>2*STDEV(J$9:J486)/SQRT(COUNT($J$9:J486))</f>
        <v>1.2099434660001516E-2</v>
      </c>
      <c r="M486">
        <f t="shared" si="59"/>
        <v>-8926.0404115771289</v>
      </c>
      <c r="N486">
        <f t="shared" si="60"/>
        <v>-8926.3049440714003</v>
      </c>
      <c r="P486">
        <v>478</v>
      </c>
      <c r="Q486">
        <v>100000</v>
      </c>
      <c r="R486">
        <v>1200.8599999999999</v>
      </c>
      <c r="S486">
        <v>-4569.5</v>
      </c>
      <c r="T486">
        <v>20533.400000000001</v>
      </c>
      <c r="U486">
        <v>0.17685500000000001</v>
      </c>
      <c r="V486">
        <v>789</v>
      </c>
      <c r="W486">
        <v>235</v>
      </c>
      <c r="X486">
        <f>AVERAGE($S$9:S486)</f>
        <v>-4568.9549999999999</v>
      </c>
      <c r="Y486">
        <f>STDEV(X$9:X486)</f>
        <v>0.11139503899390529</v>
      </c>
      <c r="Z486">
        <f>2*STDEV(X$9:X486)/SQRT(COUNT(X$9:X486))</f>
        <v>1.0190180979194321E-2</v>
      </c>
      <c r="AA486">
        <f t="shared" si="61"/>
        <v>-4568.8436049610063</v>
      </c>
      <c r="AB486">
        <f t="shared" si="62"/>
        <v>-4569.0663950389935</v>
      </c>
      <c r="AD486">
        <v>478</v>
      </c>
      <c r="AE486">
        <v>100000</v>
      </c>
      <c r="AF486">
        <v>1199.6199999999999</v>
      </c>
      <c r="AG486">
        <v>-1927.22</v>
      </c>
      <c r="AH486">
        <v>8664.18</v>
      </c>
      <c r="AI486">
        <v>0.90796699999999997</v>
      </c>
      <c r="AJ486">
        <v>333</v>
      </c>
      <c r="AK486">
        <v>99</v>
      </c>
      <c r="AL486">
        <f>AVERAGE($AG$9:AG486)</f>
        <v>-1927.1298326359829</v>
      </c>
      <c r="AM486">
        <f>STDEV(AL$9:AL486)</f>
        <v>6.5943924790035149E-2</v>
      </c>
      <c r="AN486">
        <f>2*STDEV(AL$9:AL486)/SQRT(COUNT($AL$9:AL486))</f>
        <v>6.0324098286423941E-3</v>
      </c>
      <c r="AO486">
        <f t="shared" si="55"/>
        <v>-1927.0638887111929</v>
      </c>
      <c r="AP486">
        <f t="shared" si="56"/>
        <v>-1927.1957765607729</v>
      </c>
    </row>
    <row r="487" spans="2:42" x14ac:dyDescent="0.2">
      <c r="B487">
        <v>479</v>
      </c>
      <c r="C487">
        <v>100000</v>
      </c>
      <c r="D487">
        <v>1199.81</v>
      </c>
      <c r="E487">
        <v>-8926.48</v>
      </c>
      <c r="F487">
        <v>40091.9</v>
      </c>
      <c r="G487">
        <v>6.4470899999999998E-2</v>
      </c>
      <c r="H487">
        <v>1540</v>
      </c>
      <c r="I487">
        <v>460</v>
      </c>
      <c r="J487">
        <f>AVERAGE($E$9:E487)</f>
        <v>-8926.1733194154458</v>
      </c>
      <c r="K487">
        <f>STDEV(J$9:J487)</f>
        <v>0.1321363465259269</v>
      </c>
      <c r="L487">
        <f>2*STDEV(J$9:J487)/SQRT(COUNT($J$9:J487))</f>
        <v>1.2074927550527116E-2</v>
      </c>
      <c r="M487">
        <f t="shared" si="59"/>
        <v>-8926.0411830689191</v>
      </c>
      <c r="N487">
        <f t="shared" si="60"/>
        <v>-8926.3054557619726</v>
      </c>
      <c r="P487">
        <v>479</v>
      </c>
      <c r="Q487">
        <v>100000</v>
      </c>
      <c r="R487">
        <v>1199.75</v>
      </c>
      <c r="S487">
        <v>-4569.8500000000004</v>
      </c>
      <c r="T487">
        <v>20543.8</v>
      </c>
      <c r="U487">
        <v>-0.324268</v>
      </c>
      <c r="V487">
        <v>789</v>
      </c>
      <c r="W487">
        <v>235</v>
      </c>
      <c r="X487">
        <f>AVERAGE($S$9:S487)</f>
        <v>-4568.9568684759915</v>
      </c>
      <c r="Y487">
        <f>STDEV(X$9:X487)</f>
        <v>0.11127851935841379</v>
      </c>
      <c r="Z487">
        <f>2*STDEV(X$9:X487)/SQRT(COUNT(X$9:X487))</f>
        <v>1.0168890653557822E-2</v>
      </c>
      <c r="AA487">
        <f t="shared" si="61"/>
        <v>-4568.8455899566334</v>
      </c>
      <c r="AB487">
        <f t="shared" si="62"/>
        <v>-4569.0681469953497</v>
      </c>
      <c r="AD487">
        <v>479</v>
      </c>
      <c r="AE487">
        <v>100000</v>
      </c>
      <c r="AF487">
        <v>1199.1600000000001</v>
      </c>
      <c r="AG487">
        <v>-1927.97</v>
      </c>
      <c r="AH487">
        <v>8657.11</v>
      </c>
      <c r="AI487">
        <v>0.74746199999999996</v>
      </c>
      <c r="AJ487">
        <v>333</v>
      </c>
      <c r="AK487">
        <v>99</v>
      </c>
      <c r="AL487">
        <f>AVERAGE($AG$9:AG487)</f>
        <v>-1927.1315866388304</v>
      </c>
      <c r="AM487">
        <f>STDEV(AL$9:AL487)</f>
        <v>6.590973722446844E-2</v>
      </c>
      <c r="AN487">
        <f>2*STDEV(AL$9:AL487)/SQRT(COUNT($AL$9:AL487))</f>
        <v>6.0229855205174692E-3</v>
      </c>
      <c r="AO487">
        <f t="shared" si="55"/>
        <v>-1927.0656769016059</v>
      </c>
      <c r="AP487">
        <f t="shared" si="56"/>
        <v>-1927.1974963760549</v>
      </c>
    </row>
    <row r="488" spans="2:42" x14ac:dyDescent="0.2">
      <c r="B488">
        <v>480</v>
      </c>
      <c r="C488">
        <v>100000</v>
      </c>
      <c r="D488">
        <v>1200.96</v>
      </c>
      <c r="E488">
        <v>-8926.93</v>
      </c>
      <c r="F488">
        <v>40134.300000000003</v>
      </c>
      <c r="G488">
        <v>0.37847999999999998</v>
      </c>
      <c r="H488">
        <v>1540</v>
      </c>
      <c r="I488">
        <v>460</v>
      </c>
      <c r="J488">
        <f>AVERAGE($E$9:E488)</f>
        <v>-8926.1748958333301</v>
      </c>
      <c r="K488">
        <f>STDEV(J$9:J488)</f>
        <v>0.13200766099289038</v>
      </c>
      <c r="L488">
        <f>2*STDEV(J$9:J488)/SQRT(COUNT($J$9:J488))</f>
        <v>1.2050595614883478E-2</v>
      </c>
      <c r="M488">
        <f t="shared" si="59"/>
        <v>-8926.0428881723365</v>
      </c>
      <c r="N488">
        <f t="shared" si="60"/>
        <v>-8926.3069034943237</v>
      </c>
      <c r="P488">
        <v>480</v>
      </c>
      <c r="Q488">
        <v>100000</v>
      </c>
      <c r="R488">
        <v>1199.77</v>
      </c>
      <c r="S488">
        <v>-4569.51</v>
      </c>
      <c r="T488">
        <v>20550</v>
      </c>
      <c r="U488">
        <v>0.85824199999999995</v>
      </c>
      <c r="V488">
        <v>789</v>
      </c>
      <c r="W488">
        <v>235</v>
      </c>
      <c r="X488">
        <f>AVERAGE($S$9:S488)</f>
        <v>-4568.9580208333327</v>
      </c>
      <c r="Y488">
        <f>STDEV(X$9:X488)</f>
        <v>0.11116243306299879</v>
      </c>
      <c r="Z488">
        <f>2*STDEV(X$9:X488)/SQRT(COUNT(X$9:X488))</f>
        <v>1.0147695355960423E-2</v>
      </c>
      <c r="AA488">
        <f t="shared" si="61"/>
        <v>-4568.8468584002694</v>
      </c>
      <c r="AB488">
        <f t="shared" si="62"/>
        <v>-4569.0691832663961</v>
      </c>
      <c r="AD488">
        <v>480</v>
      </c>
      <c r="AE488">
        <v>100000</v>
      </c>
      <c r="AF488">
        <v>1200.01</v>
      </c>
      <c r="AG488">
        <v>-1926.86</v>
      </c>
      <c r="AH488">
        <v>8663.4500000000007</v>
      </c>
      <c r="AI488">
        <v>1.9173199999999999</v>
      </c>
      <c r="AJ488">
        <v>333</v>
      </c>
      <c r="AK488">
        <v>99</v>
      </c>
      <c r="AL488">
        <f>AVERAGE($AG$9:AG488)</f>
        <v>-1927.131020833333</v>
      </c>
      <c r="AM488">
        <f>STDEV(AL$9:AL488)</f>
        <v>6.5874697730168422E-2</v>
      </c>
      <c r="AN488">
        <f>2*STDEV(AL$9:AL488)/SQRT(COUNT($AL$9:AL488))</f>
        <v>6.0135096526079349E-3</v>
      </c>
      <c r="AO488">
        <f t="shared" ref="AO488:AO501" si="63">AL488+AM488</f>
        <v>-1927.0651461356028</v>
      </c>
      <c r="AP488">
        <f t="shared" ref="AP488:AP501" si="64">AL488-1*AM488</f>
        <v>-1927.1968955310631</v>
      </c>
    </row>
    <row r="489" spans="2:42" x14ac:dyDescent="0.2">
      <c r="B489">
        <v>481</v>
      </c>
      <c r="C489">
        <v>100000</v>
      </c>
      <c r="D489">
        <v>1199.9100000000001</v>
      </c>
      <c r="E489">
        <v>-8926.93</v>
      </c>
      <c r="F489">
        <v>40102.300000000003</v>
      </c>
      <c r="G489">
        <v>0.21277499999999999</v>
      </c>
      <c r="H489">
        <v>1540</v>
      </c>
      <c r="I489">
        <v>460</v>
      </c>
      <c r="J489">
        <f>AVERAGE($E$9:E489)</f>
        <v>-8926.1764656964624</v>
      </c>
      <c r="K489">
        <f>STDEV(J$9:J489)</f>
        <v>0.13188021613984074</v>
      </c>
      <c r="L489">
        <f>2*STDEV(J$9:J489)/SQRT(COUNT($J$9:J489))</f>
        <v>1.2026440520506193E-2</v>
      </c>
      <c r="M489">
        <f t="shared" si="59"/>
        <v>-8926.044585480322</v>
      </c>
      <c r="N489">
        <f t="shared" si="60"/>
        <v>-8926.3083459126028</v>
      </c>
      <c r="P489">
        <v>481</v>
      </c>
      <c r="Q489">
        <v>100000</v>
      </c>
      <c r="R489">
        <v>1199.25</v>
      </c>
      <c r="S489">
        <v>-4568.66</v>
      </c>
      <c r="T489">
        <v>20537.099999999999</v>
      </c>
      <c r="U489">
        <v>0.60775000000000001</v>
      </c>
      <c r="V489">
        <v>789</v>
      </c>
      <c r="W489">
        <v>235</v>
      </c>
      <c r="X489">
        <f>AVERAGE($S$9:S489)</f>
        <v>-4568.9574012474004</v>
      </c>
      <c r="Y489">
        <f>STDEV(X$9:X489)</f>
        <v>0.11104666954550985</v>
      </c>
      <c r="Z489">
        <f>2*STDEV(X$9:X489)/SQRT(COUNT(X$9:X489))</f>
        <v>1.0126584603662399E-2</v>
      </c>
      <c r="AA489">
        <f t="shared" si="61"/>
        <v>-4568.846354577855</v>
      </c>
      <c r="AB489">
        <f t="shared" si="62"/>
        <v>-4569.0684479169458</v>
      </c>
      <c r="AD489">
        <v>481</v>
      </c>
      <c r="AE489">
        <v>100000</v>
      </c>
      <c r="AF489">
        <v>1198.94</v>
      </c>
      <c r="AG489">
        <v>-1926.98</v>
      </c>
      <c r="AH489">
        <v>8670.57</v>
      </c>
      <c r="AI489">
        <v>1.28914</v>
      </c>
      <c r="AJ489">
        <v>333</v>
      </c>
      <c r="AK489">
        <v>99</v>
      </c>
      <c r="AL489">
        <f>AVERAGE($AG$9:AG489)</f>
        <v>-1927.1307068607064</v>
      </c>
      <c r="AM489">
        <f>STDEV(AL$9:AL489)</f>
        <v>6.5839189664689907E-2</v>
      </c>
      <c r="AN489">
        <f>2*STDEV(AL$9:AL489)/SQRT(COUNT($AL$9:AL489))</f>
        <v>6.0040172938533327E-3</v>
      </c>
      <c r="AO489">
        <f t="shared" si="63"/>
        <v>-1927.0648676710416</v>
      </c>
      <c r="AP489">
        <f t="shared" si="64"/>
        <v>-1927.1965460503711</v>
      </c>
    </row>
    <row r="490" spans="2:42" x14ac:dyDescent="0.2">
      <c r="B490">
        <v>482</v>
      </c>
      <c r="C490">
        <v>100000</v>
      </c>
      <c r="D490">
        <v>1199.51</v>
      </c>
      <c r="E490">
        <v>-8925.58</v>
      </c>
      <c r="F490">
        <v>40112.6</v>
      </c>
      <c r="G490">
        <v>3.2911500000000003E-2</v>
      </c>
      <c r="H490">
        <v>1540</v>
      </c>
      <c r="I490">
        <v>460</v>
      </c>
      <c r="J490">
        <f>AVERAGE($E$9:E490)</f>
        <v>-8926.1752282157631</v>
      </c>
      <c r="K490">
        <f>STDEV(J$9:J490)</f>
        <v>0.13175245146979028</v>
      </c>
      <c r="L490">
        <f>2*STDEV(J$9:J490)/SQRT(COUNT($J$9:J490))</f>
        <v>1.2002319439845574E-2</v>
      </c>
      <c r="M490">
        <f t="shared" si="59"/>
        <v>-8926.0434757642925</v>
      </c>
      <c r="N490">
        <f t="shared" si="60"/>
        <v>-8926.3069806672338</v>
      </c>
      <c r="P490">
        <v>482</v>
      </c>
      <c r="Q490">
        <v>100000</v>
      </c>
      <c r="R490">
        <v>1200.1600000000001</v>
      </c>
      <c r="S490">
        <v>-4570.1000000000004</v>
      </c>
      <c r="T490">
        <v>20544</v>
      </c>
      <c r="U490">
        <v>0.78800599999999998</v>
      </c>
      <c r="V490">
        <v>789</v>
      </c>
      <c r="W490">
        <v>235</v>
      </c>
      <c r="X490">
        <f>AVERAGE($S$9:S490)</f>
        <v>-4568.9597717842325</v>
      </c>
      <c r="Y490">
        <f>STDEV(X$9:X490)</f>
        <v>0.11093145747701497</v>
      </c>
      <c r="Z490">
        <f>2*STDEV(X$9:X490)/SQRT(COUNT(X$9:X490))</f>
        <v>1.0105578861825322E-2</v>
      </c>
      <c r="AA490">
        <f t="shared" si="61"/>
        <v>-4568.8488403267556</v>
      </c>
      <c r="AB490">
        <f t="shared" si="62"/>
        <v>-4569.0707032417095</v>
      </c>
      <c r="AD490">
        <v>482</v>
      </c>
      <c r="AE490">
        <v>100000</v>
      </c>
      <c r="AF490">
        <v>1198.3599999999999</v>
      </c>
      <c r="AG490">
        <v>-1926.91</v>
      </c>
      <c r="AH490">
        <v>8658.31</v>
      </c>
      <c r="AI490">
        <v>0.53518699999999997</v>
      </c>
      <c r="AJ490">
        <v>333</v>
      </c>
      <c r="AK490">
        <v>99</v>
      </c>
      <c r="AL490">
        <f>AVERAGE($AG$9:AG490)</f>
        <v>-1927.1302489626553</v>
      </c>
      <c r="AM490">
        <f>STDEV(AL$9:AL490)</f>
        <v>6.5803016175416423E-2</v>
      </c>
      <c r="AN490">
        <f>2*STDEV(AL$9:AL490)/SQRT(COUNT($AL$9:AL490))</f>
        <v>5.9944905118047469E-3</v>
      </c>
      <c r="AO490">
        <f t="shared" si="63"/>
        <v>-1927.06444594648</v>
      </c>
      <c r="AP490">
        <f t="shared" si="64"/>
        <v>-1927.1960519788306</v>
      </c>
    </row>
    <row r="491" spans="2:42" x14ac:dyDescent="0.2">
      <c r="B491">
        <v>483</v>
      </c>
      <c r="C491">
        <v>100000</v>
      </c>
      <c r="D491">
        <v>1199.4100000000001</v>
      </c>
      <c r="E491">
        <v>-8926.33</v>
      </c>
      <c r="F491">
        <v>40121.1</v>
      </c>
      <c r="G491">
        <v>0.43799500000000002</v>
      </c>
      <c r="H491">
        <v>1540</v>
      </c>
      <c r="I491">
        <v>460</v>
      </c>
      <c r="J491">
        <f>AVERAGE($E$9:E491)</f>
        <v>-8926.1755486542406</v>
      </c>
      <c r="K491">
        <f>STDEV(J$9:J491)</f>
        <v>0.13162522939910642</v>
      </c>
      <c r="L491">
        <f>2*STDEV(J$9:J491)/SQRT(COUNT($J$9:J491))</f>
        <v>1.1978310631504891E-2</v>
      </c>
      <c r="M491">
        <f t="shared" si="59"/>
        <v>-8926.0439234248406</v>
      </c>
      <c r="N491">
        <f t="shared" si="60"/>
        <v>-8926.3071738836406</v>
      </c>
      <c r="P491">
        <v>483</v>
      </c>
      <c r="Q491">
        <v>100000</v>
      </c>
      <c r="R491">
        <v>1198.83</v>
      </c>
      <c r="S491">
        <v>-4568.32</v>
      </c>
      <c r="T491">
        <v>20532.599999999999</v>
      </c>
      <c r="U491">
        <v>0.431008</v>
      </c>
      <c r="V491">
        <v>789</v>
      </c>
      <c r="W491">
        <v>235</v>
      </c>
      <c r="X491">
        <f>AVERAGE($S$9:S491)</f>
        <v>-4568.9584472049683</v>
      </c>
      <c r="Y491">
        <f>STDEV(X$9:X491)</f>
        <v>0.11081648425152867</v>
      </c>
      <c r="Z491">
        <f>2*STDEV(X$9:X491)/SQRT(COUNT(X$9:X491))</f>
        <v>1.008464925391493E-2</v>
      </c>
      <c r="AA491">
        <f t="shared" si="61"/>
        <v>-4568.8476307207166</v>
      </c>
      <c r="AB491">
        <f t="shared" si="62"/>
        <v>-4569.06926368922</v>
      </c>
      <c r="AD491">
        <v>483</v>
      </c>
      <c r="AE491">
        <v>100000</v>
      </c>
      <c r="AF491">
        <v>1199.77</v>
      </c>
      <c r="AG491">
        <v>-1927.88</v>
      </c>
      <c r="AH491">
        <v>8664.65</v>
      </c>
      <c r="AI491">
        <v>1.2951699999999999</v>
      </c>
      <c r="AJ491">
        <v>333</v>
      </c>
      <c r="AK491">
        <v>99</v>
      </c>
      <c r="AL491">
        <f>AVERAGE($AG$9:AG491)</f>
        <v>-1927.1318012422355</v>
      </c>
      <c r="AM491">
        <f>STDEV(AL$9:AL491)</f>
        <v>6.5769084556982008E-2</v>
      </c>
      <c r="AN491">
        <f>2*STDEV(AL$9:AL491)/SQRT(COUNT($AL$9:AL491))</f>
        <v>5.9851939356133036E-3</v>
      </c>
      <c r="AO491">
        <f t="shared" si="63"/>
        <v>-1927.0660321576786</v>
      </c>
      <c r="AP491">
        <f t="shared" si="64"/>
        <v>-1927.1975703267924</v>
      </c>
    </row>
    <row r="492" spans="2:42" x14ac:dyDescent="0.2">
      <c r="B492">
        <v>484</v>
      </c>
      <c r="C492">
        <v>100000</v>
      </c>
      <c r="D492">
        <v>1200.0899999999999</v>
      </c>
      <c r="E492">
        <v>-8926.9500000000007</v>
      </c>
      <c r="F492">
        <v>40103.800000000003</v>
      </c>
      <c r="G492">
        <v>8.7697799999999996E-3</v>
      </c>
      <c r="H492">
        <v>1540</v>
      </c>
      <c r="I492">
        <v>460</v>
      </c>
      <c r="J492">
        <f>AVERAGE($E$9:E492)</f>
        <v>-8926.1771487603273</v>
      </c>
      <c r="K492">
        <f>STDEV(J$9:J492)</f>
        <v>0.13149926556318473</v>
      </c>
      <c r="L492">
        <f>2*STDEV(J$9:J492)/SQRT(COUNT($J$9:J492))</f>
        <v>1.1954478687562248E-2</v>
      </c>
      <c r="M492">
        <f t="shared" si="59"/>
        <v>-8926.0456494947648</v>
      </c>
      <c r="N492">
        <f t="shared" si="60"/>
        <v>-8926.3086480258899</v>
      </c>
      <c r="P492">
        <v>484</v>
      </c>
      <c r="Q492">
        <v>100000</v>
      </c>
      <c r="R492">
        <v>1199.2</v>
      </c>
      <c r="S492">
        <v>-4569.95</v>
      </c>
      <c r="T492">
        <v>20521</v>
      </c>
      <c r="U492">
        <v>0.76005</v>
      </c>
      <c r="V492">
        <v>789</v>
      </c>
      <c r="W492">
        <v>235</v>
      </c>
      <c r="X492">
        <f>AVERAGE($S$9:S492)</f>
        <v>-4568.9604958677683</v>
      </c>
      <c r="Y492">
        <f>STDEV(X$9:X492)</f>
        <v>0.11070206517337698</v>
      </c>
      <c r="Z492">
        <f>2*STDEV(X$9:X492)/SQRT(COUNT(X$9:X492))</f>
        <v>1.0063824106670635E-2</v>
      </c>
      <c r="AA492">
        <f t="shared" si="61"/>
        <v>-4568.8497938025948</v>
      </c>
      <c r="AB492">
        <f t="shared" si="62"/>
        <v>-4569.0711979329417</v>
      </c>
      <c r="AD492">
        <v>484</v>
      </c>
      <c r="AE492">
        <v>100000</v>
      </c>
      <c r="AF492">
        <v>1199.3499999999999</v>
      </c>
      <c r="AG492">
        <v>-1927.2</v>
      </c>
      <c r="AH492">
        <v>8666.41</v>
      </c>
      <c r="AI492">
        <v>0.85599199999999998</v>
      </c>
      <c r="AJ492">
        <v>333</v>
      </c>
      <c r="AK492">
        <v>99</v>
      </c>
      <c r="AL492">
        <f>AVERAGE($AG$9:AG492)</f>
        <v>-1927.1319421487599</v>
      </c>
      <c r="AM492">
        <f>STDEV(AL$9:AL492)</f>
        <v>6.5735341087452145E-2</v>
      </c>
      <c r="AN492">
        <f>2*STDEV(AL$9:AL492)/SQRT(COUNT($AL$9:AL492))</f>
        <v>5.9759400988592861E-3</v>
      </c>
      <c r="AO492">
        <f t="shared" si="63"/>
        <v>-1927.0662068076724</v>
      </c>
      <c r="AP492">
        <f t="shared" si="64"/>
        <v>-1927.1976774898474</v>
      </c>
    </row>
    <row r="493" spans="2:42" x14ac:dyDescent="0.2">
      <c r="B493">
        <v>485</v>
      </c>
      <c r="C493">
        <v>100000</v>
      </c>
      <c r="D493">
        <v>1200.6400000000001</v>
      </c>
      <c r="E493">
        <v>-8928.98</v>
      </c>
      <c r="F493">
        <v>40104.199999999997</v>
      </c>
      <c r="G493">
        <v>0.215529</v>
      </c>
      <c r="H493">
        <v>1540</v>
      </c>
      <c r="I493">
        <v>460</v>
      </c>
      <c r="J493">
        <f>AVERAGE($E$9:E493)</f>
        <v>-8926.1829278350488</v>
      </c>
      <c r="K493">
        <f>STDEV(J$9:J493)</f>
        <v>0.13137720916355888</v>
      </c>
      <c r="L493">
        <f>2*STDEV(J$9:J493)/SQRT(COUNT($J$9:J493))</f>
        <v>1.1931063532274874E-2</v>
      </c>
      <c r="M493">
        <f t="shared" si="59"/>
        <v>-8926.0515506258853</v>
      </c>
      <c r="N493">
        <f t="shared" si="60"/>
        <v>-8926.3143050442122</v>
      </c>
      <c r="P493">
        <v>485</v>
      </c>
      <c r="Q493">
        <v>100000</v>
      </c>
      <c r="R493">
        <v>1198.82</v>
      </c>
      <c r="S493">
        <v>-4567.8500000000004</v>
      </c>
      <c r="T493">
        <v>20542.2</v>
      </c>
      <c r="U493">
        <v>0.66704399999999997</v>
      </c>
      <c r="V493">
        <v>789</v>
      </c>
      <c r="W493">
        <v>235</v>
      </c>
      <c r="X493">
        <f>AVERAGE($S$9:S493)</f>
        <v>-4568.9582061855672</v>
      </c>
      <c r="Y493">
        <f>STDEV(X$9:X493)</f>
        <v>0.11058778507475529</v>
      </c>
      <c r="Z493">
        <f>2*STDEV(X$9:X493)/SQRT(COUNT(X$9:X493))</f>
        <v>1.004306529283806E-2</v>
      </c>
      <c r="AA493">
        <f t="shared" si="61"/>
        <v>-4568.8476184004921</v>
      </c>
      <c r="AB493">
        <f t="shared" si="62"/>
        <v>-4569.0687939706422</v>
      </c>
      <c r="AD493">
        <v>485</v>
      </c>
      <c r="AE493">
        <v>100000</v>
      </c>
      <c r="AF493">
        <v>1201.5899999999999</v>
      </c>
      <c r="AG493">
        <v>-1927.74</v>
      </c>
      <c r="AH493">
        <v>8668.5400000000009</v>
      </c>
      <c r="AI493">
        <v>1.51298</v>
      </c>
      <c r="AJ493">
        <v>333</v>
      </c>
      <c r="AK493">
        <v>99</v>
      </c>
      <c r="AL493">
        <f>AVERAGE($AG$9:AG493)</f>
        <v>-1927.133195876288</v>
      </c>
      <c r="AM493">
        <f>STDEV(AL$9:AL493)</f>
        <v>6.5703439059262819E-2</v>
      </c>
      <c r="AN493">
        <f>2*STDEV(AL$9:AL493)/SQRT(COUNT($AL$9:AL493))</f>
        <v>5.9668789639843785E-3</v>
      </c>
      <c r="AO493">
        <f t="shared" si="63"/>
        <v>-1927.0674924372288</v>
      </c>
      <c r="AP493">
        <f t="shared" si="64"/>
        <v>-1927.1988993153473</v>
      </c>
    </row>
    <row r="494" spans="2:42" x14ac:dyDescent="0.2">
      <c r="B494">
        <v>486</v>
      </c>
      <c r="C494">
        <v>100000</v>
      </c>
      <c r="D494">
        <v>1199.73</v>
      </c>
      <c r="E494">
        <v>-8924.74</v>
      </c>
      <c r="F494">
        <v>40119.300000000003</v>
      </c>
      <c r="G494">
        <v>0.41768</v>
      </c>
      <c r="H494">
        <v>1540</v>
      </c>
      <c r="I494">
        <v>460</v>
      </c>
      <c r="J494">
        <f>AVERAGE($E$9:E494)</f>
        <v>-8926.1799588477352</v>
      </c>
      <c r="K494">
        <f>STDEV(J$9:J494)</f>
        <v>0.13125360340930195</v>
      </c>
      <c r="L494">
        <f>2*STDEV(J$9:J494)/SQRT(COUNT($J$9:J494))</f>
        <v>1.190756871312653E-2</v>
      </c>
      <c r="M494">
        <f t="shared" si="59"/>
        <v>-8926.0487052443259</v>
      </c>
      <c r="N494">
        <f t="shared" si="60"/>
        <v>-8926.3112124511445</v>
      </c>
      <c r="P494">
        <v>486</v>
      </c>
      <c r="Q494">
        <v>100000</v>
      </c>
      <c r="R494">
        <v>1200.52</v>
      </c>
      <c r="S494">
        <v>-4568.1400000000003</v>
      </c>
      <c r="T494">
        <v>20540.5</v>
      </c>
      <c r="U494">
        <v>0.56282799999999999</v>
      </c>
      <c r="V494">
        <v>789</v>
      </c>
      <c r="W494">
        <v>235</v>
      </c>
      <c r="X494">
        <f>AVERAGE($S$9:S494)</f>
        <v>-4568.9565226337454</v>
      </c>
      <c r="Y494">
        <f>STDEV(X$9:X494)</f>
        <v>0.11047376300816349</v>
      </c>
      <c r="Z494">
        <f>2*STDEV(X$9:X494)/SQRT(COUNT(X$9:X494))</f>
        <v>1.0022383308709488E-2</v>
      </c>
      <c r="AA494">
        <f t="shared" si="61"/>
        <v>-4568.8460488707369</v>
      </c>
      <c r="AB494">
        <f t="shared" si="62"/>
        <v>-4569.0669963967539</v>
      </c>
      <c r="AD494">
        <v>486</v>
      </c>
      <c r="AE494">
        <v>100000</v>
      </c>
      <c r="AF494">
        <v>1198.22</v>
      </c>
      <c r="AG494">
        <v>-1927.1</v>
      </c>
      <c r="AH494">
        <v>8660.65</v>
      </c>
      <c r="AI494">
        <v>2.0828099999999998</v>
      </c>
      <c r="AJ494">
        <v>333</v>
      </c>
      <c r="AK494">
        <v>99</v>
      </c>
      <c r="AL494">
        <f>AVERAGE($AG$9:AG494)</f>
        <v>-1927.1331275720158</v>
      </c>
      <c r="AM494">
        <f>STDEV(AL$9:AL494)</f>
        <v>6.5671402869449447E-2</v>
      </c>
      <c r="AN494">
        <f>2*STDEV(AL$9:AL494)/SQRT(COUNT($AL$9:AL494))</f>
        <v>5.9578306564036371E-3</v>
      </c>
      <c r="AO494">
        <f t="shared" si="63"/>
        <v>-1927.0674561691465</v>
      </c>
      <c r="AP494">
        <f t="shared" si="64"/>
        <v>-1927.1987989748852</v>
      </c>
    </row>
    <row r="495" spans="2:42" x14ac:dyDescent="0.2">
      <c r="B495">
        <v>487</v>
      </c>
      <c r="C495">
        <v>100000</v>
      </c>
      <c r="D495">
        <v>1199.55</v>
      </c>
      <c r="E495">
        <v>-8926.8700000000008</v>
      </c>
      <c r="F495">
        <v>40086.800000000003</v>
      </c>
      <c r="G495">
        <v>0.48986400000000002</v>
      </c>
      <c r="H495">
        <v>1540</v>
      </c>
      <c r="I495">
        <v>460</v>
      </c>
      <c r="J495">
        <f>AVERAGE($E$9:E495)</f>
        <v>-8926.1813757700183</v>
      </c>
      <c r="K495">
        <f>STDEV(J$9:J495)</f>
        <v>0.13113122029870397</v>
      </c>
      <c r="L495">
        <f>2*STDEV(J$9:J495)/SQRT(COUNT($J$9:J495))</f>
        <v>1.188424558469181E-2</v>
      </c>
      <c r="M495">
        <f t="shared" si="59"/>
        <v>-8926.0502445497204</v>
      </c>
      <c r="N495">
        <f t="shared" si="60"/>
        <v>-8926.3125069903163</v>
      </c>
      <c r="P495">
        <v>487</v>
      </c>
      <c r="Q495">
        <v>100000</v>
      </c>
      <c r="R495">
        <v>1199.8499999999999</v>
      </c>
      <c r="S495">
        <v>-4567.8599999999997</v>
      </c>
      <c r="T495">
        <v>20528.3</v>
      </c>
      <c r="U495">
        <v>0.44891599999999998</v>
      </c>
      <c r="V495">
        <v>789</v>
      </c>
      <c r="W495">
        <v>235</v>
      </c>
      <c r="X495">
        <f>AVERAGE($S$9:S495)</f>
        <v>-4568.9542710472278</v>
      </c>
      <c r="Y495">
        <f>STDEV(X$9:X495)</f>
        <v>0.11036004838510638</v>
      </c>
      <c r="Z495">
        <f>2*STDEV(X$9:X495)/SQRT(COUNT(X$9:X495))</f>
        <v>1.0001782296843597E-2</v>
      </c>
      <c r="AA495">
        <f t="shared" si="61"/>
        <v>-4568.8439109988431</v>
      </c>
      <c r="AB495">
        <f t="shared" si="62"/>
        <v>-4569.0646310956126</v>
      </c>
      <c r="AD495">
        <v>487</v>
      </c>
      <c r="AE495">
        <v>100000</v>
      </c>
      <c r="AF495">
        <v>1201.1500000000001</v>
      </c>
      <c r="AG495">
        <v>-1927.94</v>
      </c>
      <c r="AH495">
        <v>8663.2999999999993</v>
      </c>
      <c r="AI495">
        <v>-0.113607</v>
      </c>
      <c r="AJ495">
        <v>333</v>
      </c>
      <c r="AK495">
        <v>99</v>
      </c>
      <c r="AL495">
        <f>AVERAGE($AG$9:AG495)</f>
        <v>-1927.1347843942499</v>
      </c>
      <c r="AM495">
        <f>STDEV(AL$9:AL495)</f>
        <v>6.5641849359672183E-2</v>
      </c>
      <c r="AN495">
        <f>2*STDEV(AL$9:AL495)/SQRT(COUNT($AL$9:AL495))</f>
        <v>5.9490322491218307E-3</v>
      </c>
      <c r="AO495">
        <f t="shared" si="63"/>
        <v>-1927.0691425448902</v>
      </c>
      <c r="AP495">
        <f t="shared" si="64"/>
        <v>-1927.2004262436096</v>
      </c>
    </row>
    <row r="496" spans="2:42" x14ac:dyDescent="0.2">
      <c r="B496">
        <v>488</v>
      </c>
      <c r="C496">
        <v>100000</v>
      </c>
      <c r="D496">
        <v>1199.8</v>
      </c>
      <c r="E496">
        <v>-8927.06</v>
      </c>
      <c r="F496">
        <v>40088.699999999997</v>
      </c>
      <c r="G496">
        <v>0.45161400000000002</v>
      </c>
      <c r="H496">
        <v>1540</v>
      </c>
      <c r="I496">
        <v>460</v>
      </c>
      <c r="J496">
        <f>AVERAGE($E$9:E496)</f>
        <v>-8926.183176229506</v>
      </c>
      <c r="K496">
        <f>STDEV(J$9:J496)</f>
        <v>0.13101033223535999</v>
      </c>
      <c r="L496">
        <f>2*STDEV(J$9:J496)/SQRT(COUNT($J$9:J496))</f>
        <v>1.1861118168206531E-2</v>
      </c>
      <c r="M496">
        <f t="shared" si="59"/>
        <v>-8926.0521658972702</v>
      </c>
      <c r="N496">
        <f t="shared" si="60"/>
        <v>-8926.3141865617417</v>
      </c>
      <c r="P496">
        <v>488</v>
      </c>
      <c r="Q496">
        <v>100000</v>
      </c>
      <c r="R496">
        <v>1200.3800000000001</v>
      </c>
      <c r="S496">
        <v>-4569.5</v>
      </c>
      <c r="T496">
        <v>20538.5</v>
      </c>
      <c r="U496">
        <v>0.14652599999999999</v>
      </c>
      <c r="V496">
        <v>789</v>
      </c>
      <c r="W496">
        <v>235</v>
      </c>
      <c r="X496">
        <f>AVERAGE($S$9:S496)</f>
        <v>-4568.9553893442626</v>
      </c>
      <c r="Y496">
        <f>STDEV(X$9:X496)</f>
        <v>0.11024669450593706</v>
      </c>
      <c r="Z496">
        <f>2*STDEV(X$9:X496)/SQRT(COUNT(X$9:X496))</f>
        <v>9.981266735816641E-3</v>
      </c>
      <c r="AA496">
        <f t="shared" si="61"/>
        <v>-4568.8451426497568</v>
      </c>
      <c r="AB496">
        <f t="shared" si="62"/>
        <v>-4569.0656360387684</v>
      </c>
      <c r="AD496">
        <v>488</v>
      </c>
      <c r="AE496">
        <v>100000</v>
      </c>
      <c r="AF496">
        <v>1198.77</v>
      </c>
      <c r="AG496">
        <v>-1925.58</v>
      </c>
      <c r="AH496">
        <v>8663.69</v>
      </c>
      <c r="AI496">
        <v>0.65055399999999997</v>
      </c>
      <c r="AJ496">
        <v>333</v>
      </c>
      <c r="AK496">
        <v>99</v>
      </c>
      <c r="AL496">
        <f>AVERAGE($AG$9:AG496)</f>
        <v>-1927.1315983606551</v>
      </c>
      <c r="AM496">
        <f>STDEV(AL$9:AL496)</f>
        <v>6.5607509984504431E-2</v>
      </c>
      <c r="AN496">
        <f>2*STDEV(AL$9:AL496)/SQRT(COUNT($AL$9:AL496))</f>
        <v>5.9398248624390922E-3</v>
      </c>
      <c r="AO496">
        <f t="shared" si="63"/>
        <v>-1927.0659908506705</v>
      </c>
      <c r="AP496">
        <f t="shared" si="64"/>
        <v>-1927.1972058706397</v>
      </c>
    </row>
    <row r="497" spans="2:42" x14ac:dyDescent="0.2">
      <c r="B497">
        <v>489</v>
      </c>
      <c r="C497">
        <v>100000</v>
      </c>
      <c r="D497">
        <v>1200.6500000000001</v>
      </c>
      <c r="E497">
        <v>-8927.2000000000007</v>
      </c>
      <c r="F497">
        <v>40108.9</v>
      </c>
      <c r="G497">
        <v>0.47615000000000002</v>
      </c>
      <c r="H497">
        <v>1540</v>
      </c>
      <c r="I497">
        <v>460</v>
      </c>
      <c r="J497">
        <f>AVERAGE($E$9:E497)</f>
        <v>-8926.1852556237191</v>
      </c>
      <c r="K497">
        <f>STDEV(J$9:J497)</f>
        <v>0.13089116849732307</v>
      </c>
      <c r="L497">
        <f>2*STDEV(J$9:J497)/SQRT(COUNT($J$9:J497))</f>
        <v>1.1838206487783517E-2</v>
      </c>
      <c r="M497">
        <f t="shared" si="59"/>
        <v>-8926.0543644552217</v>
      </c>
      <c r="N497">
        <f t="shared" si="60"/>
        <v>-8926.3161467922164</v>
      </c>
      <c r="P497">
        <v>489</v>
      </c>
      <c r="Q497">
        <v>100000</v>
      </c>
      <c r="R497">
        <v>1200.95</v>
      </c>
      <c r="S497">
        <v>-4568.26</v>
      </c>
      <c r="T497">
        <v>20534.2</v>
      </c>
      <c r="U497">
        <v>0.812338</v>
      </c>
      <c r="V497">
        <v>789</v>
      </c>
      <c r="W497">
        <v>235</v>
      </c>
      <c r="X497">
        <f>AVERAGE($S$9:S497)</f>
        <v>-4568.9539672801629</v>
      </c>
      <c r="Y497">
        <f>STDEV(X$9:X497)</f>
        <v>0.11013368016356183</v>
      </c>
      <c r="Z497">
        <f>2*STDEV(X$9:X497)/SQRT(COUNT(X$9:X497))</f>
        <v>9.9608343481356939E-3</v>
      </c>
      <c r="AA497">
        <f t="shared" si="61"/>
        <v>-4568.843833599999</v>
      </c>
      <c r="AB497">
        <f t="shared" si="62"/>
        <v>-4569.0641009603269</v>
      </c>
      <c r="AD497">
        <v>489</v>
      </c>
      <c r="AE497">
        <v>100000</v>
      </c>
      <c r="AF497">
        <v>1201.6199999999999</v>
      </c>
      <c r="AG497">
        <v>-1926.74</v>
      </c>
      <c r="AH497">
        <v>8672.58</v>
      </c>
      <c r="AI497">
        <v>1.8815599999999999</v>
      </c>
      <c r="AJ497">
        <v>333</v>
      </c>
      <c r="AK497">
        <v>99</v>
      </c>
      <c r="AL497">
        <f>AVERAGE($AG$9:AG497)</f>
        <v>-1927.1307975460115</v>
      </c>
      <c r="AM497">
        <f>STDEV(AL$9:AL497)</f>
        <v>6.5572021278863565E-2</v>
      </c>
      <c r="AN497">
        <f>2*STDEV(AL$9:AL497)/SQRT(COUNT($AL$9:AL497))</f>
        <v>5.9305386041870129E-3</v>
      </c>
      <c r="AO497">
        <f t="shared" si="63"/>
        <v>-1927.0652255247326</v>
      </c>
      <c r="AP497">
        <f t="shared" si="64"/>
        <v>-1927.1963695672905</v>
      </c>
    </row>
    <row r="498" spans="2:42" x14ac:dyDescent="0.2">
      <c r="B498">
        <v>490</v>
      </c>
      <c r="C498">
        <v>100000</v>
      </c>
      <c r="D498">
        <v>1200.0899999999999</v>
      </c>
      <c r="E498">
        <v>-8926.73</v>
      </c>
      <c r="F498">
        <v>40106.199999999997</v>
      </c>
      <c r="G498">
        <v>0.113581</v>
      </c>
      <c r="H498">
        <v>1540</v>
      </c>
      <c r="I498">
        <v>460</v>
      </c>
      <c r="J498">
        <f>AVERAGE($E$9:E498)</f>
        <v>-8926.1863673469379</v>
      </c>
      <c r="K498">
        <f>STDEV(J$9:J498)</f>
        <v>0.1307730942755668</v>
      </c>
      <c r="L498">
        <f>2*STDEV(J$9:J498)/SQRT(COUNT($J$9:J498))</f>
        <v>1.1815452416534807E-2</v>
      </c>
      <c r="M498">
        <f t="shared" si="59"/>
        <v>-8926.0555942526626</v>
      </c>
      <c r="N498">
        <f t="shared" si="60"/>
        <v>-8926.3171404412133</v>
      </c>
      <c r="P498">
        <v>490</v>
      </c>
      <c r="Q498">
        <v>100000</v>
      </c>
      <c r="R498">
        <v>1200.33</v>
      </c>
      <c r="S498">
        <v>-4571.03</v>
      </c>
      <c r="T498">
        <v>20538.099999999999</v>
      </c>
      <c r="U498">
        <v>0.205287</v>
      </c>
      <c r="V498">
        <v>789</v>
      </c>
      <c r="W498">
        <v>235</v>
      </c>
      <c r="X498">
        <f>AVERAGE($S$9:S498)</f>
        <v>-4568.9582040816322</v>
      </c>
      <c r="Y498">
        <f>STDEV(X$9:X498)</f>
        <v>0.1100211502167338</v>
      </c>
      <c r="Z498">
        <f>2*STDEV(X$9:X498)/SQRT(COUNT(X$9:X498))</f>
        <v>9.9404978707544785E-3</v>
      </c>
      <c r="AA498">
        <f t="shared" si="61"/>
        <v>-4568.8481829314151</v>
      </c>
      <c r="AB498">
        <f t="shared" si="62"/>
        <v>-4569.0682252318493</v>
      </c>
      <c r="AD498">
        <v>490</v>
      </c>
      <c r="AE498">
        <v>100000</v>
      </c>
      <c r="AF498">
        <v>1200.8599999999999</v>
      </c>
      <c r="AG498">
        <v>-1927.37</v>
      </c>
      <c r="AH498">
        <v>8664.91</v>
      </c>
      <c r="AI498">
        <v>1.7923</v>
      </c>
      <c r="AJ498">
        <v>333</v>
      </c>
      <c r="AK498">
        <v>99</v>
      </c>
      <c r="AL498">
        <f>AVERAGE($AG$9:AG498)</f>
        <v>-1927.131285714285</v>
      </c>
      <c r="AM498">
        <f>STDEV(AL$9:AL498)</f>
        <v>6.5537217535573594E-2</v>
      </c>
      <c r="AN498">
        <f>2*STDEV(AL$9:AL498)/SQRT(COUNT($AL$9:AL498))</f>
        <v>5.9213393977811356E-3</v>
      </c>
      <c r="AO498">
        <f t="shared" si="63"/>
        <v>-1927.0657484967494</v>
      </c>
      <c r="AP498">
        <f t="shared" si="64"/>
        <v>-1927.1968229318206</v>
      </c>
    </row>
    <row r="499" spans="2:42" x14ac:dyDescent="0.2">
      <c r="B499">
        <v>491</v>
      </c>
      <c r="C499">
        <v>100000</v>
      </c>
      <c r="D499">
        <v>1199.95</v>
      </c>
      <c r="E499">
        <v>-8930.2099999999991</v>
      </c>
      <c r="F499">
        <v>40108.300000000003</v>
      </c>
      <c r="G499">
        <v>8.6915599999999996E-2</v>
      </c>
      <c r="H499">
        <v>1540</v>
      </c>
      <c r="I499">
        <v>460</v>
      </c>
      <c r="J499">
        <f>AVERAGE($E$9:E499)</f>
        <v>-8926.1945621181258</v>
      </c>
      <c r="K499">
        <f>STDEV(J$9:J499)</f>
        <v>0.13066159645451747</v>
      </c>
      <c r="L499">
        <f>2*STDEV(J$9:J499)/SQRT(COUNT($J$9:J499))</f>
        <v>1.1793350602614888E-2</v>
      </c>
      <c r="M499">
        <f t="shared" si="59"/>
        <v>-8926.0639005216708</v>
      </c>
      <c r="N499">
        <f t="shared" si="60"/>
        <v>-8926.3252237145807</v>
      </c>
      <c r="P499">
        <v>491</v>
      </c>
      <c r="Q499">
        <v>100000</v>
      </c>
      <c r="R499">
        <v>1202</v>
      </c>
      <c r="S499">
        <v>-4569.12</v>
      </c>
      <c r="T499">
        <v>20550.2</v>
      </c>
      <c r="U499">
        <v>0.68342099999999995</v>
      </c>
      <c r="V499">
        <v>789</v>
      </c>
      <c r="W499">
        <v>235</v>
      </c>
      <c r="X499">
        <f>AVERAGE($S$9:S499)</f>
        <v>-4568.9585336048876</v>
      </c>
      <c r="Y499">
        <f>STDEV(X$9:X499)</f>
        <v>0.10990898908269769</v>
      </c>
      <c r="Z499">
        <f>2*STDEV(X$9:X499)/SQRT(COUNT(X$9:X499))</f>
        <v>9.9202464825418214E-3</v>
      </c>
      <c r="AA499">
        <f t="shared" si="61"/>
        <v>-4568.8486246158045</v>
      </c>
      <c r="AB499">
        <f t="shared" si="62"/>
        <v>-4569.0684425939708</v>
      </c>
      <c r="AD499">
        <v>491</v>
      </c>
      <c r="AE499">
        <v>100000</v>
      </c>
      <c r="AF499">
        <v>1201.5999999999999</v>
      </c>
      <c r="AG499">
        <v>-1926.78</v>
      </c>
      <c r="AH499">
        <v>8671.11</v>
      </c>
      <c r="AI499">
        <v>1.0119899999999999</v>
      </c>
      <c r="AJ499">
        <v>333</v>
      </c>
      <c r="AK499">
        <v>99</v>
      </c>
      <c r="AL499">
        <f>AVERAGE($AG$9:AG499)</f>
        <v>-1927.1305702647651</v>
      </c>
      <c r="AM499">
        <f>STDEV(AL$9:AL499)</f>
        <v>6.5501403507681619E-2</v>
      </c>
      <c r="AN499">
        <f>2*STDEV(AL$9:AL499)/SQRT(COUNT($AL$9:AL499))</f>
        <v>5.9120739183554519E-3</v>
      </c>
      <c r="AO499">
        <f t="shared" si="63"/>
        <v>-1927.0650688612575</v>
      </c>
      <c r="AP499">
        <f t="shared" si="64"/>
        <v>-1927.1960716682727</v>
      </c>
    </row>
    <row r="500" spans="2:42" x14ac:dyDescent="0.2">
      <c r="B500">
        <v>492</v>
      </c>
      <c r="C500">
        <v>100000</v>
      </c>
      <c r="D500">
        <v>1200</v>
      </c>
      <c r="E500">
        <v>-8928.49</v>
      </c>
      <c r="F500">
        <v>40127</v>
      </c>
      <c r="G500">
        <v>-3.6367400000000001E-2</v>
      </c>
      <c r="H500">
        <v>1540</v>
      </c>
      <c r="I500">
        <v>460</v>
      </c>
      <c r="J500">
        <f>AVERAGE($E$9:E500)</f>
        <v>-8926.1992276422752</v>
      </c>
      <c r="K500">
        <f>STDEV(J$9:J500)</f>
        <v>0.13055439043087663</v>
      </c>
      <c r="L500">
        <f>2*STDEV(J$9:J500)/SQRT(COUNT($J$9:J500))</f>
        <v>1.1771692952403785E-2</v>
      </c>
      <c r="M500">
        <f t="shared" si="59"/>
        <v>-8926.0686732518443</v>
      </c>
      <c r="N500">
        <f t="shared" si="60"/>
        <v>-8926.3297820327061</v>
      </c>
      <c r="P500">
        <v>492</v>
      </c>
      <c r="Q500">
        <v>100000</v>
      </c>
      <c r="R500">
        <v>1200.0899999999999</v>
      </c>
      <c r="S500">
        <v>-4567.63</v>
      </c>
      <c r="T500">
        <v>20550</v>
      </c>
      <c r="U500">
        <v>-6.0449000000000003E-2</v>
      </c>
      <c r="V500">
        <v>789</v>
      </c>
      <c r="W500">
        <v>235</v>
      </c>
      <c r="X500">
        <f>AVERAGE($S$9:S500)</f>
        <v>-4568.9558333333325</v>
      </c>
      <c r="Y500">
        <f>STDEV(X$9:X500)</f>
        <v>0.1097970287373065</v>
      </c>
      <c r="Z500">
        <f>2*STDEV(X$9:X500)/SQRT(COUNT(X$9:X500))</f>
        <v>9.9000646789136702E-3</v>
      </c>
      <c r="AA500">
        <f t="shared" si="61"/>
        <v>-4568.8460363045951</v>
      </c>
      <c r="AB500">
        <f t="shared" si="62"/>
        <v>-4569.0656303620699</v>
      </c>
      <c r="AD500">
        <v>492</v>
      </c>
      <c r="AE500">
        <v>100000</v>
      </c>
      <c r="AF500">
        <v>1197.95</v>
      </c>
      <c r="AG500">
        <v>-1927.78</v>
      </c>
      <c r="AH500">
        <v>8665.15</v>
      </c>
      <c r="AI500">
        <v>-0.4234</v>
      </c>
      <c r="AJ500">
        <v>333</v>
      </c>
      <c r="AK500">
        <v>99</v>
      </c>
      <c r="AL500">
        <f>AVERAGE($AG$9:AG500)</f>
        <v>-1927.1318902439018</v>
      </c>
      <c r="AM500">
        <f>STDEV(AL$9:AL500)</f>
        <v>6.5467445572484267E-2</v>
      </c>
      <c r="AN500">
        <f>2*STDEV(AL$9:AL500)/SQRT(COUNT($AL$9:AL500))</f>
        <v>5.9030007731951896E-3</v>
      </c>
      <c r="AO500">
        <f t="shared" si="63"/>
        <v>-1927.0664227983293</v>
      </c>
      <c r="AP500">
        <f t="shared" si="64"/>
        <v>-1927.1973576894743</v>
      </c>
    </row>
    <row r="501" spans="2:42" x14ac:dyDescent="0.2">
      <c r="B501">
        <v>493</v>
      </c>
      <c r="C501">
        <v>100000</v>
      </c>
      <c r="D501">
        <v>1199.92</v>
      </c>
      <c r="E501">
        <v>-8924.89</v>
      </c>
      <c r="F501">
        <v>40122.400000000001</v>
      </c>
      <c r="G501">
        <v>8.6644100000000002E-2</v>
      </c>
      <c r="H501">
        <v>1540</v>
      </c>
      <c r="I501">
        <v>460</v>
      </c>
      <c r="J501">
        <f>AVERAGE($E$9:E501)</f>
        <v>-8926.1965720081116</v>
      </c>
      <c r="K501">
        <f>STDEV(J$9:J501)</f>
        <v>0.13044510462252451</v>
      </c>
      <c r="L501">
        <f>2*STDEV(J$9:J501)/SQRT(COUNT($J$9:J501))</f>
        <v>1.1749904084881101E-2</v>
      </c>
      <c r="M501">
        <f t="shared" si="59"/>
        <v>-8926.0661269034899</v>
      </c>
      <c r="N501">
        <f t="shared" si="60"/>
        <v>-8926.3270171127333</v>
      </c>
      <c r="P501">
        <v>493</v>
      </c>
      <c r="Q501">
        <v>100000</v>
      </c>
      <c r="R501">
        <v>1199.5</v>
      </c>
      <c r="S501">
        <v>-4567.28</v>
      </c>
      <c r="T501">
        <v>20550.8</v>
      </c>
      <c r="U501">
        <v>0.218778</v>
      </c>
      <c r="V501">
        <v>789</v>
      </c>
      <c r="W501">
        <v>235</v>
      </c>
      <c r="X501">
        <f>AVERAGE($S$9:S501)</f>
        <v>-4568.9524340770777</v>
      </c>
      <c r="Y501">
        <f>STDEV(X$9:X501)</f>
        <v>0.10968542374907403</v>
      </c>
      <c r="Z501">
        <f>2*STDEV(X$9:X501)/SQRT(COUNT(X$9:X501))</f>
        <v>9.8799660768459224E-3</v>
      </c>
      <c r="AA501">
        <f t="shared" si="61"/>
        <v>-4568.8427486533283</v>
      </c>
      <c r="AB501">
        <f t="shared" si="62"/>
        <v>-4569.0621195008271</v>
      </c>
      <c r="AD501">
        <v>493</v>
      </c>
      <c r="AE501">
        <v>100000</v>
      </c>
      <c r="AF501">
        <v>1200.6500000000001</v>
      </c>
      <c r="AG501">
        <v>-1927.87</v>
      </c>
      <c r="AH501">
        <v>8665.32</v>
      </c>
      <c r="AI501">
        <v>2.5677400000000001</v>
      </c>
      <c r="AJ501">
        <v>333</v>
      </c>
      <c r="AK501">
        <v>99</v>
      </c>
      <c r="AL501">
        <f>AVERAGE($AG$9:AG501)</f>
        <v>-1927.1333874239344</v>
      </c>
      <c r="AM501">
        <f>STDEV(AL$9:AL501)</f>
        <v>6.5435638226546897E-2</v>
      </c>
      <c r="AN501">
        <f>2*STDEV(AL$9:AL501)/SQRT(COUNT($AL$9:AL501))</f>
        <v>5.8941458563723098E-3</v>
      </c>
      <c r="AO501">
        <f t="shared" si="63"/>
        <v>-1927.0679517857079</v>
      </c>
      <c r="AP501">
        <f t="shared" si="64"/>
        <v>-1927.198823062161</v>
      </c>
    </row>
    <row r="502" spans="2:42" x14ac:dyDescent="0.2">
      <c r="B502">
        <v>494</v>
      </c>
      <c r="C502">
        <v>100000</v>
      </c>
      <c r="D502">
        <v>1200.3</v>
      </c>
      <c r="E502">
        <v>-8924.5300000000007</v>
      </c>
      <c r="F502">
        <v>40115.4</v>
      </c>
      <c r="G502">
        <v>0.215422</v>
      </c>
      <c r="H502">
        <v>1540</v>
      </c>
      <c r="I502">
        <v>460</v>
      </c>
      <c r="J502">
        <f>AVERAGE($E$9:E502)</f>
        <v>-8926.1931983805662</v>
      </c>
      <c r="K502">
        <f>STDEV(J$9:J502)</f>
        <v>0.13033329241488881</v>
      </c>
      <c r="L502">
        <f>2*STDEV(J$9:J502)/SQRT(COUNT($J$9:J502))</f>
        <v>1.1727944106674049E-2</v>
      </c>
      <c r="M502">
        <f t="shared" si="59"/>
        <v>-8926.0628650881517</v>
      </c>
      <c r="N502">
        <f t="shared" si="60"/>
        <v>-8926.3235316729806</v>
      </c>
      <c r="P502">
        <v>494</v>
      </c>
      <c r="Q502">
        <v>100000</v>
      </c>
      <c r="R502">
        <v>1200.5</v>
      </c>
      <c r="S502">
        <v>-4568.59</v>
      </c>
      <c r="T502">
        <v>20530.3</v>
      </c>
      <c r="U502">
        <v>0.60826100000000005</v>
      </c>
      <c r="V502">
        <v>789</v>
      </c>
      <c r="W502">
        <v>235</v>
      </c>
      <c r="X502">
        <f>AVERAGE($S$9:S502)</f>
        <v>-4568.9517004048566</v>
      </c>
      <c r="Y502">
        <f>STDEV(X$9:X502)</f>
        <v>0.1095741893524602</v>
      </c>
      <c r="Z502">
        <f>2*STDEV(X$9:X502)/SQRT(COUNT(X$9:X502))</f>
        <v>9.8599517011278143E-3</v>
      </c>
      <c r="AA502">
        <f t="shared" si="61"/>
        <v>-4568.8421262155043</v>
      </c>
      <c r="AB502">
        <f t="shared" si="62"/>
        <v>-4569.061274594209</v>
      </c>
      <c r="AD502">
        <v>494</v>
      </c>
      <c r="AE502">
        <v>100000</v>
      </c>
      <c r="AF502">
        <v>1201.47</v>
      </c>
      <c r="AG502">
        <v>-1926.84</v>
      </c>
      <c r="AH502">
        <v>8670.6299999999992</v>
      </c>
      <c r="AI502">
        <v>1.8880600000000001</v>
      </c>
      <c r="AJ502">
        <v>333</v>
      </c>
      <c r="AK502">
        <v>99</v>
      </c>
      <c r="AL502">
        <f>AVERAGE($AG$9:AG502)</f>
        <v>-1927.1327935222664</v>
      </c>
      <c r="AM502">
        <f>STDEV(AL$9:AL502)</f>
        <v>6.5402940924512154E-2</v>
      </c>
      <c r="AN502">
        <f>2*STDEV(AL$9:AL502)/SQRT(COUNT($AL$9:AL502))</f>
        <v>5.8852348572079735E-3</v>
      </c>
      <c r="AO502">
        <f t="shared" ref="AO502:AO508" si="65">AL502+AM502</f>
        <v>-1927.0673905813419</v>
      </c>
      <c r="AP502">
        <f t="shared" ref="AP502:AP508" si="66">AL502-1*AM502</f>
        <v>-1927.1981964631909</v>
      </c>
    </row>
    <row r="503" spans="2:42" x14ac:dyDescent="0.2">
      <c r="B503">
        <v>495</v>
      </c>
      <c r="C503">
        <v>100000</v>
      </c>
      <c r="D503">
        <v>1199.5</v>
      </c>
      <c r="E503">
        <v>-8923.61</v>
      </c>
      <c r="F503">
        <v>40125.199999999997</v>
      </c>
      <c r="G503">
        <v>0.38053100000000001</v>
      </c>
      <c r="H503">
        <v>1540</v>
      </c>
      <c r="I503">
        <v>460</v>
      </c>
      <c r="J503">
        <f>AVERAGE($E$9:E503)</f>
        <v>-8926.18797979798</v>
      </c>
      <c r="K503">
        <f>STDEV(J$9:J503)</f>
        <v>0.13021780946045922</v>
      </c>
      <c r="L503">
        <f>2*STDEV(J$9:J503)/SQRT(COUNT($J$9:J503))</f>
        <v>1.1705710563800835E-2</v>
      </c>
      <c r="M503">
        <f t="shared" si="59"/>
        <v>-8926.0577619885189</v>
      </c>
      <c r="N503">
        <f t="shared" si="60"/>
        <v>-8926.3181976074411</v>
      </c>
      <c r="P503">
        <v>495</v>
      </c>
      <c r="Q503">
        <v>100000</v>
      </c>
      <c r="R503">
        <v>1200.97</v>
      </c>
      <c r="S503">
        <v>-4569.2700000000004</v>
      </c>
      <c r="T503">
        <v>20546.099999999999</v>
      </c>
      <c r="U503">
        <v>0.76961900000000005</v>
      </c>
      <c r="V503">
        <v>789</v>
      </c>
      <c r="W503">
        <v>235</v>
      </c>
      <c r="X503">
        <f>AVERAGE($S$9:S503)</f>
        <v>-4568.9523434343419</v>
      </c>
      <c r="Y503">
        <f>STDEV(X$9:X503)</f>
        <v>0.10946326511080588</v>
      </c>
      <c r="Z503">
        <f>2*STDEV(X$9:X503)/SQRT(COUNT(X$9:X503))</f>
        <v>9.8400157709976968E-3</v>
      </c>
      <c r="AA503">
        <f t="shared" si="61"/>
        <v>-4568.8428801692307</v>
      </c>
      <c r="AB503">
        <f t="shared" si="62"/>
        <v>-4569.061806699453</v>
      </c>
      <c r="AD503">
        <v>495</v>
      </c>
      <c r="AE503">
        <v>100000</v>
      </c>
      <c r="AF503">
        <v>1199.42</v>
      </c>
      <c r="AG503">
        <v>-1927.52</v>
      </c>
      <c r="AH503">
        <v>8656.67</v>
      </c>
      <c r="AI503">
        <v>2.1291600000000002</v>
      </c>
      <c r="AJ503">
        <v>333</v>
      </c>
      <c r="AK503">
        <v>99</v>
      </c>
      <c r="AL503">
        <f>AVERAGE($AG$9:AG503)</f>
        <v>-1927.133575757575</v>
      </c>
      <c r="AM503">
        <f>STDEV(AL$9:AL503)</f>
        <v>6.5371358948110761E-2</v>
      </c>
      <c r="AN503">
        <f>2*STDEV(AL$9:AL503)/SQRT(COUNT($AL$9:AL503))</f>
        <v>5.8764481615802009E-3</v>
      </c>
      <c r="AO503">
        <f t="shared" si="65"/>
        <v>-1927.0682043986269</v>
      </c>
      <c r="AP503">
        <f t="shared" si="66"/>
        <v>-1927.1989471165232</v>
      </c>
    </row>
    <row r="504" spans="2:42" x14ac:dyDescent="0.2">
      <c r="B504">
        <v>496</v>
      </c>
      <c r="C504">
        <v>100000</v>
      </c>
      <c r="D504">
        <v>1199.57</v>
      </c>
      <c r="E504">
        <v>-8924.1</v>
      </c>
      <c r="F504">
        <v>40111.9</v>
      </c>
      <c r="G504">
        <v>0.26625799999999999</v>
      </c>
      <c r="H504">
        <v>1540</v>
      </c>
      <c r="I504">
        <v>460</v>
      </c>
      <c r="J504">
        <f>AVERAGE($E$9:E504)</f>
        <v>-8926.1837701612894</v>
      </c>
      <c r="K504">
        <f>STDEV(J$9:J504)</f>
        <v>0.13009975954903871</v>
      </c>
      <c r="L504">
        <f>2*STDEV(J$9:J504)/SQRT(COUNT($J$9:J504))</f>
        <v>1.1683303303707945E-2</v>
      </c>
      <c r="M504">
        <f t="shared" si="59"/>
        <v>-8926.0536704017395</v>
      </c>
      <c r="N504">
        <f t="shared" si="60"/>
        <v>-8926.3138699208394</v>
      </c>
      <c r="P504">
        <v>496</v>
      </c>
      <c r="Q504">
        <v>100000</v>
      </c>
      <c r="R504">
        <v>1199.4100000000001</v>
      </c>
      <c r="S504">
        <v>-4568.67</v>
      </c>
      <c r="T504">
        <v>20528.400000000001</v>
      </c>
      <c r="U504">
        <v>0.171573</v>
      </c>
      <c r="V504">
        <v>789</v>
      </c>
      <c r="W504">
        <v>235</v>
      </c>
      <c r="X504">
        <f>AVERAGE($S$9:S504)</f>
        <v>-4568.951774193547</v>
      </c>
      <c r="Y504">
        <f>STDEV(X$9:X504)</f>
        <v>0.1093527010191295</v>
      </c>
      <c r="Z504">
        <f>2*STDEV(X$9:X504)/SQRT(COUNT(X$9:X504))</f>
        <v>9.8201624469921849E-3</v>
      </c>
      <c r="AA504">
        <f t="shared" si="61"/>
        <v>-4568.842421492528</v>
      </c>
      <c r="AB504">
        <f t="shared" si="62"/>
        <v>-4569.0611268945659</v>
      </c>
      <c r="AD504">
        <v>496</v>
      </c>
      <c r="AE504">
        <v>100000</v>
      </c>
      <c r="AF504">
        <v>1201.4100000000001</v>
      </c>
      <c r="AG504">
        <v>-1928.32</v>
      </c>
      <c r="AH504">
        <v>8667.33</v>
      </c>
      <c r="AI504">
        <v>0.78760799999999997</v>
      </c>
      <c r="AJ504">
        <v>333</v>
      </c>
      <c r="AK504">
        <v>99</v>
      </c>
      <c r="AL504">
        <f>AVERAGE($AG$9:AG504)</f>
        <v>-1927.1359677419346</v>
      </c>
      <c r="AM504">
        <f>STDEV(AL$9:AL504)</f>
        <v>6.534332565724324E-2</v>
      </c>
      <c r="AN504">
        <f>2*STDEV(AL$9:AL504)/SQRT(COUNT($AL$9:AL504))</f>
        <v>5.8680038700515413E-3</v>
      </c>
      <c r="AO504">
        <f t="shared" si="65"/>
        <v>-1927.0706244162773</v>
      </c>
      <c r="AP504">
        <f t="shared" si="66"/>
        <v>-1927.2013110675919</v>
      </c>
    </row>
    <row r="505" spans="2:42" x14ac:dyDescent="0.2">
      <c r="B505">
        <v>497</v>
      </c>
      <c r="C505">
        <v>100000</v>
      </c>
      <c r="D505">
        <v>1199.3800000000001</v>
      </c>
      <c r="E505">
        <v>-8926.01</v>
      </c>
      <c r="F505">
        <v>40110.699999999997</v>
      </c>
      <c r="G505">
        <v>0.30910399999999999</v>
      </c>
      <c r="H505">
        <v>1540</v>
      </c>
      <c r="I505">
        <v>460</v>
      </c>
      <c r="J505">
        <f>AVERAGE($E$9:E505)</f>
        <v>-8926.1834205231371</v>
      </c>
      <c r="K505">
        <f>STDEV(J$9:J505)</f>
        <v>0.12998179969734039</v>
      </c>
      <c r="L505">
        <f>2*STDEV(J$9:J505)/SQRT(COUNT($J$9:J505))</f>
        <v>1.1660961114123774E-2</v>
      </c>
      <c r="M505">
        <f t="shared" si="59"/>
        <v>-8926.0534387234402</v>
      </c>
      <c r="N505">
        <f t="shared" si="60"/>
        <v>-8926.313402322834</v>
      </c>
      <c r="P505">
        <v>497</v>
      </c>
      <c r="Q505">
        <v>100000</v>
      </c>
      <c r="R505">
        <v>1200.98</v>
      </c>
      <c r="S505">
        <v>-4569.59</v>
      </c>
      <c r="T505">
        <v>20560.2</v>
      </c>
      <c r="U505">
        <v>3.4964099999999998E-2</v>
      </c>
      <c r="V505">
        <v>789</v>
      </c>
      <c r="W505">
        <v>235</v>
      </c>
      <c r="X505">
        <f>AVERAGE($S$9:S505)</f>
        <v>-4568.9530583500982</v>
      </c>
      <c r="Y505">
        <f>STDEV(X$9:X505)</f>
        <v>0.10924242586567438</v>
      </c>
      <c r="Z505">
        <f>2*STDEV(X$9:X505)/SQRT(COUNT(X$9:X505))</f>
        <v>9.8003850000412274E-3</v>
      </c>
      <c r="AA505">
        <f t="shared" si="61"/>
        <v>-4568.8438159242323</v>
      </c>
      <c r="AB505">
        <f t="shared" si="62"/>
        <v>-4569.0623007759641</v>
      </c>
      <c r="AD505">
        <v>497</v>
      </c>
      <c r="AE505">
        <v>100000</v>
      </c>
      <c r="AF505">
        <v>1198.3599999999999</v>
      </c>
      <c r="AG505">
        <v>-1926.01</v>
      </c>
      <c r="AH505">
        <v>8662.57</v>
      </c>
      <c r="AI505">
        <v>1.8128200000000001</v>
      </c>
      <c r="AJ505">
        <v>333</v>
      </c>
      <c r="AK505">
        <v>99</v>
      </c>
      <c r="AL505">
        <f>AVERAGE($AG$9:AG505)</f>
        <v>-1927.1337022132789</v>
      </c>
      <c r="AM505">
        <f>STDEV(AL$9:AL505)</f>
        <v>6.5311861945241773E-2</v>
      </c>
      <c r="AN505">
        <f>2*STDEV(AL$9:AL505)/SQRT(COUNT($AL$9:AL505))</f>
        <v>5.8592747923774747E-3</v>
      </c>
      <c r="AO505">
        <f t="shared" si="65"/>
        <v>-1927.0683903513336</v>
      </c>
      <c r="AP505">
        <f t="shared" si="66"/>
        <v>-1927.1990140752241</v>
      </c>
    </row>
    <row r="506" spans="2:42" x14ac:dyDescent="0.2">
      <c r="B506">
        <v>498</v>
      </c>
      <c r="C506">
        <v>100000</v>
      </c>
      <c r="D506">
        <v>1200.47</v>
      </c>
      <c r="E506">
        <v>-8923.68</v>
      </c>
      <c r="F506">
        <v>40118.300000000003</v>
      </c>
      <c r="G506">
        <v>0.17805000000000001</v>
      </c>
      <c r="H506">
        <v>1540</v>
      </c>
      <c r="I506">
        <v>460</v>
      </c>
      <c r="J506">
        <f>AVERAGE($E$9:E506)</f>
        <v>-8926.1783935742951</v>
      </c>
      <c r="K506">
        <f>STDEV(J$9:J506)</f>
        <v>0.12986114002054824</v>
      </c>
      <c r="L506">
        <f>2*STDEV(J$9:J506)/SQRT(COUNT($J$9:J506))</f>
        <v>1.1638433659719777E-2</v>
      </c>
      <c r="M506">
        <f t="shared" si="59"/>
        <v>-8926.0485324342753</v>
      </c>
      <c r="N506">
        <f t="shared" si="60"/>
        <v>-8926.3082547143149</v>
      </c>
      <c r="P506">
        <v>498</v>
      </c>
      <c r="Q506">
        <v>100000</v>
      </c>
      <c r="R506">
        <v>1199.6500000000001</v>
      </c>
      <c r="S506">
        <v>-4567.18</v>
      </c>
      <c r="T506">
        <v>20539.5</v>
      </c>
      <c r="U506">
        <v>0.74035499999999999</v>
      </c>
      <c r="V506">
        <v>789</v>
      </c>
      <c r="W506">
        <v>235</v>
      </c>
      <c r="X506">
        <f>AVERAGE($S$9:S506)</f>
        <v>-4568.9494979919664</v>
      </c>
      <c r="Y506">
        <f>STDEV(X$9:X506)</f>
        <v>0.1091326838331734</v>
      </c>
      <c r="Z506">
        <f>2*STDEV(X$9:X506)/SQRT(COUNT(X$9:X506))</f>
        <v>9.7807049953402957E-3</v>
      </c>
      <c r="AA506">
        <f t="shared" si="61"/>
        <v>-4568.8403653081332</v>
      </c>
      <c r="AB506">
        <f t="shared" si="62"/>
        <v>-4569.0586306757996</v>
      </c>
      <c r="AD506">
        <v>498</v>
      </c>
      <c r="AE506">
        <v>100000</v>
      </c>
      <c r="AF506">
        <v>1200.96</v>
      </c>
      <c r="AG506">
        <v>-1927.38</v>
      </c>
      <c r="AH506">
        <v>8664.41</v>
      </c>
      <c r="AI506">
        <v>1.1729799999999999</v>
      </c>
      <c r="AJ506">
        <v>333</v>
      </c>
      <c r="AK506">
        <v>99</v>
      </c>
      <c r="AL506">
        <f>AVERAGE($AG$9:AG506)</f>
        <v>-1927.1341967871479</v>
      </c>
      <c r="AM506">
        <f>STDEV(AL$9:AL506)</f>
        <v>6.528109327378874E-2</v>
      </c>
      <c r="AN506">
        <f>2*STDEV(AL$9:AL506)/SQRT(COUNT($AL$9:AL506))</f>
        <v>5.8506314759037923E-3</v>
      </c>
      <c r="AO506">
        <f t="shared" si="65"/>
        <v>-1927.068915693874</v>
      </c>
      <c r="AP506">
        <f t="shared" si="66"/>
        <v>-1927.1994778804217</v>
      </c>
    </row>
    <row r="507" spans="2:42" x14ac:dyDescent="0.2">
      <c r="B507">
        <v>499</v>
      </c>
      <c r="C507">
        <v>100000</v>
      </c>
      <c r="D507">
        <v>1200.47</v>
      </c>
      <c r="E507">
        <v>-8923.68</v>
      </c>
      <c r="F507">
        <v>40118.300000000003</v>
      </c>
      <c r="G507">
        <v>0.17805000000000001</v>
      </c>
      <c r="H507">
        <v>1540</v>
      </c>
      <c r="I507">
        <v>460</v>
      </c>
      <c r="J507">
        <f>AVERAGE($E$9:E507)</f>
        <v>-8926.1733867735438</v>
      </c>
      <c r="K507">
        <f>STDEV(J$9:J507)</f>
        <v>0.12973820669614944</v>
      </c>
      <c r="L507">
        <f>2*STDEV(J$9:J507)/SQRT(COUNT($J$9:J507))</f>
        <v>1.1615759551306575E-2</v>
      </c>
      <c r="M507">
        <f t="shared" si="59"/>
        <v>-8926.043648566847</v>
      </c>
      <c r="N507">
        <f t="shared" si="60"/>
        <v>-8926.3031249802407</v>
      </c>
      <c r="P507">
        <v>499</v>
      </c>
      <c r="Q507">
        <v>100000</v>
      </c>
      <c r="R507">
        <v>1200.08</v>
      </c>
      <c r="S507">
        <v>-4569.25</v>
      </c>
      <c r="T507">
        <v>20541.400000000001</v>
      </c>
      <c r="U507">
        <v>0.38790400000000003</v>
      </c>
      <c r="V507">
        <v>789</v>
      </c>
      <c r="W507">
        <v>235</v>
      </c>
      <c r="X507">
        <f>AVERAGE($S$9:S507)</f>
        <v>-4568.950100200399</v>
      </c>
      <c r="Y507">
        <f>STDEV(X$9:X507)</f>
        <v>0.10902322177993323</v>
      </c>
      <c r="Z507">
        <f>2*STDEV(X$9:X507)/SQRT(COUNT(X$9:X507))</f>
        <v>9.7610993858608663E-3</v>
      </c>
      <c r="AA507">
        <f t="shared" si="61"/>
        <v>-4568.8410769786187</v>
      </c>
      <c r="AB507">
        <f t="shared" si="62"/>
        <v>-4569.0591234221793</v>
      </c>
      <c r="AD507">
        <v>499</v>
      </c>
      <c r="AE507">
        <v>100000</v>
      </c>
      <c r="AF507">
        <v>1201.47</v>
      </c>
      <c r="AG507">
        <v>-1926.18</v>
      </c>
      <c r="AH507">
        <v>8661.73</v>
      </c>
      <c r="AI507">
        <v>1.03348</v>
      </c>
      <c r="AJ507">
        <v>333</v>
      </c>
      <c r="AK507">
        <v>99</v>
      </c>
      <c r="AL507">
        <f>AVERAGE($AG$9:AG507)</f>
        <v>-1927.1322845691375</v>
      </c>
      <c r="AM507">
        <f>STDEV(AL$9:AL507)</f>
        <v>6.5247555476165037E-2</v>
      </c>
      <c r="AN507">
        <f>2*STDEV(AL$9:AL507)/SQRT(COUNT($AL$9:AL507))</f>
        <v>5.8417634636857025E-3</v>
      </c>
      <c r="AO507">
        <f t="shared" si="65"/>
        <v>-1927.0670370136613</v>
      </c>
      <c r="AP507">
        <f t="shared" si="66"/>
        <v>-1927.1975321246136</v>
      </c>
    </row>
    <row r="508" spans="2:42" x14ac:dyDescent="0.2">
      <c r="B508">
        <v>500</v>
      </c>
      <c r="C508">
        <v>100000</v>
      </c>
      <c r="D508">
        <v>1199.56</v>
      </c>
      <c r="E508">
        <v>-8929.81</v>
      </c>
      <c r="F508">
        <v>40104.400000000001</v>
      </c>
      <c r="G508">
        <v>0.41554400000000002</v>
      </c>
      <c r="H508">
        <v>1540</v>
      </c>
      <c r="I508">
        <v>460</v>
      </c>
      <c r="J508">
        <f>AVERAGE($E$9:E508)</f>
        <v>-8926.1806599999964</v>
      </c>
      <c r="K508">
        <f>STDEV(J$9:J508)</f>
        <v>0.12961952190973253</v>
      </c>
      <c r="L508">
        <f>2*STDEV(J$9:J508)/SQRT(COUNT($J$9:J508))</f>
        <v>1.1593522488047412E-2</v>
      </c>
      <c r="M508">
        <f t="shared" si="59"/>
        <v>-8926.0510404780871</v>
      </c>
      <c r="N508">
        <f t="shared" si="60"/>
        <v>-8926.3102795219056</v>
      </c>
      <c r="P508">
        <v>500</v>
      </c>
      <c r="Q508">
        <v>100000</v>
      </c>
      <c r="R508">
        <v>1199.29</v>
      </c>
      <c r="S508">
        <v>-4568.3</v>
      </c>
      <c r="T508">
        <v>20543.400000000001</v>
      </c>
      <c r="U508">
        <v>1.5736399999999999</v>
      </c>
      <c r="V508">
        <v>789</v>
      </c>
      <c r="W508">
        <v>235</v>
      </c>
      <c r="X508">
        <f>AVERAGE($S$9:S508)</f>
        <v>-4568.9487999999983</v>
      </c>
      <c r="Y508">
        <f>STDEV(X$9:X508)</f>
        <v>0.10891420461298264</v>
      </c>
      <c r="Z508">
        <f>2*STDEV(X$9:X508)/SQRT(COUNT(X$9:X508))</f>
        <v>9.7415826091980136E-3</v>
      </c>
      <c r="AA508">
        <f t="shared" si="61"/>
        <v>-4568.8398857953853</v>
      </c>
      <c r="AB508">
        <f t="shared" si="62"/>
        <v>-4569.0577142046113</v>
      </c>
      <c r="AD508">
        <v>500</v>
      </c>
      <c r="AE508">
        <v>100000</v>
      </c>
      <c r="AF508">
        <v>1197.32</v>
      </c>
      <c r="AG508">
        <v>-1926.69</v>
      </c>
      <c r="AH508">
        <v>8661.35</v>
      </c>
      <c r="AI508">
        <v>2.2795700000000001</v>
      </c>
      <c r="AJ508">
        <v>333</v>
      </c>
      <c r="AK508">
        <v>99</v>
      </c>
      <c r="AL508">
        <f>AVERAGE($AG$9:AG508)</f>
        <v>-1927.1313999999993</v>
      </c>
      <c r="AM508">
        <f>STDEV(AL$9:AL508)</f>
        <v>6.5212782552873966E-2</v>
      </c>
      <c r="AN508">
        <f>2*STDEV(AL$9:AL508)/SQRT(COUNT($AL$9:AL508))</f>
        <v>5.8328085916055381E-3</v>
      </c>
      <c r="AO508">
        <f t="shared" si="65"/>
        <v>-1927.0661872174464</v>
      </c>
      <c r="AP508">
        <f t="shared" si="66"/>
        <v>-1927.1966127825522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BD5D-C979-4145-A23A-B7872BA58CC6}">
  <dimension ref="C4:S72"/>
  <sheetViews>
    <sheetView topLeftCell="A42" workbookViewId="0">
      <selection activeCell="O68" sqref="O68"/>
    </sheetView>
  </sheetViews>
  <sheetFormatPr baseColWidth="10" defaultRowHeight="16" x14ac:dyDescent="0.2"/>
  <sheetData>
    <row r="4" spans="3:16" x14ac:dyDescent="0.2">
      <c r="C4" t="s">
        <v>48</v>
      </c>
    </row>
    <row r="5" spans="3:16" x14ac:dyDescent="0.2">
      <c r="E5" t="s">
        <v>13</v>
      </c>
      <c r="F5" t="s">
        <v>51</v>
      </c>
      <c r="G5" t="s">
        <v>0</v>
      </c>
      <c r="H5" t="s">
        <v>52</v>
      </c>
      <c r="I5" t="s">
        <v>53</v>
      </c>
      <c r="K5" t="s">
        <v>4</v>
      </c>
      <c r="M5" t="s">
        <v>51</v>
      </c>
      <c r="N5" t="s">
        <v>4</v>
      </c>
      <c r="P5" t="s">
        <v>96</v>
      </c>
    </row>
    <row r="6" spans="3:16" x14ac:dyDescent="0.2">
      <c r="C6" t="s">
        <v>24</v>
      </c>
      <c r="D6" t="s">
        <v>49</v>
      </c>
      <c r="E6">
        <v>-4098.4245000000001</v>
      </c>
      <c r="F6">
        <v>0.38031502499999997</v>
      </c>
      <c r="G6">
        <v>22766.215</v>
      </c>
      <c r="H6">
        <v>1024</v>
      </c>
      <c r="I6">
        <v>0</v>
      </c>
      <c r="M6">
        <v>0</v>
      </c>
      <c r="N6">
        <v>1.1914131303310569</v>
      </c>
      <c r="P6">
        <v>-4098.4245000000001</v>
      </c>
    </row>
    <row r="7" spans="3:16" x14ac:dyDescent="0.2">
      <c r="D7" t="s">
        <v>50</v>
      </c>
      <c r="E7">
        <v>-4101.23545454545</v>
      </c>
      <c r="F7">
        <v>0.58965966363636402</v>
      </c>
      <c r="G7">
        <v>22781.0272727273</v>
      </c>
      <c r="H7">
        <v>1025</v>
      </c>
      <c r="I7">
        <v>0</v>
      </c>
      <c r="K7">
        <f>E7-E6*1025/1024</f>
        <v>1.1914131303310569</v>
      </c>
      <c r="M7">
        <v>2500</v>
      </c>
      <c r="N7">
        <v>1.1666367187499418</v>
      </c>
      <c r="P7">
        <v>-4098.7</v>
      </c>
    </row>
    <row r="8" spans="3:16" x14ac:dyDescent="0.2">
      <c r="M8">
        <v>5000</v>
      </c>
      <c r="N8">
        <v>1.1666962890631112</v>
      </c>
      <c r="P8">
        <v>-4098.7610000000004</v>
      </c>
    </row>
    <row r="9" spans="3:16" x14ac:dyDescent="0.2">
      <c r="C9" t="s">
        <v>54</v>
      </c>
      <c r="D9" t="s">
        <v>49</v>
      </c>
      <c r="E9">
        <v>-4098.7</v>
      </c>
      <c r="F9">
        <v>2500.3049999999998</v>
      </c>
      <c r="G9">
        <v>22700.325000000001</v>
      </c>
      <c r="H9">
        <v>1024</v>
      </c>
      <c r="I9">
        <v>0</v>
      </c>
      <c r="M9">
        <v>7500</v>
      </c>
      <c r="N9">
        <v>1.2067333984368815</v>
      </c>
      <c r="P9">
        <v>-4098.799</v>
      </c>
    </row>
    <row r="10" spans="3:16" x14ac:dyDescent="0.2">
      <c r="D10" t="s">
        <v>50</v>
      </c>
      <c r="E10">
        <v>-4101.5360000000001</v>
      </c>
      <c r="F10">
        <v>2500.3960000000002</v>
      </c>
      <c r="G10">
        <v>22715.084999999999</v>
      </c>
      <c r="H10">
        <v>1025</v>
      </c>
      <c r="I10">
        <v>0</v>
      </c>
      <c r="K10">
        <f>E10-E9*1025/1024</f>
        <v>1.1666367187499418</v>
      </c>
      <c r="M10">
        <v>10000</v>
      </c>
      <c r="N10">
        <v>1.0514716796878929</v>
      </c>
      <c r="P10">
        <v>-4098.5309999999999</v>
      </c>
    </row>
    <row r="11" spans="3:16" x14ac:dyDescent="0.2">
      <c r="M11">
        <v>15000</v>
      </c>
      <c r="N11">
        <v>1.1097910156249782</v>
      </c>
      <c r="P11">
        <v>-4097.8339999999998</v>
      </c>
    </row>
    <row r="12" spans="3:16" x14ac:dyDescent="0.2">
      <c r="C12" t="s">
        <v>36</v>
      </c>
      <c r="D12" t="s">
        <v>49</v>
      </c>
      <c r="E12">
        <v>-4098.7610000000004</v>
      </c>
      <c r="F12">
        <v>5000.3395</v>
      </c>
      <c r="G12">
        <v>22635.57</v>
      </c>
      <c r="H12">
        <v>1024</v>
      </c>
      <c r="I12">
        <v>0</v>
      </c>
      <c r="M12">
        <v>-2500</v>
      </c>
      <c r="N12">
        <v>1.2184887695320867</v>
      </c>
      <c r="P12">
        <v>-4098.0365000000002</v>
      </c>
    </row>
    <row r="13" spans="3:16" x14ac:dyDescent="0.2">
      <c r="D13" t="s">
        <v>50</v>
      </c>
      <c r="E13">
        <v>-4101.5969999999998</v>
      </c>
      <c r="F13">
        <v>5000.2335000000003</v>
      </c>
      <c r="G13">
        <v>22649.79</v>
      </c>
      <c r="H13">
        <v>1025</v>
      </c>
      <c r="I13">
        <v>0</v>
      </c>
      <c r="K13">
        <f>E13-E12*1025/1024</f>
        <v>1.1666962890631112</v>
      </c>
      <c r="M13">
        <v>-5000</v>
      </c>
      <c r="N13">
        <v>1.2734501953127619</v>
      </c>
      <c r="P13">
        <v>-4097.4849999999997</v>
      </c>
    </row>
    <row r="14" spans="3:16" x14ac:dyDescent="0.2">
      <c r="M14">
        <v>-7500</v>
      </c>
      <c r="N14">
        <v>1.2668369140619689</v>
      </c>
      <c r="P14">
        <v>-4096.857</v>
      </c>
    </row>
    <row r="15" spans="3:16" x14ac:dyDescent="0.2">
      <c r="C15" t="s">
        <v>55</v>
      </c>
      <c r="D15" t="s">
        <v>49</v>
      </c>
      <c r="E15">
        <v>-4098.799</v>
      </c>
      <c r="F15">
        <v>7500.2759999999998</v>
      </c>
      <c r="G15">
        <v>22570.69</v>
      </c>
      <c r="H15">
        <v>1024</v>
      </c>
      <c r="I15">
        <v>0</v>
      </c>
      <c r="M15">
        <v>-10000</v>
      </c>
      <c r="N15">
        <v>1.3014121093747235</v>
      </c>
      <c r="P15">
        <v>-4095.91</v>
      </c>
    </row>
    <row r="16" spans="3:16" x14ac:dyDescent="0.2">
      <c r="D16" t="s">
        <v>50</v>
      </c>
      <c r="E16">
        <v>-4101.5950000000003</v>
      </c>
      <c r="F16">
        <v>7500.3495000000003</v>
      </c>
      <c r="G16">
        <v>22584.404999999999</v>
      </c>
      <c r="H16">
        <v>1025</v>
      </c>
      <c r="I16">
        <v>0</v>
      </c>
      <c r="K16">
        <f>E16-E15*1025/1024</f>
        <v>1.2067333984368815</v>
      </c>
      <c r="M16">
        <v>-15000</v>
      </c>
      <c r="N16">
        <v>1.3242519531249854</v>
      </c>
      <c r="P16">
        <v>-4093.6979999999999</v>
      </c>
    </row>
    <row r="18" spans="3:11" x14ac:dyDescent="0.2">
      <c r="C18" t="s">
        <v>58</v>
      </c>
      <c r="D18" t="s">
        <v>49</v>
      </c>
      <c r="E18">
        <v>-4098.5309999999999</v>
      </c>
      <c r="F18">
        <v>10000.1945</v>
      </c>
      <c r="G18">
        <v>22505.49</v>
      </c>
      <c r="H18">
        <v>1024</v>
      </c>
      <c r="I18">
        <v>0</v>
      </c>
    </row>
    <row r="19" spans="3:11" x14ac:dyDescent="0.2">
      <c r="D19" t="s">
        <v>50</v>
      </c>
      <c r="E19">
        <v>-4101.482</v>
      </c>
      <c r="F19">
        <v>10000.253500000001</v>
      </c>
      <c r="G19">
        <v>22520.465</v>
      </c>
      <c r="H19">
        <v>1025</v>
      </c>
      <c r="I19">
        <v>0</v>
      </c>
      <c r="K19">
        <f>E19-E18*1025/1024</f>
        <v>1.0514716796878929</v>
      </c>
    </row>
    <row r="21" spans="3:11" x14ac:dyDescent="0.2">
      <c r="C21" t="s">
        <v>39</v>
      </c>
      <c r="D21" t="s">
        <v>49</v>
      </c>
      <c r="E21">
        <v>-4097.8339999999998</v>
      </c>
      <c r="F21">
        <v>15000.28</v>
      </c>
      <c r="G21">
        <v>22377.45</v>
      </c>
      <c r="H21">
        <v>1024</v>
      </c>
      <c r="I21">
        <v>0</v>
      </c>
    </row>
    <row r="22" spans="3:11" x14ac:dyDescent="0.2">
      <c r="D22" t="s">
        <v>50</v>
      </c>
      <c r="E22">
        <v>-4100.7259999999997</v>
      </c>
      <c r="F22">
        <v>15000.365</v>
      </c>
      <c r="G22">
        <v>22392.125</v>
      </c>
      <c r="H22">
        <v>1025</v>
      </c>
      <c r="I22">
        <v>0</v>
      </c>
      <c r="K22">
        <f>E22-E21*1025/1024</f>
        <v>1.1097910156249782</v>
      </c>
    </row>
    <row r="24" spans="3:11" x14ac:dyDescent="0.2">
      <c r="C24" t="s">
        <v>56</v>
      </c>
      <c r="D24" t="s">
        <v>49</v>
      </c>
      <c r="E24">
        <v>-4098.0365000000002</v>
      </c>
      <c r="F24">
        <v>-2499.6289999999999</v>
      </c>
      <c r="G24">
        <v>22832.58</v>
      </c>
      <c r="H24">
        <v>1024</v>
      </c>
      <c r="I24">
        <v>0</v>
      </c>
    </row>
    <row r="25" spans="3:11" x14ac:dyDescent="0.2">
      <c r="D25" t="s">
        <v>50</v>
      </c>
      <c r="E25">
        <v>-4100.82</v>
      </c>
      <c r="F25">
        <v>-2499.701</v>
      </c>
      <c r="G25">
        <v>22847.21</v>
      </c>
      <c r="H25">
        <v>1025</v>
      </c>
      <c r="I25">
        <v>0</v>
      </c>
      <c r="K25">
        <f>E25-E24*1025/1024</f>
        <v>1.2184887695320867</v>
      </c>
    </row>
    <row r="27" spans="3:11" x14ac:dyDescent="0.2">
      <c r="C27" t="s">
        <v>38</v>
      </c>
      <c r="D27" t="s">
        <v>49</v>
      </c>
      <c r="E27">
        <v>-4097.4849999999997</v>
      </c>
      <c r="F27">
        <v>-4999.7115000000003</v>
      </c>
      <c r="G27">
        <v>22898.764999999999</v>
      </c>
      <c r="H27">
        <v>1024</v>
      </c>
      <c r="I27">
        <v>0</v>
      </c>
    </row>
    <row r="28" spans="3:11" x14ac:dyDescent="0.2">
      <c r="D28" t="s">
        <v>50</v>
      </c>
      <c r="E28">
        <v>-4100.2129999999997</v>
      </c>
      <c r="F28">
        <v>-4999.8334999999997</v>
      </c>
      <c r="G28">
        <v>22913.994999999999</v>
      </c>
      <c r="H28">
        <v>1025</v>
      </c>
      <c r="I28">
        <v>0</v>
      </c>
      <c r="K28">
        <f>E28-E27*1025/1024</f>
        <v>1.2734501953127619</v>
      </c>
    </row>
    <row r="30" spans="3:11" x14ac:dyDescent="0.2">
      <c r="C30" t="s">
        <v>57</v>
      </c>
      <c r="D30" t="s">
        <v>49</v>
      </c>
      <c r="E30">
        <v>-4096.857</v>
      </c>
      <c r="F30">
        <v>-7499.5344999999998</v>
      </c>
      <c r="G30">
        <v>22966.82</v>
      </c>
      <c r="H30">
        <v>1024</v>
      </c>
      <c r="I30">
        <v>0</v>
      </c>
    </row>
    <row r="31" spans="3:11" x14ac:dyDescent="0.2">
      <c r="D31" t="s">
        <v>50</v>
      </c>
      <c r="E31">
        <v>-4099.5910000000003</v>
      </c>
      <c r="F31">
        <v>-7499.6890000000003</v>
      </c>
      <c r="G31">
        <v>22981.275000000001</v>
      </c>
      <c r="H31">
        <v>1025</v>
      </c>
      <c r="I31">
        <v>0</v>
      </c>
      <c r="K31">
        <f>E31-E30*1025/1024</f>
        <v>1.2668369140619689</v>
      </c>
    </row>
    <row r="33" spans="3:14" x14ac:dyDescent="0.2">
      <c r="C33" t="s">
        <v>35</v>
      </c>
      <c r="D33" t="s">
        <v>49</v>
      </c>
      <c r="E33">
        <v>-4095.91</v>
      </c>
      <c r="F33">
        <v>-9999.7124999999996</v>
      </c>
      <c r="G33">
        <v>23034.1</v>
      </c>
      <c r="H33">
        <v>1024</v>
      </c>
      <c r="I33">
        <v>0</v>
      </c>
    </row>
    <row r="34" spans="3:14" x14ac:dyDescent="0.2">
      <c r="D34" t="s">
        <v>50</v>
      </c>
      <c r="E34">
        <v>-4098.6085000000003</v>
      </c>
      <c r="F34">
        <v>-9999.6574999999993</v>
      </c>
      <c r="G34">
        <v>23049.634999999998</v>
      </c>
      <c r="H34">
        <v>1025</v>
      </c>
      <c r="I34">
        <v>0</v>
      </c>
      <c r="K34">
        <f>E34-E33*SUM(H34:I34)/SUM(H33:I33)</f>
        <v>1.3014121093747235</v>
      </c>
    </row>
    <row r="36" spans="3:14" x14ac:dyDescent="0.2">
      <c r="C36" t="s">
        <v>41</v>
      </c>
      <c r="D36" t="s">
        <v>49</v>
      </c>
      <c r="E36">
        <v>-4093.6979999999999</v>
      </c>
      <c r="F36">
        <v>-14999.575000000001</v>
      </c>
      <c r="G36">
        <v>23172.04</v>
      </c>
      <c r="H36">
        <v>1024</v>
      </c>
      <c r="I36">
        <v>0</v>
      </c>
    </row>
    <row r="37" spans="3:14" x14ac:dyDescent="0.2">
      <c r="D37" t="s">
        <v>50</v>
      </c>
      <c r="E37">
        <v>-4096.3715000000002</v>
      </c>
      <c r="F37">
        <v>-14999.81</v>
      </c>
      <c r="G37">
        <v>23187.294999999998</v>
      </c>
      <c r="H37">
        <v>1025</v>
      </c>
      <c r="I37">
        <v>0</v>
      </c>
      <c r="K37">
        <f>E37-E36*1025/1024</f>
        <v>1.3242519531249854</v>
      </c>
    </row>
    <row r="39" spans="3:14" x14ac:dyDescent="0.2">
      <c r="C39" t="s">
        <v>48</v>
      </c>
    </row>
    <row r="40" spans="3:14" x14ac:dyDescent="0.2">
      <c r="E40" t="s">
        <v>13</v>
      </c>
      <c r="F40" t="s">
        <v>51</v>
      </c>
      <c r="G40" t="s">
        <v>0</v>
      </c>
      <c r="H40" t="s">
        <v>52</v>
      </c>
      <c r="I40" t="s">
        <v>53</v>
      </c>
      <c r="K40" t="s">
        <v>4</v>
      </c>
      <c r="M40" t="s">
        <v>51</v>
      </c>
      <c r="N40" t="s">
        <v>4</v>
      </c>
    </row>
    <row r="41" spans="3:14" x14ac:dyDescent="0.2">
      <c r="C41" t="s">
        <v>59</v>
      </c>
      <c r="D41" t="s">
        <v>49</v>
      </c>
      <c r="E41">
        <v>-4098.4345000000003</v>
      </c>
      <c r="F41">
        <v>0.299130179</v>
      </c>
      <c r="G41">
        <v>22766.13</v>
      </c>
      <c r="H41">
        <v>1024</v>
      </c>
      <c r="I41">
        <v>0</v>
      </c>
      <c r="M41">
        <v>0</v>
      </c>
      <c r="N41">
        <v>2.8746225585941829</v>
      </c>
    </row>
    <row r="42" spans="3:14" x14ac:dyDescent="0.2">
      <c r="D42" t="s">
        <v>50</v>
      </c>
      <c r="E42">
        <v>-4091.5574999999999</v>
      </c>
      <c r="F42">
        <v>0.57441200000000003</v>
      </c>
      <c r="G42">
        <v>22762.1</v>
      </c>
      <c r="H42">
        <v>1023</v>
      </c>
      <c r="I42">
        <v>0</v>
      </c>
      <c r="K42">
        <f>E42-E41*SUM(H42:I42)/SUM(H41:I41)</f>
        <v>2.8746225585941829</v>
      </c>
      <c r="M42">
        <v>2500</v>
      </c>
      <c r="N42">
        <v>2.8328876953128201</v>
      </c>
    </row>
    <row r="43" spans="3:14" x14ac:dyDescent="0.2">
      <c r="M43">
        <v>5000</v>
      </c>
      <c r="N43">
        <v>2.8102573242190374</v>
      </c>
    </row>
    <row r="44" spans="3:14" x14ac:dyDescent="0.2">
      <c r="C44" t="s">
        <v>60</v>
      </c>
      <c r="D44" t="s">
        <v>49</v>
      </c>
      <c r="E44">
        <v>-4098.6750000000002</v>
      </c>
      <c r="F44">
        <v>2500.4994999999999</v>
      </c>
      <c r="G44">
        <v>22700.13</v>
      </c>
      <c r="H44">
        <v>1024</v>
      </c>
      <c r="I44">
        <v>0</v>
      </c>
      <c r="M44">
        <v>7500</v>
      </c>
      <c r="N44">
        <v>2.8367875976564392</v>
      </c>
    </row>
    <row r="45" spans="3:14" x14ac:dyDescent="0.2">
      <c r="D45" t="s">
        <v>50</v>
      </c>
      <c r="E45">
        <v>-4091.8395</v>
      </c>
      <c r="F45">
        <v>2500.3595</v>
      </c>
      <c r="G45">
        <v>22695.82</v>
      </c>
      <c r="H45">
        <v>1023</v>
      </c>
      <c r="I45">
        <v>0</v>
      </c>
      <c r="K45">
        <f>E45-E44*SUM(H45:I45)/SUM(H44:I44)</f>
        <v>2.8328876953128201</v>
      </c>
      <c r="M45">
        <v>10000</v>
      </c>
      <c r="N45">
        <v>2.8524956054693575</v>
      </c>
    </row>
    <row r="46" spans="3:14" x14ac:dyDescent="0.2">
      <c r="M46">
        <v>15000</v>
      </c>
      <c r="N46">
        <v>3.0229302014854511</v>
      </c>
    </row>
    <row r="47" spans="3:14" x14ac:dyDescent="0.2">
      <c r="C47" t="s">
        <v>61</v>
      </c>
      <c r="D47" t="s">
        <v>49</v>
      </c>
      <c r="E47">
        <v>-4098.8085000000001</v>
      </c>
      <c r="F47">
        <v>5000.3819999999996</v>
      </c>
      <c r="G47">
        <v>22635.205000000002</v>
      </c>
      <c r="H47">
        <v>1024</v>
      </c>
      <c r="I47">
        <v>0</v>
      </c>
      <c r="M47">
        <v>-2500</v>
      </c>
      <c r="N47">
        <v>2.694048339843448</v>
      </c>
    </row>
    <row r="48" spans="3:14" x14ac:dyDescent="0.2">
      <c r="D48" t="s">
        <v>50</v>
      </c>
      <c r="E48">
        <v>-4091.9955</v>
      </c>
      <c r="F48">
        <v>5000.5410000000002</v>
      </c>
      <c r="G48">
        <v>22630.145</v>
      </c>
      <c r="H48">
        <v>1023</v>
      </c>
      <c r="I48">
        <v>0</v>
      </c>
      <c r="K48">
        <f>E48-E47*SUM(H48:I48)/SUM(H47:I47)</f>
        <v>2.8102573242190374</v>
      </c>
      <c r="M48">
        <v>-5000</v>
      </c>
      <c r="N48">
        <v>2.7025546874997417</v>
      </c>
    </row>
    <row r="49" spans="3:19" x14ac:dyDescent="0.2">
      <c r="M49">
        <v>-7500</v>
      </c>
      <c r="N49">
        <v>2.7567167968745707</v>
      </c>
      <c r="S49" t="s">
        <v>74</v>
      </c>
    </row>
    <row r="50" spans="3:19" x14ac:dyDescent="0.2">
      <c r="C50" t="s">
        <v>62</v>
      </c>
      <c r="D50" t="s">
        <v>49</v>
      </c>
      <c r="E50">
        <v>-4098.7775000000001</v>
      </c>
      <c r="F50">
        <v>7500.2295000000004</v>
      </c>
      <c r="G50">
        <v>22570.445</v>
      </c>
      <c r="H50">
        <v>1024</v>
      </c>
      <c r="I50">
        <v>0</v>
      </c>
      <c r="M50">
        <v>-10000</v>
      </c>
      <c r="N50">
        <v>2.7835297851561336</v>
      </c>
    </row>
    <row r="51" spans="3:19" x14ac:dyDescent="0.2">
      <c r="D51" t="s">
        <v>50</v>
      </c>
      <c r="E51">
        <v>-4091.9380000000001</v>
      </c>
      <c r="F51">
        <v>7500.3074999999999</v>
      </c>
      <c r="G51">
        <v>22564.834999999999</v>
      </c>
      <c r="H51">
        <v>1023</v>
      </c>
      <c r="I51">
        <v>0</v>
      </c>
      <c r="K51">
        <f>E51-E50*SUM(H51:I51)/SUM(H50:I50)</f>
        <v>2.8367875976564392</v>
      </c>
      <c r="M51">
        <v>-15000</v>
      </c>
      <c r="N51">
        <v>2.7142221679687282</v>
      </c>
    </row>
    <row r="53" spans="3:19" x14ac:dyDescent="0.2">
      <c r="C53" t="s">
        <v>63</v>
      </c>
      <c r="D53" t="s">
        <v>49</v>
      </c>
      <c r="E53">
        <v>-4098.5645000000004</v>
      </c>
      <c r="F53">
        <v>10000.31</v>
      </c>
      <c r="G53">
        <v>22505.94</v>
      </c>
      <c r="H53">
        <v>1024</v>
      </c>
      <c r="I53">
        <v>0</v>
      </c>
    </row>
    <row r="54" spans="3:19" x14ac:dyDescent="0.2">
      <c r="D54" t="s">
        <v>50</v>
      </c>
      <c r="E54">
        <v>-4091.7094999999999</v>
      </c>
      <c r="F54">
        <v>10000.493</v>
      </c>
      <c r="G54">
        <v>22499.154999999999</v>
      </c>
      <c r="H54">
        <v>1023</v>
      </c>
      <c r="I54">
        <v>0</v>
      </c>
      <c r="K54">
        <f>E54-E53*SUM(H54:I54)/SUM(H53:I53)</f>
        <v>2.8524956054693575</v>
      </c>
    </row>
    <row r="56" spans="3:19" x14ac:dyDescent="0.2">
      <c r="C56" t="s">
        <v>72</v>
      </c>
      <c r="D56" t="s">
        <v>49</v>
      </c>
      <c r="E56">
        <v>-4097.8500000000004</v>
      </c>
      <c r="F56">
        <v>15000.34</v>
      </c>
      <c r="G56">
        <v>22378.32</v>
      </c>
      <c r="H56">
        <v>1024</v>
      </c>
      <c r="I56">
        <v>0</v>
      </c>
    </row>
    <row r="57" spans="3:19" x14ac:dyDescent="0.2">
      <c r="D57" t="s">
        <v>50</v>
      </c>
      <c r="E57">
        <v>-4090.8252631578898</v>
      </c>
      <c r="F57">
        <v>15000.357894736801</v>
      </c>
      <c r="G57">
        <v>22369.315789473701</v>
      </c>
      <c r="H57">
        <v>1023</v>
      </c>
      <c r="I57">
        <v>0</v>
      </c>
      <c r="K57">
        <f>E57-E56*SUM(H57:I57)/SUM(H56:I56)</f>
        <v>3.0229302014854511</v>
      </c>
    </row>
    <row r="59" spans="3:19" x14ac:dyDescent="0.2">
      <c r="C59" t="s">
        <v>64</v>
      </c>
      <c r="D59" t="s">
        <v>49</v>
      </c>
      <c r="E59">
        <v>-4097.9984999999997</v>
      </c>
      <c r="F59">
        <v>-2499.6685000000002</v>
      </c>
      <c r="G59">
        <v>22831.95</v>
      </c>
      <c r="H59">
        <v>1024</v>
      </c>
      <c r="I59">
        <v>0</v>
      </c>
    </row>
    <row r="60" spans="3:19" x14ac:dyDescent="0.2">
      <c r="D60" t="s">
        <v>50</v>
      </c>
      <c r="E60">
        <v>-4091.3024999999998</v>
      </c>
      <c r="F60">
        <v>-2499.7950000000001</v>
      </c>
      <c r="G60">
        <v>22829.360000000001</v>
      </c>
      <c r="H60">
        <v>1023</v>
      </c>
      <c r="I60">
        <v>0</v>
      </c>
      <c r="K60">
        <f>E60-E59*SUM(H60:I60)/SUM(H59:I59)</f>
        <v>2.694048339843448</v>
      </c>
    </row>
    <row r="62" spans="3:19" x14ac:dyDescent="0.2">
      <c r="C62" t="s">
        <v>65</v>
      </c>
      <c r="D62" t="s">
        <v>49</v>
      </c>
      <c r="E62">
        <v>-4097.4799999999996</v>
      </c>
      <c r="F62">
        <v>-4999.625</v>
      </c>
      <c r="G62">
        <v>22899.154999999999</v>
      </c>
      <c r="H62">
        <v>1024</v>
      </c>
      <c r="I62">
        <v>0</v>
      </c>
    </row>
    <row r="63" spans="3:19" x14ac:dyDescent="0.2">
      <c r="D63" t="s">
        <v>50</v>
      </c>
      <c r="E63">
        <v>-4090.7759999999998</v>
      </c>
      <c r="F63">
        <v>-4999.4759999999997</v>
      </c>
      <c r="G63">
        <v>22896.33</v>
      </c>
      <c r="H63">
        <v>1023</v>
      </c>
      <c r="I63">
        <v>0</v>
      </c>
      <c r="K63">
        <f>E63-E62*SUM(H63:I63)/SUM(H62:I62)</f>
        <v>2.7025546874997417</v>
      </c>
    </row>
    <row r="65" spans="3:11" x14ac:dyDescent="0.2">
      <c r="C65" t="s">
        <v>66</v>
      </c>
      <c r="D65" t="s">
        <v>49</v>
      </c>
      <c r="E65">
        <v>-4096.8019999999997</v>
      </c>
      <c r="F65">
        <v>-7499.8434999999999</v>
      </c>
      <c r="G65">
        <v>22966.35</v>
      </c>
      <c r="H65">
        <v>1024</v>
      </c>
      <c r="I65">
        <v>0</v>
      </c>
    </row>
    <row r="66" spans="3:11" x14ac:dyDescent="0.2">
      <c r="D66" t="s">
        <v>50</v>
      </c>
      <c r="E66">
        <v>-4090.0445</v>
      </c>
      <c r="F66">
        <v>-7499.6620000000003</v>
      </c>
      <c r="G66">
        <v>22963.884999999998</v>
      </c>
      <c r="H66">
        <v>1023</v>
      </c>
      <c r="I66">
        <v>0</v>
      </c>
      <c r="K66">
        <f>E66-E65*SUM(H66:I66)/SUM(H65:I65)</f>
        <v>2.7567167968745707</v>
      </c>
    </row>
    <row r="68" spans="3:11" x14ac:dyDescent="0.2">
      <c r="C68" t="s">
        <v>67</v>
      </c>
      <c r="D68" t="s">
        <v>49</v>
      </c>
      <c r="E68">
        <v>-4095.9695000000002</v>
      </c>
      <c r="F68">
        <v>-9999.5735000000004</v>
      </c>
      <c r="G68">
        <v>23034.53</v>
      </c>
      <c r="H68">
        <v>1024</v>
      </c>
      <c r="I68">
        <v>0</v>
      </c>
    </row>
    <row r="69" spans="3:11" x14ac:dyDescent="0.2">
      <c r="D69" t="s">
        <v>50</v>
      </c>
      <c r="E69">
        <v>-4089.1860000000001</v>
      </c>
      <c r="F69">
        <v>-9999.4235000000008</v>
      </c>
      <c r="G69">
        <v>23031.955000000002</v>
      </c>
      <c r="H69">
        <v>1023</v>
      </c>
      <c r="I69">
        <v>0</v>
      </c>
      <c r="K69">
        <f>E69-E68*SUM(H69:I69)/SUM(H68:I68)</f>
        <v>2.7835297851561336</v>
      </c>
    </row>
    <row r="71" spans="3:11" x14ac:dyDescent="0.2">
      <c r="C71" t="s">
        <v>73</v>
      </c>
      <c r="D71" t="s">
        <v>49</v>
      </c>
      <c r="E71">
        <v>-4093.7244999999998</v>
      </c>
      <c r="F71">
        <v>-14999.715</v>
      </c>
      <c r="G71">
        <v>23171.97</v>
      </c>
      <c r="H71">
        <v>1024</v>
      </c>
      <c r="I71">
        <v>0</v>
      </c>
    </row>
    <row r="72" spans="3:11" x14ac:dyDescent="0.2">
      <c r="D72" t="s">
        <v>50</v>
      </c>
      <c r="E72">
        <v>-4087.0124999999998</v>
      </c>
      <c r="F72">
        <v>-14999.745000000001</v>
      </c>
      <c r="G72">
        <v>23171.35</v>
      </c>
      <c r="H72">
        <v>1023</v>
      </c>
      <c r="I72">
        <v>0</v>
      </c>
      <c r="K72">
        <f>E72-E71*SUM(H72:I72)/SUM(H71:I71)</f>
        <v>2.7142221679687282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CFED-558B-FB48-920E-D5BDF45EE695}">
  <dimension ref="B2:AF83"/>
  <sheetViews>
    <sheetView topLeftCell="J15" workbookViewId="0">
      <selection activeCell="B3" sqref="B3"/>
    </sheetView>
  </sheetViews>
  <sheetFormatPr baseColWidth="10" defaultRowHeight="16" x14ac:dyDescent="0.2"/>
  <sheetData>
    <row r="2" spans="2:10" x14ac:dyDescent="0.2">
      <c r="B2" t="s">
        <v>100</v>
      </c>
    </row>
    <row r="4" spans="2:10" x14ac:dyDescent="0.2">
      <c r="B4" t="s">
        <v>81</v>
      </c>
    </row>
    <row r="6" spans="2:10" x14ac:dyDescent="0.2">
      <c r="B6" t="s">
        <v>77</v>
      </c>
      <c r="C6" t="s">
        <v>49</v>
      </c>
      <c r="D6">
        <v>-8001.0955000000004</v>
      </c>
      <c r="E6">
        <v>19989.46</v>
      </c>
      <c r="F6">
        <v>43456.9</v>
      </c>
      <c r="G6">
        <v>2000</v>
      </c>
      <c r="H6">
        <v>0</v>
      </c>
    </row>
    <row r="7" spans="2:10" x14ac:dyDescent="0.2">
      <c r="C7" t="s">
        <v>50</v>
      </c>
      <c r="D7">
        <v>-8003.5825000000004</v>
      </c>
      <c r="E7">
        <v>20290.055</v>
      </c>
      <c r="F7">
        <v>43456.9</v>
      </c>
      <c r="G7">
        <v>2001</v>
      </c>
      <c r="H7">
        <v>0</v>
      </c>
      <c r="J7">
        <f>D7-D6*SUM(G7:H7)/SUM(G6:H6)</f>
        <v>1.513547749999816</v>
      </c>
    </row>
    <row r="9" spans="2:10" x14ac:dyDescent="0.2">
      <c r="B9" t="s">
        <v>76</v>
      </c>
      <c r="C9" t="s">
        <v>49</v>
      </c>
      <c r="D9">
        <v>-7989.4939999999997</v>
      </c>
      <c r="E9">
        <v>-19993.924999999999</v>
      </c>
      <c r="F9">
        <v>45531.62</v>
      </c>
      <c r="G9">
        <v>2000</v>
      </c>
      <c r="H9">
        <v>0</v>
      </c>
    </row>
    <row r="10" spans="2:10" x14ac:dyDescent="0.2">
      <c r="C10" t="s">
        <v>50</v>
      </c>
      <c r="D10">
        <v>-7992.6130000000003</v>
      </c>
      <c r="E10">
        <v>-19710.965</v>
      </c>
      <c r="F10">
        <v>45531.62</v>
      </c>
      <c r="G10">
        <v>2001</v>
      </c>
      <c r="H10">
        <v>0</v>
      </c>
      <c r="J10">
        <f>D10-D9*SUM(G10:H10)/SUM(G9:H9)</f>
        <v>0.87574699999913719</v>
      </c>
    </row>
    <row r="12" spans="2:10" x14ac:dyDescent="0.2">
      <c r="B12" t="s">
        <v>78</v>
      </c>
      <c r="C12" t="s">
        <v>49</v>
      </c>
      <c r="D12">
        <v>-8001.1975000000002</v>
      </c>
      <c r="E12">
        <v>19994.29</v>
      </c>
      <c r="F12">
        <v>43457.714999999997</v>
      </c>
      <c r="G12">
        <v>2000</v>
      </c>
      <c r="H12">
        <v>0</v>
      </c>
    </row>
    <row r="13" spans="2:10" x14ac:dyDescent="0.2">
      <c r="C13" t="s">
        <v>75</v>
      </c>
      <c r="D13">
        <v>-7994.0810000000001</v>
      </c>
      <c r="E13">
        <v>19775.580000000002</v>
      </c>
      <c r="F13">
        <v>43457.714999999997</v>
      </c>
      <c r="G13">
        <v>1999</v>
      </c>
      <c r="H13">
        <v>0</v>
      </c>
      <c r="J13">
        <f>D13-D12*SUM(G13:H13)/SUM(G12:H12)</f>
        <v>3.1159012500002063</v>
      </c>
    </row>
    <row r="15" spans="2:10" x14ac:dyDescent="0.2">
      <c r="B15" t="s">
        <v>79</v>
      </c>
      <c r="C15" t="s">
        <v>49</v>
      </c>
      <c r="D15">
        <v>-7989.6580000000004</v>
      </c>
      <c r="E15">
        <v>-19971.77</v>
      </c>
      <c r="F15">
        <v>45531.54</v>
      </c>
      <c r="G15">
        <v>2000</v>
      </c>
      <c r="H15">
        <v>0</v>
      </c>
    </row>
    <row r="16" spans="2:10" x14ac:dyDescent="0.2">
      <c r="C16" t="s">
        <v>75</v>
      </c>
      <c r="D16">
        <v>-7983.1035000000002</v>
      </c>
      <c r="E16">
        <v>-19975.57</v>
      </c>
      <c r="F16">
        <v>45531.54</v>
      </c>
      <c r="G16">
        <v>1999</v>
      </c>
      <c r="H16">
        <v>0</v>
      </c>
      <c r="J16">
        <f>D16-D15*SUM(G16:H16)/SUM(G15:H15)</f>
        <v>2.5596709999999803</v>
      </c>
    </row>
    <row r="18" spans="2:29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29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2:29" x14ac:dyDescent="0.2">
      <c r="B20" t="s">
        <v>48</v>
      </c>
      <c r="L20" t="s">
        <v>94</v>
      </c>
      <c r="U20" t="s">
        <v>95</v>
      </c>
    </row>
    <row r="21" spans="2:29" x14ac:dyDescent="0.2">
      <c r="C21" t="s">
        <v>13</v>
      </c>
      <c r="D21" t="s">
        <v>51</v>
      </c>
      <c r="E21" t="s">
        <v>0</v>
      </c>
      <c r="F21" t="s">
        <v>90</v>
      </c>
      <c r="G21" t="s">
        <v>91</v>
      </c>
      <c r="I21" t="s">
        <v>92</v>
      </c>
      <c r="AB21" t="s">
        <v>92</v>
      </c>
      <c r="AC21" t="s">
        <v>14</v>
      </c>
    </row>
    <row r="22" spans="2:29" x14ac:dyDescent="0.2">
      <c r="B22" t="s">
        <v>82</v>
      </c>
      <c r="C22">
        <v>-8001.1514999999999</v>
      </c>
      <c r="D22">
        <v>19999.66</v>
      </c>
      <c r="E22">
        <v>43457.37</v>
      </c>
      <c r="F22">
        <v>2000</v>
      </c>
      <c r="G22">
        <v>0</v>
      </c>
      <c r="I22" s="1">
        <f>(E22^(1/3))/10</f>
        <v>3.5157755903889347</v>
      </c>
      <c r="U22" t="s">
        <v>82</v>
      </c>
      <c r="V22">
        <v>-8001.241</v>
      </c>
      <c r="W22">
        <v>19999.91</v>
      </c>
      <c r="X22">
        <v>43457.754999999997</v>
      </c>
      <c r="Y22">
        <v>2000</v>
      </c>
      <c r="Z22">
        <v>0</v>
      </c>
      <c r="AB22" s="1">
        <f>(X22^(1/3))/10</f>
        <v>3.5157859727445251</v>
      </c>
      <c r="AC22">
        <f>V22/2000</f>
        <v>-4.0006205000000001</v>
      </c>
    </row>
    <row r="23" spans="2:29" x14ac:dyDescent="0.2">
      <c r="B23" t="s">
        <v>83</v>
      </c>
      <c r="C23">
        <v>-8000.7785000000003</v>
      </c>
      <c r="D23">
        <v>19943.689999999999</v>
      </c>
      <c r="E23">
        <v>43458.3</v>
      </c>
      <c r="F23">
        <v>2000</v>
      </c>
      <c r="G23">
        <v>0</v>
      </c>
      <c r="I23" t="s">
        <v>4</v>
      </c>
      <c r="L23" t="s">
        <v>83</v>
      </c>
      <c r="Q23">
        <v>0</v>
      </c>
      <c r="S23" t="s">
        <v>4</v>
      </c>
      <c r="U23" t="s">
        <v>83</v>
      </c>
      <c r="V23">
        <v>-8001.0439999999999</v>
      </c>
      <c r="W23">
        <v>19966.45</v>
      </c>
      <c r="X23">
        <v>43458.3</v>
      </c>
      <c r="Y23">
        <v>2000</v>
      </c>
      <c r="Z23">
        <v>0</v>
      </c>
      <c r="AB23" t="s">
        <v>4</v>
      </c>
    </row>
    <row r="24" spans="2:29" x14ac:dyDescent="0.2">
      <c r="B24" t="s">
        <v>84</v>
      </c>
      <c r="C24">
        <v>-8003.8220000000001</v>
      </c>
      <c r="D24">
        <v>20246.855</v>
      </c>
      <c r="E24">
        <v>43458.3</v>
      </c>
      <c r="F24">
        <v>2001</v>
      </c>
      <c r="G24">
        <v>0</v>
      </c>
      <c r="I24">
        <f>C24-C23*SUM(F24:G24)/SUM(F23:G23)</f>
        <v>0.95688925000013114</v>
      </c>
      <c r="L24" t="s">
        <v>84</v>
      </c>
      <c r="Q24">
        <v>0</v>
      </c>
      <c r="S24" t="e">
        <f>M24-M23*SUM(P24:Q24)/SUM(P23:Q23)</f>
        <v>#DIV/0!</v>
      </c>
      <c r="U24" t="s">
        <v>84</v>
      </c>
      <c r="V24">
        <v>-8003.8069999999998</v>
      </c>
      <c r="W24">
        <v>20241.985000000001</v>
      </c>
      <c r="X24">
        <v>43458.3</v>
      </c>
      <c r="Y24">
        <v>2001</v>
      </c>
      <c r="Z24">
        <v>0</v>
      </c>
      <c r="AB24">
        <f>V24-V23*SUM(Y24:Z24)/SUM(Y23:Z23)</f>
        <v>1.2375220000003537</v>
      </c>
    </row>
    <row r="25" spans="2:29" x14ac:dyDescent="0.2">
      <c r="B25" t="s">
        <v>85</v>
      </c>
      <c r="C25">
        <v>-7994.1244999999999</v>
      </c>
      <c r="D25">
        <v>19762.84</v>
      </c>
      <c r="E25">
        <v>43458.3</v>
      </c>
      <c r="F25">
        <v>1999</v>
      </c>
      <c r="G25">
        <v>0</v>
      </c>
      <c r="I25">
        <f>C25-C23*SUM(F25:G25)/SUM(F23:G23)</f>
        <v>2.6536107499996433</v>
      </c>
      <c r="L25" t="s">
        <v>85</v>
      </c>
      <c r="Q25">
        <v>0</v>
      </c>
      <c r="S25" t="e">
        <f>M25-M23*SUM(P25:Q25)/SUM(P23:Q23)</f>
        <v>#DIV/0!</v>
      </c>
      <c r="U25" t="s">
        <v>85</v>
      </c>
      <c r="V25">
        <v>-7993.7335000000003</v>
      </c>
      <c r="W25">
        <v>19764.97</v>
      </c>
      <c r="X25">
        <v>43458.3</v>
      </c>
      <c r="Y25">
        <v>1999</v>
      </c>
      <c r="Z25">
        <v>0</v>
      </c>
      <c r="AB25">
        <f>V25-V23*SUM(Y25:Z25)/SUM(Y23:Z23)</f>
        <v>3.3099780000002283</v>
      </c>
    </row>
    <row r="28" spans="2:29" x14ac:dyDescent="0.2">
      <c r="B28" t="s">
        <v>86</v>
      </c>
      <c r="C28">
        <v>-7989.8239999999996</v>
      </c>
      <c r="D28">
        <v>-20000.07</v>
      </c>
      <c r="E28">
        <v>45531.565000000002</v>
      </c>
      <c r="F28">
        <v>2000</v>
      </c>
      <c r="G28">
        <v>0</v>
      </c>
      <c r="I28" s="1">
        <f>(E28^(1/3))/10</f>
        <v>3.5708438505593598</v>
      </c>
      <c r="S28" s="1"/>
      <c r="U28" t="s">
        <v>86</v>
      </c>
      <c r="V28">
        <v>-7989.6724999999997</v>
      </c>
      <c r="W28">
        <v>-19999.994999999999</v>
      </c>
      <c r="X28">
        <v>45532.175000000003</v>
      </c>
      <c r="Y28">
        <v>2000</v>
      </c>
      <c r="Z28">
        <v>0</v>
      </c>
      <c r="AB28" s="1">
        <f>(X28^(1/3))/10</f>
        <v>3.570859797042651</v>
      </c>
    </row>
    <row r="29" spans="2:29" x14ac:dyDescent="0.2">
      <c r="B29" t="s">
        <v>87</v>
      </c>
      <c r="C29">
        <v>-7990.1229999999996</v>
      </c>
      <c r="D29">
        <v>-19989.125</v>
      </c>
      <c r="E29">
        <v>45529.9</v>
      </c>
      <c r="F29">
        <v>2000</v>
      </c>
      <c r="G29">
        <v>0</v>
      </c>
      <c r="I29" t="s">
        <v>4</v>
      </c>
      <c r="L29" t="s">
        <v>87</v>
      </c>
      <c r="M29">
        <v>-7990.1229999999996</v>
      </c>
      <c r="N29">
        <v>-19980.96</v>
      </c>
      <c r="O29">
        <v>45529.9</v>
      </c>
      <c r="P29">
        <v>2000</v>
      </c>
      <c r="Q29">
        <v>0</v>
      </c>
      <c r="S29" t="s">
        <v>4</v>
      </c>
      <c r="U29" t="s">
        <v>87</v>
      </c>
      <c r="V29">
        <v>-7989.9375</v>
      </c>
      <c r="W29">
        <v>-19968.55</v>
      </c>
      <c r="X29">
        <v>45529.9</v>
      </c>
      <c r="Y29">
        <v>2000</v>
      </c>
      <c r="Z29">
        <v>0</v>
      </c>
      <c r="AB29" t="s">
        <v>4</v>
      </c>
    </row>
    <row r="30" spans="2:29" x14ac:dyDescent="0.2">
      <c r="B30" t="s">
        <v>88</v>
      </c>
      <c r="C30">
        <v>-7992.7555000000002</v>
      </c>
      <c r="D30">
        <v>-19681.834999999999</v>
      </c>
      <c r="E30">
        <v>45529.9</v>
      </c>
      <c r="F30">
        <v>2001</v>
      </c>
      <c r="G30">
        <v>0</v>
      </c>
      <c r="I30">
        <f>C30-C29*SUM(F30:G30)/SUM(F29:G29)</f>
        <v>1.362561499999174</v>
      </c>
      <c r="L30" t="s">
        <v>88</v>
      </c>
      <c r="M30">
        <v>-7992.8029999999999</v>
      </c>
      <c r="N30">
        <v>-19671.009999999998</v>
      </c>
      <c r="O30">
        <v>45529.9</v>
      </c>
      <c r="P30">
        <v>2001</v>
      </c>
      <c r="Q30">
        <v>0</v>
      </c>
      <c r="S30">
        <f>M30-M29*SUM(P30:Q30)/SUM(P29:Q29)</f>
        <v>1.3150614999995014</v>
      </c>
      <c r="U30" t="s">
        <v>88</v>
      </c>
      <c r="V30">
        <v>-7992.8874999999998</v>
      </c>
      <c r="W30">
        <v>-19677.615000000002</v>
      </c>
      <c r="X30">
        <v>45529.9</v>
      </c>
      <c r="Y30">
        <v>2001</v>
      </c>
      <c r="Z30">
        <v>0</v>
      </c>
      <c r="AB30">
        <f>V30-V29*SUM(Y30:Z30)/SUM(Y29:Z29)</f>
        <v>1.0449687500004075</v>
      </c>
    </row>
    <row r="31" spans="2:29" x14ac:dyDescent="0.2">
      <c r="B31" t="s">
        <v>89</v>
      </c>
      <c r="C31">
        <v>-7983.4414999999999</v>
      </c>
      <c r="D31">
        <v>-19967.46</v>
      </c>
      <c r="E31">
        <v>45529.9</v>
      </c>
      <c r="F31">
        <v>1999</v>
      </c>
      <c r="G31">
        <v>0</v>
      </c>
      <c r="I31">
        <f>C31-C29*SUM(F31:G31)/SUM(F29:G29)</f>
        <v>2.6864384999989852</v>
      </c>
      <c r="L31" t="s">
        <v>89</v>
      </c>
      <c r="M31">
        <v>-7983.1505999999999</v>
      </c>
      <c r="N31">
        <v>-19959.328000000001</v>
      </c>
      <c r="O31">
        <v>45529.9</v>
      </c>
      <c r="P31">
        <v>1999</v>
      </c>
      <c r="Q31">
        <v>0</v>
      </c>
      <c r="S31">
        <f>M31-M29*SUM(P31:Q31)/SUM(P29:Q29)</f>
        <v>2.9773384999989503</v>
      </c>
      <c r="U31" t="s">
        <v>89</v>
      </c>
      <c r="V31">
        <v>-7983.0784999999996</v>
      </c>
      <c r="W31">
        <v>-19952.099999999999</v>
      </c>
      <c r="X31">
        <v>45529.9</v>
      </c>
      <c r="Y31">
        <v>1999</v>
      </c>
      <c r="Z31">
        <v>0</v>
      </c>
      <c r="AB31">
        <f>V31-V29*SUM(Y31:Z31)/SUM(Y29:Z29)</f>
        <v>2.8640312500001528</v>
      </c>
    </row>
    <row r="33" spans="2:32" x14ac:dyDescent="0.2">
      <c r="L33" t="s">
        <v>93</v>
      </c>
    </row>
    <row r="34" spans="2:32" x14ac:dyDescent="0.2">
      <c r="B34">
        <v>1</v>
      </c>
      <c r="C34">
        <v>100000</v>
      </c>
      <c r="D34">
        <v>1200.92</v>
      </c>
      <c r="E34">
        <v>-7989.43</v>
      </c>
      <c r="F34">
        <v>45529.9</v>
      </c>
      <c r="G34">
        <v>-20001.599999999999</v>
      </c>
      <c r="H34">
        <v>35.707999999999998</v>
      </c>
      <c r="I34">
        <v>2000</v>
      </c>
      <c r="J34">
        <v>0</v>
      </c>
      <c r="L34">
        <f>AVERAGE(E$34:E34)</f>
        <v>-7989.43</v>
      </c>
    </row>
    <row r="35" spans="2:32" x14ac:dyDescent="0.2">
      <c r="B35">
        <v>2</v>
      </c>
      <c r="C35">
        <v>100000</v>
      </c>
      <c r="D35">
        <v>1200.32</v>
      </c>
      <c r="E35">
        <v>-7990.04</v>
      </c>
      <c r="F35">
        <v>45529.9</v>
      </c>
      <c r="G35">
        <v>-19935.7</v>
      </c>
      <c r="H35">
        <v>35.707999999999998</v>
      </c>
      <c r="I35">
        <v>2000</v>
      </c>
      <c r="J35">
        <v>0</v>
      </c>
      <c r="L35">
        <f>AVERAGE(E$34:E35)</f>
        <v>-7989.7350000000006</v>
      </c>
      <c r="Y35">
        <v>200000</v>
      </c>
      <c r="Z35">
        <v>1202.07</v>
      </c>
      <c r="AA35">
        <v>-7993.11</v>
      </c>
      <c r="AB35">
        <v>43458.3</v>
      </c>
      <c r="AC35">
        <v>19757.8</v>
      </c>
      <c r="AD35">
        <v>35.158000000000001</v>
      </c>
      <c r="AE35">
        <v>1999</v>
      </c>
      <c r="AF35">
        <v>0</v>
      </c>
    </row>
    <row r="36" spans="2:32" x14ac:dyDescent="0.2">
      <c r="B36">
        <v>3</v>
      </c>
      <c r="C36">
        <v>100000</v>
      </c>
      <c r="D36">
        <v>1199.76</v>
      </c>
      <c r="E36">
        <v>-7990.15</v>
      </c>
      <c r="F36">
        <v>45529.9</v>
      </c>
      <c r="G36">
        <v>-19989.5</v>
      </c>
      <c r="H36">
        <v>35.707999999999998</v>
      </c>
      <c r="I36">
        <v>2000</v>
      </c>
      <c r="J36">
        <v>0</v>
      </c>
      <c r="L36">
        <f>AVERAGE(E$34:E36)</f>
        <v>-7989.8733333333339</v>
      </c>
      <c r="Y36">
        <v>200000</v>
      </c>
      <c r="Z36">
        <v>1199.5899999999999</v>
      </c>
      <c r="AA36">
        <v>-7994.25</v>
      </c>
      <c r="AB36">
        <v>43458.3</v>
      </c>
      <c r="AC36">
        <v>19776.900000000001</v>
      </c>
      <c r="AD36">
        <v>35.158000000000001</v>
      </c>
      <c r="AE36">
        <v>1999</v>
      </c>
      <c r="AF36">
        <v>0</v>
      </c>
    </row>
    <row r="37" spans="2:32" x14ac:dyDescent="0.2">
      <c r="B37">
        <v>4</v>
      </c>
      <c r="C37">
        <v>100000</v>
      </c>
      <c r="D37">
        <v>1199.05</v>
      </c>
      <c r="E37">
        <v>-7990.34</v>
      </c>
      <c r="F37">
        <v>45529.9</v>
      </c>
      <c r="G37">
        <v>-19946.5</v>
      </c>
      <c r="H37">
        <v>35.707999999999998</v>
      </c>
      <c r="I37">
        <v>2000</v>
      </c>
      <c r="J37">
        <v>0</v>
      </c>
      <c r="L37">
        <f>AVERAGE(E$34:E37)</f>
        <v>-7989.9900000000007</v>
      </c>
      <c r="Y37">
        <v>200000</v>
      </c>
      <c r="Z37">
        <v>1202.52</v>
      </c>
      <c r="AA37">
        <v>-7993.28</v>
      </c>
      <c r="AB37">
        <v>43458.3</v>
      </c>
      <c r="AC37">
        <v>19767.5</v>
      </c>
      <c r="AD37">
        <v>35.158000000000001</v>
      </c>
      <c r="AE37">
        <v>1999</v>
      </c>
      <c r="AF37">
        <v>0</v>
      </c>
    </row>
    <row r="38" spans="2:32" x14ac:dyDescent="0.2">
      <c r="B38">
        <v>5</v>
      </c>
      <c r="C38">
        <v>100000</v>
      </c>
      <c r="D38">
        <v>1199.1400000000001</v>
      </c>
      <c r="E38">
        <v>-7990.21</v>
      </c>
      <c r="F38">
        <v>45529.9</v>
      </c>
      <c r="G38">
        <v>-20009.2</v>
      </c>
      <c r="H38">
        <v>35.707999999999998</v>
      </c>
      <c r="I38">
        <v>2000</v>
      </c>
      <c r="J38">
        <v>0</v>
      </c>
      <c r="L38">
        <f>AVERAGE(E$34:E38)</f>
        <v>-7990.0340000000015</v>
      </c>
      <c r="Y38">
        <v>200000</v>
      </c>
      <c r="Z38">
        <v>1198.8499999999999</v>
      </c>
      <c r="AA38">
        <v>-7994.48</v>
      </c>
      <c r="AB38">
        <v>43458.3</v>
      </c>
      <c r="AC38">
        <v>19785.599999999999</v>
      </c>
      <c r="AD38">
        <v>35.158000000000001</v>
      </c>
      <c r="AE38">
        <v>1999</v>
      </c>
      <c r="AF38">
        <v>0</v>
      </c>
    </row>
    <row r="39" spans="2:32" x14ac:dyDescent="0.2">
      <c r="B39">
        <v>6</v>
      </c>
      <c r="C39">
        <v>100000</v>
      </c>
      <c r="D39">
        <v>1203.07</v>
      </c>
      <c r="E39">
        <v>-7989.11</v>
      </c>
      <c r="F39">
        <v>45529.9</v>
      </c>
      <c r="G39">
        <v>-19918.5</v>
      </c>
      <c r="H39">
        <v>35.707999999999998</v>
      </c>
      <c r="I39">
        <v>2000</v>
      </c>
      <c r="J39">
        <v>0</v>
      </c>
      <c r="L39">
        <f>AVERAGE(E$34:E39)</f>
        <v>-7989.880000000001</v>
      </c>
      <c r="Y39">
        <v>200000</v>
      </c>
      <c r="Z39">
        <v>1199.55</v>
      </c>
      <c r="AA39">
        <v>-7993.77</v>
      </c>
      <c r="AB39">
        <v>43458.3</v>
      </c>
      <c r="AC39">
        <v>19690.3</v>
      </c>
      <c r="AD39">
        <v>35.158000000000001</v>
      </c>
      <c r="AE39">
        <v>1999</v>
      </c>
      <c r="AF39">
        <v>0</v>
      </c>
    </row>
    <row r="40" spans="2:32" x14ac:dyDescent="0.2">
      <c r="B40">
        <v>7</v>
      </c>
      <c r="C40">
        <v>100000</v>
      </c>
      <c r="D40">
        <v>1195.76</v>
      </c>
      <c r="E40">
        <v>-7991.17</v>
      </c>
      <c r="F40">
        <v>45529.9</v>
      </c>
      <c r="G40">
        <v>-20038.599999999999</v>
      </c>
      <c r="H40">
        <v>35.707999999999998</v>
      </c>
      <c r="I40">
        <v>2000</v>
      </c>
      <c r="J40">
        <v>0</v>
      </c>
      <c r="L40">
        <f>AVERAGE(E$34:E40)</f>
        <v>-7990.0642857142866</v>
      </c>
      <c r="Y40">
        <v>200000</v>
      </c>
      <c r="Z40">
        <v>1200.82</v>
      </c>
      <c r="AA40">
        <v>-7993.67</v>
      </c>
      <c r="AB40">
        <v>43458.3</v>
      </c>
      <c r="AC40">
        <v>19777.599999999999</v>
      </c>
      <c r="AD40">
        <v>35.158000000000001</v>
      </c>
      <c r="AE40">
        <v>1999</v>
      </c>
      <c r="AF40">
        <v>0</v>
      </c>
    </row>
    <row r="41" spans="2:32" x14ac:dyDescent="0.2">
      <c r="B41">
        <v>8</v>
      </c>
      <c r="C41">
        <v>100000</v>
      </c>
      <c r="D41">
        <v>1197.03</v>
      </c>
      <c r="E41">
        <v>-7990.61</v>
      </c>
      <c r="F41">
        <v>45529.9</v>
      </c>
      <c r="G41">
        <v>-20021.599999999999</v>
      </c>
      <c r="H41">
        <v>35.707999999999998</v>
      </c>
      <c r="I41">
        <v>2000</v>
      </c>
      <c r="J41">
        <v>0</v>
      </c>
      <c r="L41">
        <f>AVERAGE(E$34:E41)</f>
        <v>-7990.1325000000006</v>
      </c>
      <c r="Y41">
        <v>200000</v>
      </c>
      <c r="Z41">
        <v>1202.04</v>
      </c>
      <c r="AA41">
        <v>-7993.16</v>
      </c>
      <c r="AB41">
        <v>43458.3</v>
      </c>
      <c r="AC41">
        <v>19753.599999999999</v>
      </c>
      <c r="AD41">
        <v>35.158000000000001</v>
      </c>
      <c r="AE41">
        <v>1999</v>
      </c>
      <c r="AF41">
        <v>0</v>
      </c>
    </row>
    <row r="42" spans="2:32" x14ac:dyDescent="0.2">
      <c r="B42">
        <v>9</v>
      </c>
      <c r="C42">
        <v>100000</v>
      </c>
      <c r="D42">
        <v>1196.3699999999999</v>
      </c>
      <c r="E42">
        <v>-7990.92</v>
      </c>
      <c r="F42">
        <v>45529.9</v>
      </c>
      <c r="G42">
        <v>-19965.8</v>
      </c>
      <c r="H42">
        <v>35.707999999999998</v>
      </c>
      <c r="I42">
        <v>2000</v>
      </c>
      <c r="J42">
        <v>0</v>
      </c>
      <c r="L42">
        <f>AVERAGE(E$34:E42)</f>
        <v>-7990.2200000000012</v>
      </c>
      <c r="Y42">
        <v>200000</v>
      </c>
      <c r="Z42">
        <v>1202.04</v>
      </c>
      <c r="AA42">
        <v>-7993.34</v>
      </c>
      <c r="AB42">
        <v>43458.3</v>
      </c>
      <c r="AC42">
        <v>19797.400000000001</v>
      </c>
      <c r="AD42">
        <v>35.158000000000001</v>
      </c>
      <c r="AE42">
        <v>1999</v>
      </c>
      <c r="AF42">
        <v>0</v>
      </c>
    </row>
    <row r="43" spans="2:32" x14ac:dyDescent="0.2">
      <c r="B43">
        <v>10</v>
      </c>
      <c r="C43">
        <v>100000</v>
      </c>
      <c r="D43">
        <v>1198.42</v>
      </c>
      <c r="E43">
        <v>-7990.23</v>
      </c>
      <c r="F43">
        <v>45529.9</v>
      </c>
      <c r="G43">
        <v>-20044.400000000001</v>
      </c>
      <c r="H43">
        <v>35.707999999999998</v>
      </c>
      <c r="I43">
        <v>2000</v>
      </c>
      <c r="J43">
        <v>0</v>
      </c>
      <c r="L43">
        <f>AVERAGE(E$34:E43)</f>
        <v>-7990.2210000000005</v>
      </c>
      <c r="Y43">
        <v>200000</v>
      </c>
      <c r="Z43">
        <v>1199.1099999999999</v>
      </c>
      <c r="AA43">
        <v>-7994.25</v>
      </c>
      <c r="AB43">
        <v>43458.3</v>
      </c>
      <c r="AC43">
        <v>19756.8</v>
      </c>
      <c r="AD43">
        <v>35.158000000000001</v>
      </c>
      <c r="AE43">
        <v>1999</v>
      </c>
      <c r="AF43">
        <v>0</v>
      </c>
    </row>
    <row r="44" spans="2:32" x14ac:dyDescent="0.2">
      <c r="B44">
        <v>11</v>
      </c>
      <c r="C44">
        <v>100000</v>
      </c>
      <c r="D44">
        <v>1198.6099999999999</v>
      </c>
      <c r="E44">
        <v>-7989.89</v>
      </c>
      <c r="F44">
        <v>45529.9</v>
      </c>
      <c r="G44">
        <v>-20115.599999999999</v>
      </c>
      <c r="H44">
        <v>35.707999999999998</v>
      </c>
      <c r="I44">
        <v>2000</v>
      </c>
      <c r="J44">
        <v>0</v>
      </c>
      <c r="L44">
        <f>AVERAGE(E$34:E44)</f>
        <v>-7990.1909090909094</v>
      </c>
      <c r="Y44">
        <v>200000</v>
      </c>
      <c r="Z44">
        <v>1198.79</v>
      </c>
      <c r="AA44">
        <v>-7994.28</v>
      </c>
      <c r="AB44">
        <v>43458.3</v>
      </c>
      <c r="AC44">
        <v>19779.3</v>
      </c>
      <c r="AD44">
        <v>35.158000000000001</v>
      </c>
      <c r="AE44">
        <v>1999</v>
      </c>
      <c r="AF44">
        <v>0</v>
      </c>
    </row>
    <row r="45" spans="2:32" x14ac:dyDescent="0.2">
      <c r="B45">
        <v>12</v>
      </c>
      <c r="C45">
        <v>100000</v>
      </c>
      <c r="D45">
        <v>1194.28</v>
      </c>
      <c r="E45">
        <v>-7991.77</v>
      </c>
      <c r="F45">
        <v>45529.9</v>
      </c>
      <c r="G45">
        <v>-20060.099999999999</v>
      </c>
      <c r="H45">
        <v>35.707999999999998</v>
      </c>
      <c r="I45">
        <v>2000</v>
      </c>
      <c r="J45">
        <v>0</v>
      </c>
      <c r="L45">
        <f>AVERAGE(E$34:E45)</f>
        <v>-7990.3225000000011</v>
      </c>
      <c r="Y45">
        <v>200000</v>
      </c>
      <c r="Z45">
        <v>1204.74</v>
      </c>
      <c r="AA45">
        <v>-7992.46</v>
      </c>
      <c r="AB45">
        <v>43458.3</v>
      </c>
      <c r="AC45">
        <v>19766.900000000001</v>
      </c>
      <c r="AD45">
        <v>35.158000000000001</v>
      </c>
      <c r="AE45">
        <v>1999</v>
      </c>
      <c r="AF45">
        <v>0</v>
      </c>
    </row>
    <row r="46" spans="2:32" x14ac:dyDescent="0.2">
      <c r="B46">
        <v>13</v>
      </c>
      <c r="C46">
        <v>100000</v>
      </c>
      <c r="D46">
        <v>1199.76</v>
      </c>
      <c r="E46">
        <v>-7989.87</v>
      </c>
      <c r="F46">
        <v>45529.9</v>
      </c>
      <c r="G46">
        <v>-19988</v>
      </c>
      <c r="H46">
        <v>35.707999999999998</v>
      </c>
      <c r="I46">
        <v>2000</v>
      </c>
      <c r="J46">
        <v>0</v>
      </c>
      <c r="L46">
        <f>AVERAGE(E$34:E46)</f>
        <v>-7990.2876923076929</v>
      </c>
      <c r="Y46">
        <v>200000</v>
      </c>
      <c r="Z46">
        <v>1201.8599999999999</v>
      </c>
      <c r="AA46">
        <v>-7993.37</v>
      </c>
      <c r="AB46">
        <v>43458.3</v>
      </c>
      <c r="AC46">
        <v>19781.400000000001</v>
      </c>
      <c r="AD46">
        <v>35.158000000000001</v>
      </c>
      <c r="AE46">
        <v>1999</v>
      </c>
      <c r="AF46">
        <v>0</v>
      </c>
    </row>
    <row r="47" spans="2:32" x14ac:dyDescent="0.2">
      <c r="B47">
        <v>14</v>
      </c>
      <c r="C47">
        <v>100000</v>
      </c>
      <c r="D47">
        <v>1198.3900000000001</v>
      </c>
      <c r="E47">
        <v>-7990.3</v>
      </c>
      <c r="F47">
        <v>45529.9</v>
      </c>
      <c r="G47">
        <v>-19996.8</v>
      </c>
      <c r="H47">
        <v>35.707999999999998</v>
      </c>
      <c r="I47">
        <v>2000</v>
      </c>
      <c r="J47">
        <v>0</v>
      </c>
      <c r="L47">
        <f>AVERAGE(E$34:E47)</f>
        <v>-7990.2885714285721</v>
      </c>
      <c r="Y47">
        <v>200000</v>
      </c>
      <c r="Z47">
        <v>1199.56</v>
      </c>
      <c r="AA47">
        <v>-7994.08</v>
      </c>
      <c r="AB47">
        <v>43458.3</v>
      </c>
      <c r="AC47">
        <v>19758.099999999999</v>
      </c>
      <c r="AD47">
        <v>35.158000000000001</v>
      </c>
      <c r="AE47">
        <v>1999</v>
      </c>
      <c r="AF47">
        <v>0</v>
      </c>
    </row>
    <row r="48" spans="2:32" x14ac:dyDescent="0.2">
      <c r="B48">
        <v>15</v>
      </c>
      <c r="C48">
        <v>100000</v>
      </c>
      <c r="D48">
        <v>1201.01</v>
      </c>
      <c r="E48">
        <v>-7989.76</v>
      </c>
      <c r="F48">
        <v>45529.9</v>
      </c>
      <c r="G48">
        <v>-19970.3</v>
      </c>
      <c r="H48">
        <v>35.707999999999998</v>
      </c>
      <c r="I48">
        <v>2000</v>
      </c>
      <c r="J48">
        <v>0</v>
      </c>
      <c r="L48">
        <f>AVERAGE(E$34:E48)</f>
        <v>-7990.2533333333331</v>
      </c>
      <c r="Y48">
        <v>200000</v>
      </c>
      <c r="Z48">
        <v>1200.3699999999999</v>
      </c>
      <c r="AA48">
        <v>-7994</v>
      </c>
      <c r="AB48">
        <v>43458.3</v>
      </c>
      <c r="AC48">
        <v>19772.099999999999</v>
      </c>
      <c r="AD48">
        <v>35.158000000000001</v>
      </c>
      <c r="AE48">
        <v>1999</v>
      </c>
      <c r="AF48">
        <v>0</v>
      </c>
    </row>
    <row r="49" spans="2:32" x14ac:dyDescent="0.2">
      <c r="B49">
        <v>16</v>
      </c>
      <c r="C49">
        <v>100000</v>
      </c>
      <c r="D49">
        <v>1201.95</v>
      </c>
      <c r="E49">
        <v>-7989.46</v>
      </c>
      <c r="F49">
        <v>45529.9</v>
      </c>
      <c r="G49">
        <v>-19880.3</v>
      </c>
      <c r="H49">
        <v>35.707999999999998</v>
      </c>
      <c r="I49">
        <v>2000</v>
      </c>
      <c r="J49">
        <v>0</v>
      </c>
      <c r="L49">
        <f>AVERAGE(E$34:E49)</f>
        <v>-7990.2037500000006</v>
      </c>
      <c r="Y49">
        <v>200000</v>
      </c>
      <c r="Z49">
        <v>1198.2</v>
      </c>
      <c r="AA49">
        <v>-7994.63</v>
      </c>
      <c r="AB49">
        <v>43458.3</v>
      </c>
      <c r="AC49">
        <v>19757.3</v>
      </c>
      <c r="AD49">
        <v>35.158000000000001</v>
      </c>
      <c r="AE49">
        <v>1999</v>
      </c>
      <c r="AF49">
        <v>0</v>
      </c>
    </row>
    <row r="50" spans="2:32" x14ac:dyDescent="0.2">
      <c r="B50">
        <v>17</v>
      </c>
      <c r="C50">
        <v>100000</v>
      </c>
      <c r="D50">
        <v>1202.48</v>
      </c>
      <c r="E50">
        <v>-7989.24</v>
      </c>
      <c r="F50">
        <v>45529.9</v>
      </c>
      <c r="G50">
        <v>-19924.5</v>
      </c>
      <c r="H50">
        <v>35.707999999999998</v>
      </c>
      <c r="I50">
        <v>2000</v>
      </c>
      <c r="J50">
        <v>0</v>
      </c>
      <c r="L50">
        <f>AVERAGE(E$34:E50)</f>
        <v>-7990.1470588235297</v>
      </c>
      <c r="Y50">
        <v>200000</v>
      </c>
      <c r="Z50">
        <v>1200.26</v>
      </c>
      <c r="AA50">
        <v>-7993.76</v>
      </c>
      <c r="AB50">
        <v>43458.3</v>
      </c>
      <c r="AC50">
        <v>19737.7</v>
      </c>
      <c r="AD50">
        <v>35.158000000000001</v>
      </c>
      <c r="AE50">
        <v>1999</v>
      </c>
      <c r="AF50">
        <v>0</v>
      </c>
    </row>
    <row r="51" spans="2:32" x14ac:dyDescent="0.2">
      <c r="B51">
        <v>18</v>
      </c>
      <c r="C51">
        <v>100000</v>
      </c>
      <c r="D51">
        <v>1201.1199999999999</v>
      </c>
      <c r="E51">
        <v>-7989.25</v>
      </c>
      <c r="F51">
        <v>45529.9</v>
      </c>
      <c r="G51">
        <v>-19925.8</v>
      </c>
      <c r="H51">
        <v>35.707999999999998</v>
      </c>
      <c r="I51">
        <v>2000</v>
      </c>
      <c r="J51">
        <v>0</v>
      </c>
      <c r="L51">
        <f>AVERAGE(E$34:E51)</f>
        <v>-7990.0972222222226</v>
      </c>
      <c r="Y51">
        <v>200000</v>
      </c>
      <c r="Z51">
        <v>1203.29</v>
      </c>
      <c r="AA51">
        <v>-7992.98</v>
      </c>
      <c r="AB51">
        <v>43458.3</v>
      </c>
      <c r="AC51">
        <v>19799</v>
      </c>
      <c r="AD51">
        <v>35.158000000000001</v>
      </c>
      <c r="AE51">
        <v>1999</v>
      </c>
      <c r="AF51">
        <v>0</v>
      </c>
    </row>
    <row r="52" spans="2:32" x14ac:dyDescent="0.2">
      <c r="B52">
        <v>19</v>
      </c>
      <c r="C52">
        <v>100000</v>
      </c>
      <c r="D52">
        <v>1195.71</v>
      </c>
      <c r="E52">
        <v>-7991.16</v>
      </c>
      <c r="F52">
        <v>45529.9</v>
      </c>
      <c r="G52">
        <v>-20031.8</v>
      </c>
      <c r="H52">
        <v>35.707999999999998</v>
      </c>
      <c r="I52">
        <v>2000</v>
      </c>
      <c r="J52">
        <v>0</v>
      </c>
      <c r="L52">
        <f>AVERAGE(E$34:E52)</f>
        <v>-7990.153157894737</v>
      </c>
      <c r="Y52">
        <v>200000</v>
      </c>
      <c r="Z52">
        <v>1200.27</v>
      </c>
      <c r="AA52">
        <v>-7993.73</v>
      </c>
      <c r="AB52">
        <v>43458.3</v>
      </c>
      <c r="AC52">
        <v>19742.3</v>
      </c>
      <c r="AD52">
        <v>35.158000000000001</v>
      </c>
      <c r="AE52">
        <v>1999</v>
      </c>
      <c r="AF52">
        <v>0</v>
      </c>
    </row>
    <row r="53" spans="2:32" x14ac:dyDescent="0.2">
      <c r="B53">
        <v>20</v>
      </c>
      <c r="C53">
        <v>100000</v>
      </c>
      <c r="D53">
        <v>1200.3399999999999</v>
      </c>
      <c r="E53">
        <v>-7989.55</v>
      </c>
      <c r="F53">
        <v>45529.9</v>
      </c>
      <c r="G53">
        <v>-20017.900000000001</v>
      </c>
      <c r="H53">
        <v>35.707999999999998</v>
      </c>
      <c r="I53">
        <v>2000</v>
      </c>
      <c r="J53">
        <v>0</v>
      </c>
      <c r="L53">
        <f>AVERAGE(E$34:E53)</f>
        <v>-7990.1229999999996</v>
      </c>
      <c r="Y53">
        <v>200000</v>
      </c>
      <c r="Z53">
        <v>1199.67</v>
      </c>
      <c r="AA53">
        <v>-7994.2</v>
      </c>
      <c r="AB53">
        <v>43458.3</v>
      </c>
      <c r="AC53">
        <v>19784.900000000001</v>
      </c>
      <c r="AD53">
        <v>35.158000000000001</v>
      </c>
      <c r="AE53">
        <v>1999</v>
      </c>
      <c r="AF53">
        <v>0</v>
      </c>
    </row>
    <row r="54" spans="2:32" x14ac:dyDescent="0.2">
      <c r="B54">
        <v>21</v>
      </c>
      <c r="C54">
        <v>100000</v>
      </c>
      <c r="D54">
        <v>1196.31</v>
      </c>
      <c r="E54">
        <v>-7990.93</v>
      </c>
      <c r="F54">
        <v>45529.9</v>
      </c>
      <c r="G54">
        <v>-19971.900000000001</v>
      </c>
      <c r="H54">
        <v>35.707999999999998</v>
      </c>
      <c r="I54">
        <v>2000</v>
      </c>
      <c r="J54">
        <v>0</v>
      </c>
      <c r="L54">
        <f>AVERAGE(E$34:E54)</f>
        <v>-7990.1614285714277</v>
      </c>
      <c r="Y54">
        <v>200000</v>
      </c>
      <c r="Z54">
        <v>1200.56</v>
      </c>
      <c r="AA54">
        <v>-7993.87</v>
      </c>
      <c r="AB54">
        <v>43458.3</v>
      </c>
      <c r="AC54">
        <v>19756.900000000001</v>
      </c>
      <c r="AD54">
        <v>35.158000000000001</v>
      </c>
      <c r="AE54">
        <v>1999</v>
      </c>
      <c r="AF54">
        <v>0</v>
      </c>
    </row>
    <row r="55" spans="2:32" x14ac:dyDescent="0.2">
      <c r="B55">
        <v>22</v>
      </c>
      <c r="C55">
        <v>100000</v>
      </c>
      <c r="D55">
        <v>1196.97</v>
      </c>
      <c r="E55">
        <v>-7990.91</v>
      </c>
      <c r="F55">
        <v>45529.9</v>
      </c>
      <c r="G55">
        <v>-20074.7</v>
      </c>
      <c r="H55">
        <v>35.707999999999998</v>
      </c>
      <c r="I55">
        <v>2000</v>
      </c>
      <c r="J55">
        <v>0</v>
      </c>
      <c r="L55">
        <f>AVERAGE(E$34:E55)</f>
        <v>-7990.1954545454537</v>
      </c>
      <c r="AA55">
        <f>AVERAGE(AA35:AA54)</f>
        <v>-7993.7335000000003</v>
      </c>
    </row>
    <row r="56" spans="2:32" x14ac:dyDescent="0.2">
      <c r="B56">
        <v>23</v>
      </c>
      <c r="C56">
        <v>100000</v>
      </c>
      <c r="D56">
        <v>1199.28</v>
      </c>
      <c r="E56">
        <v>-7989.9</v>
      </c>
      <c r="F56">
        <v>45529.9</v>
      </c>
      <c r="G56">
        <v>-19943.400000000001</v>
      </c>
      <c r="H56">
        <v>35.707999999999998</v>
      </c>
      <c r="I56">
        <v>2000</v>
      </c>
      <c r="J56">
        <v>0</v>
      </c>
      <c r="L56">
        <f>AVERAGE(E$34:E56)</f>
        <v>-7990.1826086956517</v>
      </c>
      <c r="AA56">
        <f>STDEV(AA35:AA54)</f>
        <v>0.56318899323875615</v>
      </c>
    </row>
    <row r="57" spans="2:32" x14ac:dyDescent="0.2">
      <c r="B57">
        <v>24</v>
      </c>
      <c r="C57">
        <v>100000</v>
      </c>
      <c r="D57">
        <v>1199.6300000000001</v>
      </c>
      <c r="E57">
        <v>-7990.26</v>
      </c>
      <c r="F57">
        <v>45529.9</v>
      </c>
      <c r="G57">
        <v>-19963.5</v>
      </c>
      <c r="H57">
        <v>35.707999999999998</v>
      </c>
      <c r="I57">
        <v>2000</v>
      </c>
      <c r="J57">
        <v>0</v>
      </c>
      <c r="L57">
        <f>AVERAGE(E$34:E57)</f>
        <v>-7990.185833333333</v>
      </c>
      <c r="AA57">
        <f>AA56/SQRT(20)</f>
        <v>0.12593288730615282</v>
      </c>
    </row>
    <row r="58" spans="2:32" x14ac:dyDescent="0.2">
      <c r="B58">
        <v>25</v>
      </c>
      <c r="C58">
        <v>100000</v>
      </c>
      <c r="D58">
        <v>1201.6199999999999</v>
      </c>
      <c r="E58">
        <v>-7990.02</v>
      </c>
      <c r="F58">
        <v>45529.9</v>
      </c>
      <c r="G58">
        <v>-19853.5</v>
      </c>
      <c r="H58">
        <v>35.707999999999998</v>
      </c>
      <c r="I58">
        <v>2000</v>
      </c>
      <c r="J58">
        <v>0</v>
      </c>
      <c r="L58">
        <f>AVERAGE(E$34:E58)</f>
        <v>-7990.1791999999996</v>
      </c>
      <c r="AA58">
        <f>MAX(AA35:AA54)-MIN(AA35:AA54)</f>
        <v>2.1700000000000728</v>
      </c>
    </row>
    <row r="59" spans="2:32" x14ac:dyDescent="0.2">
      <c r="B59">
        <v>26</v>
      </c>
      <c r="C59">
        <v>100000</v>
      </c>
      <c r="D59">
        <v>1204.75</v>
      </c>
      <c r="E59">
        <v>-7987.86</v>
      </c>
      <c r="F59">
        <v>45529.9</v>
      </c>
      <c r="G59">
        <v>-19908.7</v>
      </c>
      <c r="H59">
        <v>35.707999999999998</v>
      </c>
      <c r="I59">
        <v>2000</v>
      </c>
      <c r="J59">
        <v>0</v>
      </c>
      <c r="L59">
        <f>AVERAGE(E$34:E59)</f>
        <v>-7990.0899999999983</v>
      </c>
    </row>
    <row r="60" spans="2:32" x14ac:dyDescent="0.2">
      <c r="B60">
        <v>27</v>
      </c>
      <c r="C60">
        <v>100000</v>
      </c>
      <c r="D60">
        <v>1200.94</v>
      </c>
      <c r="E60">
        <v>-7989.56</v>
      </c>
      <c r="F60">
        <v>45529.9</v>
      </c>
      <c r="G60">
        <v>-19937.8</v>
      </c>
      <c r="H60">
        <v>35.707999999999998</v>
      </c>
      <c r="I60">
        <v>2000</v>
      </c>
      <c r="J60">
        <v>0</v>
      </c>
      <c r="L60">
        <f>AVERAGE(E$34:E60)</f>
        <v>-7990.0703703703693</v>
      </c>
    </row>
    <row r="61" spans="2:32" x14ac:dyDescent="0.2">
      <c r="B61">
        <v>28</v>
      </c>
      <c r="C61">
        <v>100000</v>
      </c>
      <c r="D61">
        <v>1199.95</v>
      </c>
      <c r="E61">
        <v>-7989.56</v>
      </c>
      <c r="F61">
        <v>45529.9</v>
      </c>
      <c r="G61">
        <v>-19976</v>
      </c>
      <c r="H61">
        <v>35.707999999999998</v>
      </c>
      <c r="I61">
        <v>2000</v>
      </c>
      <c r="J61">
        <v>0</v>
      </c>
      <c r="L61">
        <f>AVERAGE(E$34:E61)</f>
        <v>-7990.0521428571419</v>
      </c>
    </row>
    <row r="62" spans="2:32" x14ac:dyDescent="0.2">
      <c r="B62">
        <v>29</v>
      </c>
      <c r="C62">
        <v>100000</v>
      </c>
      <c r="D62">
        <v>1202.75</v>
      </c>
      <c r="E62">
        <v>-7988.63</v>
      </c>
      <c r="F62">
        <v>45529.9</v>
      </c>
      <c r="G62">
        <v>-19894.599999999999</v>
      </c>
      <c r="H62">
        <v>35.707999999999998</v>
      </c>
      <c r="I62">
        <v>2000</v>
      </c>
      <c r="J62">
        <v>0</v>
      </c>
      <c r="L62">
        <f>AVERAGE(E$34:E62)</f>
        <v>-7990.0031034482745</v>
      </c>
    </row>
    <row r="63" spans="2:32" x14ac:dyDescent="0.2">
      <c r="B63">
        <v>30</v>
      </c>
      <c r="C63">
        <v>100000</v>
      </c>
      <c r="D63">
        <v>1198.94</v>
      </c>
      <c r="E63">
        <v>-7990.31</v>
      </c>
      <c r="F63">
        <v>45529.9</v>
      </c>
      <c r="G63">
        <v>-19998.599999999999</v>
      </c>
      <c r="H63">
        <v>35.707999999999998</v>
      </c>
      <c r="I63">
        <v>2000</v>
      </c>
      <c r="J63">
        <v>0</v>
      </c>
      <c r="L63">
        <f>AVERAGE(E$34:E63)</f>
        <v>-7990.0133333333324</v>
      </c>
    </row>
    <row r="64" spans="2:32" x14ac:dyDescent="0.2">
      <c r="B64">
        <v>31</v>
      </c>
      <c r="C64">
        <v>100000</v>
      </c>
      <c r="D64">
        <v>1198.7</v>
      </c>
      <c r="E64">
        <v>-7990.35</v>
      </c>
      <c r="F64">
        <v>45529.9</v>
      </c>
      <c r="G64">
        <v>-20001.400000000001</v>
      </c>
      <c r="H64">
        <v>35.707999999999998</v>
      </c>
      <c r="I64">
        <v>2000</v>
      </c>
      <c r="J64">
        <v>0</v>
      </c>
      <c r="L64">
        <f>AVERAGE(E$34:E64)</f>
        <v>-7990.0241935483864</v>
      </c>
    </row>
    <row r="65" spans="2:12" x14ac:dyDescent="0.2">
      <c r="B65">
        <v>32</v>
      </c>
      <c r="C65">
        <v>100000</v>
      </c>
      <c r="D65">
        <v>1198.83</v>
      </c>
      <c r="E65">
        <v>-7990.31</v>
      </c>
      <c r="F65">
        <v>45529.9</v>
      </c>
      <c r="G65">
        <v>-19972.3</v>
      </c>
      <c r="H65">
        <v>35.707999999999998</v>
      </c>
      <c r="I65">
        <v>2000</v>
      </c>
      <c r="J65">
        <v>0</v>
      </c>
      <c r="L65">
        <f>AVERAGE(E$34:E65)</f>
        <v>-7990.033124999999</v>
      </c>
    </row>
    <row r="66" spans="2:12" x14ac:dyDescent="0.2">
      <c r="B66">
        <v>33</v>
      </c>
      <c r="C66">
        <v>100000</v>
      </c>
      <c r="D66">
        <v>1199.6199999999999</v>
      </c>
      <c r="E66">
        <v>-7990.04</v>
      </c>
      <c r="F66">
        <v>45529.9</v>
      </c>
      <c r="G66">
        <v>-19966.900000000001</v>
      </c>
      <c r="H66">
        <v>35.707999999999998</v>
      </c>
      <c r="I66">
        <v>2000</v>
      </c>
      <c r="J66">
        <v>0</v>
      </c>
      <c r="L66">
        <f>AVERAGE(E$34:E66)</f>
        <v>-7990.0333333333328</v>
      </c>
    </row>
    <row r="67" spans="2:12" x14ac:dyDescent="0.2">
      <c r="B67">
        <v>34</v>
      </c>
      <c r="C67">
        <v>100000</v>
      </c>
      <c r="D67">
        <v>1195.78</v>
      </c>
      <c r="E67">
        <v>-7990.77</v>
      </c>
      <c r="F67">
        <v>45529.9</v>
      </c>
      <c r="G67">
        <v>-20080.2</v>
      </c>
      <c r="H67">
        <v>35.707999999999998</v>
      </c>
      <c r="I67">
        <v>2000</v>
      </c>
      <c r="J67">
        <v>0</v>
      </c>
      <c r="L67">
        <f>AVERAGE(E$34:E67)</f>
        <v>-7990.0550000000003</v>
      </c>
    </row>
    <row r="68" spans="2:12" x14ac:dyDescent="0.2">
      <c r="B68">
        <v>35</v>
      </c>
      <c r="C68">
        <v>100000</v>
      </c>
      <c r="D68">
        <v>1200.76</v>
      </c>
      <c r="E68">
        <v>-7989.47</v>
      </c>
      <c r="F68">
        <v>45529.9</v>
      </c>
      <c r="G68">
        <v>-19964.3</v>
      </c>
      <c r="H68">
        <v>35.707999999999998</v>
      </c>
      <c r="I68">
        <v>2000</v>
      </c>
      <c r="J68">
        <v>0</v>
      </c>
      <c r="L68">
        <f>AVERAGE(E$34:E68)</f>
        <v>-7990.0382857142849</v>
      </c>
    </row>
    <row r="69" spans="2:12" x14ac:dyDescent="0.2">
      <c r="B69">
        <v>36</v>
      </c>
      <c r="C69">
        <v>100000</v>
      </c>
      <c r="D69">
        <v>1198.79</v>
      </c>
      <c r="E69">
        <v>-7990.12</v>
      </c>
      <c r="F69">
        <v>45529.9</v>
      </c>
      <c r="G69">
        <v>-19932.599999999999</v>
      </c>
      <c r="H69">
        <v>35.707999999999998</v>
      </c>
      <c r="I69">
        <v>2000</v>
      </c>
      <c r="J69">
        <v>0</v>
      </c>
      <c r="L69">
        <f>AVERAGE(E$34:E69)</f>
        <v>-7990.0405555555544</v>
      </c>
    </row>
    <row r="70" spans="2:12" x14ac:dyDescent="0.2">
      <c r="B70">
        <v>37</v>
      </c>
      <c r="C70">
        <v>100000</v>
      </c>
      <c r="D70">
        <v>1197.5899999999999</v>
      </c>
      <c r="E70">
        <v>-7990.51</v>
      </c>
      <c r="F70">
        <v>45529.9</v>
      </c>
      <c r="G70">
        <v>-19996.099999999999</v>
      </c>
      <c r="H70">
        <v>35.707999999999998</v>
      </c>
      <c r="I70">
        <v>2000</v>
      </c>
      <c r="J70">
        <v>0</v>
      </c>
      <c r="L70">
        <f>AVERAGE(E$34:E70)</f>
        <v>-7990.0532432432428</v>
      </c>
    </row>
    <row r="71" spans="2:12" x14ac:dyDescent="0.2">
      <c r="B71">
        <v>38</v>
      </c>
      <c r="C71">
        <v>100000</v>
      </c>
      <c r="D71">
        <v>1196.1199999999999</v>
      </c>
      <c r="E71">
        <v>-7991.31</v>
      </c>
      <c r="F71">
        <v>45529.9</v>
      </c>
      <c r="G71">
        <v>-19992.3</v>
      </c>
      <c r="H71">
        <v>35.707999999999998</v>
      </c>
      <c r="I71">
        <v>2000</v>
      </c>
      <c r="J71">
        <v>0</v>
      </c>
      <c r="L71">
        <f>AVERAGE(E$34:E71)</f>
        <v>-7990.0863157894728</v>
      </c>
    </row>
    <row r="72" spans="2:12" x14ac:dyDescent="0.2">
      <c r="B72">
        <v>39</v>
      </c>
      <c r="C72">
        <v>100000</v>
      </c>
      <c r="D72">
        <v>1199.06</v>
      </c>
      <c r="E72">
        <v>-7990.01</v>
      </c>
      <c r="F72">
        <v>45529.9</v>
      </c>
      <c r="G72">
        <v>-19988.599999999999</v>
      </c>
      <c r="H72">
        <v>35.707999999999998</v>
      </c>
      <c r="I72">
        <v>2000</v>
      </c>
      <c r="J72">
        <v>0</v>
      </c>
      <c r="L72">
        <f>AVERAGE(E$34:E72)</f>
        <v>-7990.0843589743581</v>
      </c>
    </row>
    <row r="73" spans="2:12" x14ac:dyDescent="0.2">
      <c r="B73">
        <v>40</v>
      </c>
      <c r="C73">
        <v>100000</v>
      </c>
      <c r="D73">
        <v>1199.77</v>
      </c>
      <c r="E73">
        <v>-7990.19</v>
      </c>
      <c r="F73">
        <v>45529.9</v>
      </c>
      <c r="G73">
        <v>-19965.599999999999</v>
      </c>
      <c r="H73">
        <v>35.707999999999998</v>
      </c>
      <c r="I73">
        <v>2000</v>
      </c>
      <c r="J73">
        <v>0</v>
      </c>
      <c r="L73">
        <f>AVERAGE(E$34:E73)</f>
        <v>-7990.0869999999995</v>
      </c>
    </row>
    <row r="74" spans="2:12" x14ac:dyDescent="0.2">
      <c r="B74">
        <v>41</v>
      </c>
      <c r="C74">
        <v>100000</v>
      </c>
      <c r="D74">
        <v>1200.4100000000001</v>
      </c>
      <c r="E74">
        <v>-7989.79</v>
      </c>
      <c r="F74">
        <v>45529.9</v>
      </c>
      <c r="G74">
        <v>-19991.8</v>
      </c>
      <c r="H74">
        <v>35.707999999999998</v>
      </c>
      <c r="I74">
        <v>2000</v>
      </c>
      <c r="J74">
        <v>0</v>
      </c>
      <c r="L74">
        <f>AVERAGE(E$34:E74)</f>
        <v>-7990.0797560975598</v>
      </c>
    </row>
    <row r="75" spans="2:12" x14ac:dyDescent="0.2">
      <c r="B75">
        <v>42</v>
      </c>
      <c r="C75">
        <v>100000</v>
      </c>
      <c r="D75">
        <v>1199.95</v>
      </c>
      <c r="E75">
        <v>-7989.99</v>
      </c>
      <c r="F75">
        <v>45529.9</v>
      </c>
      <c r="G75">
        <v>-19981.099999999999</v>
      </c>
      <c r="H75">
        <v>35.707999999999998</v>
      </c>
      <c r="I75">
        <v>2000</v>
      </c>
      <c r="J75">
        <v>0</v>
      </c>
      <c r="L75">
        <f>AVERAGE(E$34:E75)</f>
        <v>-7990.0776190476181</v>
      </c>
    </row>
    <row r="76" spans="2:12" x14ac:dyDescent="0.2">
      <c r="B76">
        <v>43</v>
      </c>
      <c r="C76">
        <v>100000</v>
      </c>
      <c r="D76">
        <v>1194.1300000000001</v>
      </c>
      <c r="E76">
        <v>-7991.64</v>
      </c>
      <c r="F76">
        <v>45529.9</v>
      </c>
      <c r="G76">
        <v>-20065.8</v>
      </c>
      <c r="H76">
        <v>35.707999999999998</v>
      </c>
      <c r="I76">
        <v>2000</v>
      </c>
      <c r="J76">
        <v>0</v>
      </c>
      <c r="L76">
        <f>AVERAGE(E$34:E76)</f>
        <v>-7990.1139534883714</v>
      </c>
    </row>
    <row r="77" spans="2:12" x14ac:dyDescent="0.2">
      <c r="B77">
        <v>44</v>
      </c>
      <c r="C77">
        <v>100000</v>
      </c>
      <c r="D77">
        <v>1195.22</v>
      </c>
      <c r="E77">
        <v>-7991.81</v>
      </c>
      <c r="F77">
        <v>45529.9</v>
      </c>
      <c r="G77">
        <v>-19996.599999999999</v>
      </c>
      <c r="H77">
        <v>35.707999999999998</v>
      </c>
      <c r="I77">
        <v>2000</v>
      </c>
      <c r="J77">
        <v>0</v>
      </c>
      <c r="L77">
        <f>AVERAGE(E$34:E77)</f>
        <v>-7990.1524999999992</v>
      </c>
    </row>
    <row r="78" spans="2:12" x14ac:dyDescent="0.2">
      <c r="B78">
        <v>45</v>
      </c>
      <c r="C78">
        <v>100000</v>
      </c>
      <c r="D78">
        <v>1198.29</v>
      </c>
      <c r="E78">
        <v>-7990.48</v>
      </c>
      <c r="F78">
        <v>45529.9</v>
      </c>
      <c r="G78">
        <v>-19949.7</v>
      </c>
      <c r="H78">
        <v>35.707999999999998</v>
      </c>
      <c r="I78">
        <v>2000</v>
      </c>
      <c r="J78">
        <v>0</v>
      </c>
      <c r="L78">
        <f>AVERAGE(E$34:E78)</f>
        <v>-7990.159777777777</v>
      </c>
    </row>
    <row r="79" spans="2:12" x14ac:dyDescent="0.2">
      <c r="B79">
        <v>46</v>
      </c>
      <c r="C79">
        <v>100000</v>
      </c>
      <c r="D79">
        <v>1196.6500000000001</v>
      </c>
      <c r="E79">
        <v>-7990.82</v>
      </c>
      <c r="F79">
        <v>45529.9</v>
      </c>
      <c r="G79">
        <v>-20025.900000000001</v>
      </c>
      <c r="H79">
        <v>35.707999999999998</v>
      </c>
      <c r="I79">
        <v>2000</v>
      </c>
      <c r="J79">
        <v>0</v>
      </c>
      <c r="L79">
        <f>AVERAGE(E$34:E79)</f>
        <v>-7990.1741304347815</v>
      </c>
    </row>
    <row r="80" spans="2:12" x14ac:dyDescent="0.2">
      <c r="B80">
        <v>47</v>
      </c>
      <c r="C80">
        <v>100000</v>
      </c>
      <c r="D80">
        <v>1198.3499999999999</v>
      </c>
      <c r="E80">
        <v>-7990.37</v>
      </c>
      <c r="F80">
        <v>45529.9</v>
      </c>
      <c r="G80">
        <v>-20002.599999999999</v>
      </c>
      <c r="H80">
        <v>35.707999999999998</v>
      </c>
      <c r="I80">
        <v>2000</v>
      </c>
      <c r="J80">
        <v>0</v>
      </c>
      <c r="L80">
        <f>AVERAGE(E$34:E80)</f>
        <v>-7990.1782978723395</v>
      </c>
    </row>
    <row r="81" spans="2:12" x14ac:dyDescent="0.2">
      <c r="B81">
        <v>48</v>
      </c>
      <c r="C81">
        <v>100000</v>
      </c>
      <c r="D81">
        <v>1201.74</v>
      </c>
      <c r="E81">
        <v>-7989.31</v>
      </c>
      <c r="F81">
        <v>45529.9</v>
      </c>
      <c r="G81">
        <v>-19966.099999999999</v>
      </c>
      <c r="H81">
        <v>35.707999999999998</v>
      </c>
      <c r="I81">
        <v>2000</v>
      </c>
      <c r="J81">
        <v>0</v>
      </c>
      <c r="L81">
        <f>AVERAGE(E$34:E81)</f>
        <v>-7990.1602083333319</v>
      </c>
    </row>
    <row r="82" spans="2:12" x14ac:dyDescent="0.2">
      <c r="B82">
        <v>49</v>
      </c>
      <c r="C82">
        <v>100000</v>
      </c>
      <c r="D82">
        <v>1198.8399999999999</v>
      </c>
      <c r="E82">
        <v>-7989.76</v>
      </c>
      <c r="F82">
        <v>45529.9</v>
      </c>
      <c r="G82">
        <v>-19981.400000000001</v>
      </c>
      <c r="H82">
        <v>35.707999999999998</v>
      </c>
      <c r="I82">
        <v>2000</v>
      </c>
      <c r="J82">
        <v>0</v>
      </c>
      <c r="L82">
        <f>AVERAGE(E$34:E82)</f>
        <v>-7990.152040816326</v>
      </c>
    </row>
    <row r="83" spans="2:12" x14ac:dyDescent="0.2">
      <c r="B83">
        <v>50</v>
      </c>
      <c r="C83">
        <v>100000</v>
      </c>
      <c r="D83">
        <v>1203.3</v>
      </c>
      <c r="E83">
        <v>-7988.7</v>
      </c>
      <c r="F83">
        <v>45529.9</v>
      </c>
      <c r="G83">
        <v>-19921.5</v>
      </c>
      <c r="H83">
        <v>35.707999999999998</v>
      </c>
      <c r="I83">
        <v>2000</v>
      </c>
      <c r="J83">
        <v>0</v>
      </c>
      <c r="L83">
        <f>AVERAGE(E$34:E83)</f>
        <v>-7990.1229999999996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11F1-F51D-2249-BD6A-74D0D14DECD3}">
  <dimension ref="C2:Y91"/>
  <sheetViews>
    <sheetView topLeftCell="A25" workbookViewId="0">
      <selection activeCell="C2" sqref="C2:Y7"/>
    </sheetView>
  </sheetViews>
  <sheetFormatPr baseColWidth="10" defaultRowHeight="16" x14ac:dyDescent="0.2"/>
  <sheetData>
    <row r="2" spans="3:25" x14ac:dyDescent="0.2">
      <c r="C2" t="s">
        <v>101</v>
      </c>
      <c r="S2" t="s">
        <v>102</v>
      </c>
    </row>
    <row r="4" spans="3:25" x14ac:dyDescent="0.2">
      <c r="C4" t="s">
        <v>48</v>
      </c>
    </row>
    <row r="5" spans="3:25" x14ac:dyDescent="0.2">
      <c r="E5" t="s">
        <v>13</v>
      </c>
      <c r="F5" t="s">
        <v>51</v>
      </c>
      <c r="G5" t="s">
        <v>0</v>
      </c>
      <c r="H5" t="s">
        <v>52</v>
      </c>
      <c r="I5" t="s">
        <v>53</v>
      </c>
      <c r="K5" t="s">
        <v>4</v>
      </c>
      <c r="M5" t="s">
        <v>51</v>
      </c>
      <c r="N5" t="s">
        <v>4</v>
      </c>
      <c r="S5" t="s">
        <v>59</v>
      </c>
      <c r="Y5" t="s">
        <v>4</v>
      </c>
    </row>
    <row r="6" spans="3:25" x14ac:dyDescent="0.2">
      <c r="C6" t="s">
        <v>24</v>
      </c>
      <c r="D6" t="s">
        <v>49</v>
      </c>
      <c r="E6">
        <v>-4098.5159999999996</v>
      </c>
      <c r="F6">
        <v>-37.763723900000002</v>
      </c>
      <c r="G6">
        <v>22766.69</v>
      </c>
      <c r="H6">
        <v>1024</v>
      </c>
      <c r="I6">
        <v>0</v>
      </c>
      <c r="M6">
        <v>0</v>
      </c>
      <c r="N6">
        <v>1.1454570312498618</v>
      </c>
      <c r="S6">
        <v>-6914.0060000000003</v>
      </c>
      <c r="T6">
        <v>-33.256435000000003</v>
      </c>
      <c r="U6">
        <v>16263.955</v>
      </c>
      <c r="V6">
        <v>0</v>
      </c>
      <c r="W6">
        <v>1024</v>
      </c>
    </row>
    <row r="7" spans="3:25" x14ac:dyDescent="0.2">
      <c r="D7" t="s">
        <v>50</v>
      </c>
      <c r="E7">
        <v>-4101.3729999999996</v>
      </c>
      <c r="F7">
        <v>520.86125000000004</v>
      </c>
      <c r="G7">
        <v>23905.0245</v>
      </c>
      <c r="H7">
        <v>0</v>
      </c>
      <c r="I7">
        <v>0</v>
      </c>
      <c r="K7">
        <f>E7-E6*1025/1024</f>
        <v>1.1454570312498618</v>
      </c>
      <c r="M7">
        <v>2500</v>
      </c>
      <c r="N7">
        <v>1.1352177734379438</v>
      </c>
      <c r="S7">
        <v>-6904.4357894736904</v>
      </c>
      <c r="T7">
        <v>-763.71963157894697</v>
      </c>
      <c r="U7">
        <v>16263.952631578901</v>
      </c>
      <c r="V7">
        <v>0</v>
      </c>
      <c r="W7">
        <v>1023</v>
      </c>
      <c r="Y7">
        <f>S7-S6*SUM(V7:W7)/SUM(V6:W6)</f>
        <v>2.818251541934842</v>
      </c>
    </row>
    <row r="8" spans="3:25" x14ac:dyDescent="0.2">
      <c r="M8">
        <v>5000</v>
      </c>
      <c r="N8">
        <v>1.0802622070305006</v>
      </c>
    </row>
    <row r="9" spans="3:25" x14ac:dyDescent="0.2">
      <c r="C9" t="s">
        <v>54</v>
      </c>
      <c r="D9" t="s">
        <v>49</v>
      </c>
      <c r="E9">
        <v>-4098.7830000000004</v>
      </c>
      <c r="F9">
        <v>2498.203</v>
      </c>
      <c r="G9">
        <v>22700.814999999999</v>
      </c>
      <c r="H9">
        <v>1024</v>
      </c>
      <c r="I9">
        <v>0</v>
      </c>
      <c r="M9">
        <v>7500</v>
      </c>
      <c r="N9">
        <v>1.1797714843751237</v>
      </c>
    </row>
    <row r="10" spans="3:25" x14ac:dyDescent="0.2">
      <c r="D10" t="s">
        <v>50</v>
      </c>
      <c r="E10">
        <v>-4101.6504999999997</v>
      </c>
      <c r="F10">
        <v>3037.1215000000002</v>
      </c>
      <c r="G10">
        <v>23835.855749999999</v>
      </c>
      <c r="H10">
        <v>0</v>
      </c>
      <c r="I10">
        <v>0</v>
      </c>
      <c r="K10">
        <f>E10-E9*1025/1024</f>
        <v>1.1352177734379438</v>
      </c>
      <c r="M10">
        <v>10000</v>
      </c>
      <c r="N10">
        <v>1.2231093749996944</v>
      </c>
    </row>
    <row r="11" spans="3:25" x14ac:dyDescent="0.2">
      <c r="M11">
        <v>15000</v>
      </c>
      <c r="N11">
        <v>1.2388803710937282</v>
      </c>
    </row>
    <row r="12" spans="3:25" x14ac:dyDescent="0.2">
      <c r="C12" t="s">
        <v>36</v>
      </c>
      <c r="D12" t="s">
        <v>49</v>
      </c>
      <c r="E12">
        <v>-4098.8284999999996</v>
      </c>
      <c r="F12">
        <v>4979.0974999999999</v>
      </c>
      <c r="G12">
        <v>22635.294999999998</v>
      </c>
      <c r="H12">
        <v>1024</v>
      </c>
      <c r="I12">
        <v>0</v>
      </c>
      <c r="M12">
        <v>20000</v>
      </c>
      <c r="N12">
        <v>1.2531113281256694</v>
      </c>
    </row>
    <row r="13" spans="3:25" x14ac:dyDescent="0.2">
      <c r="D13" t="s">
        <v>50</v>
      </c>
      <c r="E13">
        <v>-4101.7510000000002</v>
      </c>
      <c r="F13">
        <v>5564.7145</v>
      </c>
      <c r="G13">
        <v>23767.05975</v>
      </c>
      <c r="H13">
        <v>0</v>
      </c>
      <c r="I13">
        <v>0</v>
      </c>
      <c r="K13">
        <f>E13-E12*1025/1024</f>
        <v>1.0802622070305006</v>
      </c>
      <c r="M13">
        <v>-2500</v>
      </c>
      <c r="N13">
        <v>1.13458251953125</v>
      </c>
    </row>
    <row r="14" spans="3:25" x14ac:dyDescent="0.2">
      <c r="M14">
        <v>-5000</v>
      </c>
      <c r="N14">
        <v>1.0410000000001673</v>
      </c>
    </row>
    <row r="15" spans="3:25" x14ac:dyDescent="0.2">
      <c r="C15" t="s">
        <v>55</v>
      </c>
      <c r="D15" t="s">
        <v>49</v>
      </c>
      <c r="E15">
        <v>-4098.8379999999997</v>
      </c>
      <c r="F15">
        <v>7481.7659999999996</v>
      </c>
      <c r="G15">
        <v>22570.654999999999</v>
      </c>
      <c r="H15">
        <v>1024</v>
      </c>
      <c r="I15">
        <v>0</v>
      </c>
      <c r="M15">
        <v>-7500</v>
      </c>
      <c r="N15">
        <v>1.0903227539065483</v>
      </c>
    </row>
    <row r="16" spans="3:25" x14ac:dyDescent="0.2">
      <c r="D16" t="s">
        <v>50</v>
      </c>
      <c r="E16">
        <v>-4101.6610000000001</v>
      </c>
      <c r="F16">
        <v>8031.4870000000001</v>
      </c>
      <c r="G16">
        <v>23699.187750000001</v>
      </c>
      <c r="H16">
        <v>0</v>
      </c>
      <c r="I16">
        <v>0</v>
      </c>
      <c r="K16">
        <f>E16-E15*1025/1024</f>
        <v>1.1797714843751237</v>
      </c>
      <c r="M16">
        <v>-10000</v>
      </c>
      <c r="N16">
        <v>1.0547147409488389</v>
      </c>
    </row>
    <row r="17" spans="3:14" x14ac:dyDescent="0.2">
      <c r="M17">
        <v>-15000</v>
      </c>
      <c r="N17">
        <v>1.0543203124998399</v>
      </c>
    </row>
    <row r="18" spans="3:14" x14ac:dyDescent="0.2">
      <c r="C18" t="s">
        <v>58</v>
      </c>
      <c r="D18" t="s">
        <v>49</v>
      </c>
      <c r="E18">
        <v>-4098.6719999999996</v>
      </c>
      <c r="F18">
        <v>9988.1759999999995</v>
      </c>
      <c r="G18">
        <v>22506.18</v>
      </c>
      <c r="H18">
        <v>1024</v>
      </c>
      <c r="I18">
        <v>0</v>
      </c>
      <c r="M18">
        <v>-20000</v>
      </c>
      <c r="N18">
        <v>0.97798974609349898</v>
      </c>
    </row>
    <row r="19" spans="3:14" x14ac:dyDescent="0.2">
      <c r="D19" t="s">
        <v>50</v>
      </c>
      <c r="E19">
        <v>-4101.4515000000001</v>
      </c>
      <c r="F19">
        <v>10531.945</v>
      </c>
      <c r="G19">
        <v>22506.18</v>
      </c>
      <c r="H19">
        <v>0</v>
      </c>
      <c r="I19">
        <v>0</v>
      </c>
      <c r="K19">
        <f>E19-E18*1025/1024</f>
        <v>1.2231093749996944</v>
      </c>
    </row>
    <row r="21" spans="3:14" x14ac:dyDescent="0.2">
      <c r="C21" t="s">
        <v>39</v>
      </c>
      <c r="D21" t="s">
        <v>49</v>
      </c>
      <c r="E21">
        <v>-4097.9255000000003</v>
      </c>
      <c r="F21">
        <v>14987.674999999999</v>
      </c>
      <c r="G21">
        <v>22378.174999999999</v>
      </c>
      <c r="H21">
        <v>1024</v>
      </c>
      <c r="I21">
        <v>0</v>
      </c>
    </row>
    <row r="22" spans="3:14" x14ac:dyDescent="0.2">
      <c r="D22" t="s">
        <v>50</v>
      </c>
      <c r="E22">
        <v>-4100.6885000000002</v>
      </c>
      <c r="F22">
        <v>15523.955</v>
      </c>
      <c r="G22">
        <v>22378.174999999999</v>
      </c>
      <c r="H22">
        <v>0</v>
      </c>
      <c r="I22">
        <v>0</v>
      </c>
      <c r="K22">
        <f>E22-E21*1025/1024</f>
        <v>1.2388803710937282</v>
      </c>
    </row>
    <row r="24" spans="3:14" x14ac:dyDescent="0.2">
      <c r="C24" t="s">
        <v>77</v>
      </c>
      <c r="D24" t="s">
        <v>49</v>
      </c>
      <c r="E24">
        <v>-4096.6260000000002</v>
      </c>
      <c r="F24">
        <v>20021.82</v>
      </c>
      <c r="G24">
        <v>22250.560000000001</v>
      </c>
      <c r="H24">
        <v>1024</v>
      </c>
      <c r="I24">
        <v>0</v>
      </c>
    </row>
    <row r="25" spans="3:14" x14ac:dyDescent="0.2">
      <c r="D25" t="s">
        <v>50</v>
      </c>
      <c r="E25">
        <v>-4099.3734999999997</v>
      </c>
      <c r="F25">
        <v>20559.884999999998</v>
      </c>
      <c r="G25">
        <v>22250.560000000001</v>
      </c>
      <c r="H25">
        <v>0</v>
      </c>
      <c r="I25">
        <v>0</v>
      </c>
      <c r="K25">
        <f>E25-E24*1025/1024</f>
        <v>1.2531113281256694</v>
      </c>
    </row>
    <row r="27" spans="3:14" x14ac:dyDescent="0.2">
      <c r="C27" t="s">
        <v>56</v>
      </c>
      <c r="D27" t="s">
        <v>49</v>
      </c>
      <c r="E27">
        <v>-4098.1324999999997</v>
      </c>
      <c r="F27">
        <v>-2507.7420000000002</v>
      </c>
      <c r="G27">
        <v>22832.084999999999</v>
      </c>
      <c r="H27">
        <v>1024</v>
      </c>
      <c r="I27">
        <v>0</v>
      </c>
    </row>
    <row r="28" spans="3:14" x14ac:dyDescent="0.2">
      <c r="D28" t="s">
        <v>50</v>
      </c>
      <c r="E28">
        <v>-4101</v>
      </c>
      <c r="F28">
        <v>-1949.0515</v>
      </c>
      <c r="G28">
        <v>23973.689249999999</v>
      </c>
      <c r="H28">
        <v>0</v>
      </c>
      <c r="I28">
        <v>0</v>
      </c>
      <c r="K28">
        <f>E28-E27*1025/1024</f>
        <v>1.13458251953125</v>
      </c>
    </row>
    <row r="30" spans="3:14" x14ac:dyDescent="0.2">
      <c r="C30" t="s">
        <v>38</v>
      </c>
      <c r="D30" t="s">
        <v>49</v>
      </c>
      <c r="E30">
        <v>-4097.5360000000001</v>
      </c>
      <c r="F30">
        <v>-4998.241</v>
      </c>
      <c r="G30">
        <v>22898.605</v>
      </c>
      <c r="H30">
        <v>1024</v>
      </c>
      <c r="I30">
        <v>0</v>
      </c>
    </row>
    <row r="31" spans="3:14" x14ac:dyDescent="0.2">
      <c r="D31" t="s">
        <v>50</v>
      </c>
      <c r="E31">
        <v>-4100.4965000000002</v>
      </c>
      <c r="F31">
        <v>-4438.0084999999999</v>
      </c>
      <c r="G31">
        <v>24043.535250000001</v>
      </c>
      <c r="H31">
        <v>0</v>
      </c>
      <c r="I31">
        <v>0</v>
      </c>
      <c r="K31">
        <f>E31-E30*1025/1024</f>
        <v>1.0410000000001673</v>
      </c>
    </row>
    <row r="33" spans="3:14" x14ac:dyDescent="0.2">
      <c r="C33" t="s">
        <v>57</v>
      </c>
      <c r="D33" t="s">
        <v>49</v>
      </c>
      <c r="E33">
        <v>-4096.8424999999997</v>
      </c>
      <c r="F33">
        <v>-7521.8815000000004</v>
      </c>
      <c r="G33">
        <v>22966.395</v>
      </c>
      <c r="H33">
        <v>1024</v>
      </c>
      <c r="I33">
        <v>0</v>
      </c>
    </row>
    <row r="34" spans="3:14" x14ac:dyDescent="0.2">
      <c r="D34" t="s">
        <v>50</v>
      </c>
      <c r="E34">
        <v>-4099.7529999999997</v>
      </c>
      <c r="F34">
        <v>-6958.2984999999999</v>
      </c>
      <c r="G34">
        <v>24114.714749999999</v>
      </c>
      <c r="H34">
        <v>0</v>
      </c>
      <c r="I34">
        <v>0</v>
      </c>
      <c r="K34">
        <f>E34-E33*1025/1024</f>
        <v>1.0903227539065483</v>
      </c>
    </row>
    <row r="36" spans="3:14" x14ac:dyDescent="0.2">
      <c r="C36" t="s">
        <v>35</v>
      </c>
      <c r="D36" t="s">
        <v>49</v>
      </c>
      <c r="E36">
        <v>-4095.97736842105</v>
      </c>
      <c r="F36">
        <v>-10030.547894736799</v>
      </c>
      <c r="G36">
        <v>23034.368421052601</v>
      </c>
      <c r="H36">
        <v>1024</v>
      </c>
      <c r="I36">
        <v>0</v>
      </c>
    </row>
    <row r="37" spans="3:14" x14ac:dyDescent="0.2">
      <c r="D37" t="s">
        <v>50</v>
      </c>
      <c r="E37">
        <v>-4098.9226315789501</v>
      </c>
      <c r="F37">
        <v>-9460.0663157894705</v>
      </c>
      <c r="G37">
        <v>24246.703601108002</v>
      </c>
      <c r="H37">
        <v>0</v>
      </c>
      <c r="I37">
        <v>0</v>
      </c>
      <c r="K37">
        <f>E37-E36*1025/1024</f>
        <v>1.0547147409488389</v>
      </c>
    </row>
    <row r="39" spans="3:14" x14ac:dyDescent="0.2">
      <c r="C39" t="s">
        <v>41</v>
      </c>
      <c r="D39" t="s">
        <v>49</v>
      </c>
      <c r="E39">
        <v>-4093.768</v>
      </c>
      <c r="F39">
        <v>-15018.4</v>
      </c>
      <c r="G39">
        <v>23172.28</v>
      </c>
      <c r="H39">
        <v>1024</v>
      </c>
      <c r="I39">
        <v>0</v>
      </c>
    </row>
    <row r="40" spans="3:14" x14ac:dyDescent="0.2">
      <c r="D40" t="s">
        <v>50</v>
      </c>
      <c r="E40">
        <v>-4096.7115000000003</v>
      </c>
      <c r="F40">
        <v>-14458.16</v>
      </c>
      <c r="G40">
        <v>23172.28</v>
      </c>
      <c r="H40">
        <v>0</v>
      </c>
      <c r="I40">
        <v>0</v>
      </c>
      <c r="K40">
        <f>E40-E39*1025/1024</f>
        <v>1.0543203124998399</v>
      </c>
      <c r="M40" t="s">
        <v>51</v>
      </c>
      <c r="N40" t="s">
        <v>4</v>
      </c>
    </row>
    <row r="41" spans="3:14" x14ac:dyDescent="0.2">
      <c r="M41">
        <v>0</v>
      </c>
      <c r="N41">
        <v>2.8360268554688446</v>
      </c>
    </row>
    <row r="42" spans="3:14" x14ac:dyDescent="0.2">
      <c r="C42" t="s">
        <v>76</v>
      </c>
      <c r="D42" t="s">
        <v>49</v>
      </c>
      <c r="E42">
        <v>-4090.8694999999998</v>
      </c>
      <c r="F42">
        <v>-20023.63</v>
      </c>
      <c r="G42">
        <v>23313.78</v>
      </c>
      <c r="H42">
        <v>1024</v>
      </c>
      <c r="I42">
        <v>0</v>
      </c>
      <c r="M42">
        <v>2500</v>
      </c>
      <c r="N42">
        <v>2.8063085937501455</v>
      </c>
    </row>
    <row r="43" spans="3:14" x14ac:dyDescent="0.2">
      <c r="D43" t="s">
        <v>50</v>
      </c>
      <c r="E43">
        <v>-4093.8865000000001</v>
      </c>
      <c r="F43">
        <v>-19465.334999999999</v>
      </c>
      <c r="G43">
        <v>23313.78</v>
      </c>
      <c r="H43">
        <v>0</v>
      </c>
      <c r="I43">
        <v>0</v>
      </c>
      <c r="K43">
        <f>E43-E42*1025/1024</f>
        <v>0.97798974609349898</v>
      </c>
      <c r="M43">
        <v>5000</v>
      </c>
      <c r="N43">
        <v>2.8187304687498909</v>
      </c>
    </row>
    <row r="44" spans="3:14" x14ac:dyDescent="0.2">
      <c r="M44">
        <v>7500</v>
      </c>
      <c r="N44">
        <v>2.7258002929688701</v>
      </c>
    </row>
    <row r="45" spans="3:14" x14ac:dyDescent="0.2">
      <c r="C45" t="s">
        <v>48</v>
      </c>
      <c r="M45">
        <v>10000</v>
      </c>
      <c r="N45">
        <v>2.8299272460935754</v>
      </c>
    </row>
    <row r="46" spans="3:14" x14ac:dyDescent="0.2">
      <c r="E46" t="s">
        <v>13</v>
      </c>
      <c r="F46" t="s">
        <v>51</v>
      </c>
      <c r="G46" t="s">
        <v>0</v>
      </c>
      <c r="H46" t="s">
        <v>52</v>
      </c>
      <c r="I46" t="s">
        <v>53</v>
      </c>
      <c r="K46" t="s">
        <v>4</v>
      </c>
      <c r="M46">
        <v>15000</v>
      </c>
      <c r="N46">
        <v>2.8826445312497526</v>
      </c>
    </row>
    <row r="47" spans="3:14" x14ac:dyDescent="0.2">
      <c r="C47" t="s">
        <v>59</v>
      </c>
      <c r="D47" t="s">
        <v>49</v>
      </c>
      <c r="E47">
        <v>-4098.5325000000003</v>
      </c>
      <c r="F47">
        <v>-1.0790294</v>
      </c>
      <c r="G47">
        <v>22766.244999999999</v>
      </c>
      <c r="H47">
        <v>1024</v>
      </c>
      <c r="I47">
        <v>0</v>
      </c>
      <c r="M47">
        <v>20000</v>
      </c>
      <c r="N47">
        <v>2.9269165039058862</v>
      </c>
    </row>
    <row r="48" spans="3:14" x14ac:dyDescent="0.2">
      <c r="D48" t="s">
        <v>75</v>
      </c>
      <c r="E48">
        <v>-4091.694</v>
      </c>
      <c r="F48">
        <v>-156.0779</v>
      </c>
      <c r="G48">
        <v>23904.557250000002</v>
      </c>
      <c r="H48">
        <v>1023</v>
      </c>
      <c r="I48">
        <v>0</v>
      </c>
      <c r="K48">
        <f>E48-E47*SUM(H48:I48)/SUM(H47:I47)</f>
        <v>2.8360268554688446</v>
      </c>
      <c r="M48">
        <v>-2500</v>
      </c>
      <c r="N48">
        <v>2.741623149674524</v>
      </c>
    </row>
    <row r="49" spans="3:14" x14ac:dyDescent="0.2">
      <c r="M49">
        <v>-5000</v>
      </c>
      <c r="N49">
        <v>2.6725405273436991</v>
      </c>
    </row>
    <row r="50" spans="3:14" x14ac:dyDescent="0.2">
      <c r="C50" t="s">
        <v>60</v>
      </c>
      <c r="D50" t="s">
        <v>49</v>
      </c>
      <c r="E50">
        <v>-4098.7560000000003</v>
      </c>
      <c r="F50">
        <v>2499.4160000000002</v>
      </c>
      <c r="G50">
        <v>22700.424999999999</v>
      </c>
      <c r="H50">
        <v>1024</v>
      </c>
      <c r="I50">
        <v>0</v>
      </c>
      <c r="M50">
        <v>-7500</v>
      </c>
      <c r="N50">
        <v>2.7126547851562464</v>
      </c>
    </row>
    <row r="51" spans="3:14" x14ac:dyDescent="0.2">
      <c r="D51" t="s">
        <v>75</v>
      </c>
      <c r="E51">
        <v>-4091.9470000000001</v>
      </c>
      <c r="F51">
        <v>2317.5210000000002</v>
      </c>
      <c r="G51">
        <v>23835.446250000001</v>
      </c>
      <c r="H51">
        <v>1023</v>
      </c>
      <c r="I51">
        <v>0</v>
      </c>
      <c r="K51">
        <f>E51-E50*SUM(H51:I51)/SUM(H50:I50)</f>
        <v>2.8063085937501455</v>
      </c>
      <c r="M51">
        <v>-10000</v>
      </c>
      <c r="N51">
        <v>2.7024999999998727</v>
      </c>
    </row>
    <row r="52" spans="3:14" x14ac:dyDescent="0.2">
      <c r="M52">
        <v>-15000</v>
      </c>
      <c r="N52">
        <v>2.7296220703128711</v>
      </c>
    </row>
    <row r="53" spans="3:14" x14ac:dyDescent="0.2">
      <c r="C53" t="s">
        <v>61</v>
      </c>
      <c r="D53" t="s">
        <v>49</v>
      </c>
      <c r="E53">
        <v>-4098.8360000000002</v>
      </c>
      <c r="F53">
        <v>4981.7635</v>
      </c>
      <c r="G53">
        <v>22635.19</v>
      </c>
      <c r="H53">
        <v>1024</v>
      </c>
      <c r="I53">
        <v>0</v>
      </c>
      <c r="M53">
        <v>-20000</v>
      </c>
      <c r="N53">
        <v>2.6125166015622199</v>
      </c>
    </row>
    <row r="54" spans="3:14" x14ac:dyDescent="0.2">
      <c r="D54" t="s">
        <v>75</v>
      </c>
      <c r="E54">
        <v>-4092.0145000000002</v>
      </c>
      <c r="F54">
        <v>4780.6355000000003</v>
      </c>
      <c r="G54">
        <v>23766.949499999999</v>
      </c>
      <c r="H54">
        <v>1023</v>
      </c>
      <c r="I54">
        <v>0</v>
      </c>
      <c r="K54">
        <f>E54-E53*SUM(H54:I54)/SUM(H53:I53)</f>
        <v>2.8187304687498909</v>
      </c>
    </row>
    <row r="56" spans="3:14" x14ac:dyDescent="0.2">
      <c r="C56" t="s">
        <v>62</v>
      </c>
      <c r="D56" t="s">
        <v>49</v>
      </c>
      <c r="E56">
        <v>-4098.7645000000002</v>
      </c>
      <c r="F56">
        <v>7469.2139999999999</v>
      </c>
      <c r="G56">
        <v>22570.43</v>
      </c>
      <c r="H56">
        <v>1024</v>
      </c>
      <c r="I56">
        <v>0</v>
      </c>
    </row>
    <row r="57" spans="3:14" x14ac:dyDescent="0.2">
      <c r="D57" t="s">
        <v>75</v>
      </c>
      <c r="E57">
        <v>-4092.0360000000001</v>
      </c>
      <c r="F57">
        <v>7268.5069999999996</v>
      </c>
      <c r="G57">
        <v>23698.951499999999</v>
      </c>
      <c r="H57">
        <v>1023</v>
      </c>
      <c r="I57">
        <v>0</v>
      </c>
      <c r="K57">
        <f>E57-E56*SUM(H57:I57)/SUM(H56:I56)</f>
        <v>2.7258002929688701</v>
      </c>
    </row>
    <row r="59" spans="3:14" x14ac:dyDescent="0.2">
      <c r="C59" t="s">
        <v>63</v>
      </c>
      <c r="D59" t="s">
        <v>49</v>
      </c>
      <c r="E59">
        <v>-4098.6345000000001</v>
      </c>
      <c r="F59">
        <v>10006.050499999999</v>
      </c>
      <c r="G59">
        <v>22505.735000000001</v>
      </c>
      <c r="H59">
        <v>1024</v>
      </c>
      <c r="I59">
        <v>0</v>
      </c>
    </row>
    <row r="60" spans="3:14" x14ac:dyDescent="0.2">
      <c r="D60" t="s">
        <v>75</v>
      </c>
      <c r="E60">
        <v>-4091.8020000000001</v>
      </c>
      <c r="F60">
        <v>9742.8799999999992</v>
      </c>
      <c r="G60">
        <v>22505.735000000001</v>
      </c>
      <c r="H60">
        <v>1023</v>
      </c>
      <c r="I60">
        <v>0</v>
      </c>
      <c r="K60">
        <f>E60-E59*SUM(H60:I60)/SUM(H59:I59)</f>
        <v>2.8299272460935754</v>
      </c>
    </row>
    <row r="62" spans="3:14" x14ac:dyDescent="0.2">
      <c r="C62" t="s">
        <v>72</v>
      </c>
      <c r="D62" t="s">
        <v>49</v>
      </c>
      <c r="E62">
        <v>-4097.8999999999996</v>
      </c>
      <c r="F62">
        <v>14988.045</v>
      </c>
      <c r="G62">
        <v>22377.7</v>
      </c>
      <c r="H62">
        <v>1024</v>
      </c>
      <c r="I62">
        <v>0</v>
      </c>
    </row>
    <row r="63" spans="3:14" x14ac:dyDescent="0.2">
      <c r="D63" t="s">
        <v>75</v>
      </c>
      <c r="E63">
        <v>-4091.0155</v>
      </c>
      <c r="F63">
        <v>14677.39</v>
      </c>
      <c r="G63">
        <v>22377.7</v>
      </c>
      <c r="H63">
        <v>1023</v>
      </c>
      <c r="I63">
        <v>0</v>
      </c>
      <c r="K63">
        <f>E63-E62*SUM(H63:I63)/SUM(H62:I62)</f>
        <v>2.8826445312497526</v>
      </c>
    </row>
    <row r="65" spans="3:11" x14ac:dyDescent="0.2">
      <c r="C65" t="s">
        <v>78</v>
      </c>
      <c r="D65" t="s">
        <v>49</v>
      </c>
      <c r="E65">
        <v>-4096.5974999999999</v>
      </c>
      <c r="F65">
        <v>20012.064999999999</v>
      </c>
      <c r="G65">
        <v>22250.564999999999</v>
      </c>
      <c r="H65">
        <v>1024</v>
      </c>
      <c r="I65">
        <v>0</v>
      </c>
    </row>
    <row r="66" spans="3:11" x14ac:dyDescent="0.2">
      <c r="D66" t="s">
        <v>75</v>
      </c>
      <c r="E66">
        <v>-4089.67</v>
      </c>
      <c r="F66">
        <v>19596.555</v>
      </c>
      <c r="G66">
        <v>22250.564999999999</v>
      </c>
      <c r="H66">
        <v>1023</v>
      </c>
      <c r="I66">
        <v>0</v>
      </c>
      <c r="K66">
        <f>E66-E65*SUM(H66:I66)/SUM(H65:I65)</f>
        <v>2.9269165039058862</v>
      </c>
    </row>
    <row r="68" spans="3:11" x14ac:dyDescent="0.2">
      <c r="C68" t="s">
        <v>64</v>
      </c>
      <c r="D68" t="s">
        <v>49</v>
      </c>
      <c r="E68">
        <v>-4098.1105263157897</v>
      </c>
      <c r="F68">
        <v>-2500.7826315789498</v>
      </c>
      <c r="G68">
        <v>22832.389473684201</v>
      </c>
      <c r="H68">
        <v>1024</v>
      </c>
      <c r="I68">
        <v>0</v>
      </c>
    </row>
    <row r="69" spans="3:11" x14ac:dyDescent="0.2">
      <c r="D69" t="s">
        <v>75</v>
      </c>
      <c r="E69">
        <v>-4091.3668421052598</v>
      </c>
      <c r="F69">
        <v>-2622.85578947368</v>
      </c>
      <c r="G69">
        <v>24034.094182825502</v>
      </c>
      <c r="H69">
        <v>1023</v>
      </c>
      <c r="I69">
        <v>0</v>
      </c>
      <c r="K69">
        <f>E69-E68*SUM(H69:I69)/SUM(H68:I68)</f>
        <v>2.741623149674524</v>
      </c>
    </row>
    <row r="71" spans="3:11" x14ac:dyDescent="0.2">
      <c r="C71" t="s">
        <v>65</v>
      </c>
      <c r="D71" t="s">
        <v>49</v>
      </c>
      <c r="E71">
        <v>-4097.4944999999998</v>
      </c>
      <c r="F71">
        <v>-5020.5590000000002</v>
      </c>
      <c r="G71">
        <v>22899.09</v>
      </c>
      <c r="H71">
        <v>1024</v>
      </c>
      <c r="I71">
        <v>0</v>
      </c>
    </row>
    <row r="72" spans="3:11" x14ac:dyDescent="0.2">
      <c r="D72" t="s">
        <v>75</v>
      </c>
      <c r="E72">
        <v>-4090.8204999999998</v>
      </c>
      <c r="F72">
        <v>-5101.9080000000004</v>
      </c>
      <c r="G72">
        <v>24044.0445</v>
      </c>
      <c r="H72">
        <v>1023</v>
      </c>
      <c r="I72">
        <v>0</v>
      </c>
      <c r="K72">
        <f>E72-E71*SUM(H72:I72)/SUM(H71:I71)</f>
        <v>2.6725405273436991</v>
      </c>
    </row>
    <row r="74" spans="3:11" x14ac:dyDescent="0.2">
      <c r="C74" t="s">
        <v>66</v>
      </c>
      <c r="D74" t="s">
        <v>49</v>
      </c>
      <c r="E74">
        <v>-4096.8654999999999</v>
      </c>
      <c r="F74">
        <v>-7502.1495000000004</v>
      </c>
      <c r="G74">
        <v>22966.04</v>
      </c>
      <c r="H74">
        <v>1024</v>
      </c>
      <c r="I74">
        <v>0</v>
      </c>
    </row>
    <row r="75" spans="3:11" x14ac:dyDescent="0.2">
      <c r="D75" t="s">
        <v>75</v>
      </c>
      <c r="E75">
        <v>-4090.152</v>
      </c>
      <c r="F75">
        <v>-7572.3450000000003</v>
      </c>
      <c r="G75">
        <v>24114.342000000001</v>
      </c>
      <c r="H75">
        <v>1023</v>
      </c>
      <c r="I75">
        <v>0</v>
      </c>
      <c r="K75">
        <f>E75-E74*SUM(H75:I75)/SUM(H74:I74)</f>
        <v>2.7126547851562464</v>
      </c>
    </row>
    <row r="77" spans="3:11" x14ac:dyDescent="0.2">
      <c r="C77" t="s">
        <v>67</v>
      </c>
      <c r="D77" t="s">
        <v>49</v>
      </c>
      <c r="E77">
        <v>-4096</v>
      </c>
      <c r="F77">
        <v>-10000.807000000001</v>
      </c>
      <c r="G77">
        <v>23033.91</v>
      </c>
      <c r="H77">
        <v>1024</v>
      </c>
      <c r="I77">
        <v>0</v>
      </c>
    </row>
    <row r="78" spans="3:11" x14ac:dyDescent="0.2">
      <c r="D78" t="s">
        <v>75</v>
      </c>
      <c r="E78">
        <v>-4089.2975000000001</v>
      </c>
      <c r="F78">
        <v>-10066.308499999999</v>
      </c>
      <c r="G78">
        <v>24185.605500000001</v>
      </c>
      <c r="H78">
        <v>1023</v>
      </c>
      <c r="I78">
        <v>0</v>
      </c>
      <c r="K78">
        <f>E78-E77*SUM(H78:I78)/SUM(H77:I77)</f>
        <v>2.7024999999998727</v>
      </c>
    </row>
    <row r="80" spans="3:11" x14ac:dyDescent="0.2">
      <c r="C80" t="s">
        <v>73</v>
      </c>
      <c r="D80" t="s">
        <v>49</v>
      </c>
      <c r="E80">
        <v>-4093.8270000000002</v>
      </c>
      <c r="F80">
        <v>-15007.315000000001</v>
      </c>
      <c r="G80">
        <v>23171.56</v>
      </c>
      <c r="H80">
        <v>1024</v>
      </c>
      <c r="I80">
        <v>0</v>
      </c>
    </row>
    <row r="81" spans="3:11" x14ac:dyDescent="0.2">
      <c r="D81" t="s">
        <v>75</v>
      </c>
      <c r="E81">
        <v>-4087.0994999999998</v>
      </c>
      <c r="F81">
        <v>-15022.61</v>
      </c>
      <c r="G81">
        <v>23171.56</v>
      </c>
      <c r="H81">
        <v>1023</v>
      </c>
      <c r="I81">
        <v>0</v>
      </c>
      <c r="K81">
        <f>E81-E80*SUM(H81:I81)/SUM(H80:I80)</f>
        <v>2.7296220703128711</v>
      </c>
    </row>
    <row r="83" spans="3:11" x14ac:dyDescent="0.2">
      <c r="C83" t="s">
        <v>79</v>
      </c>
      <c r="D83" t="s">
        <v>49</v>
      </c>
      <c r="E83">
        <v>-4090.8629999999998</v>
      </c>
      <c r="F83">
        <v>-20004.345000000001</v>
      </c>
      <c r="G83">
        <v>23312.974999999999</v>
      </c>
      <c r="H83">
        <v>1024</v>
      </c>
      <c r="I83">
        <v>0</v>
      </c>
    </row>
    <row r="84" spans="3:11" x14ac:dyDescent="0.2">
      <c r="D84" t="s">
        <v>75</v>
      </c>
      <c r="E84">
        <v>-4084.2555000000002</v>
      </c>
      <c r="F84">
        <v>-19986.53</v>
      </c>
      <c r="G84">
        <v>23312.974999999999</v>
      </c>
      <c r="H84">
        <v>1023</v>
      </c>
      <c r="I84">
        <v>0</v>
      </c>
      <c r="K84">
        <f>E84-E83*SUM(H84:I84)/SUM(H83:I83)</f>
        <v>2.6125166015622199</v>
      </c>
    </row>
    <row r="85" spans="3:11" x14ac:dyDescent="0.2">
      <c r="C85" s="2"/>
      <c r="D85" s="2"/>
      <c r="E85" s="2"/>
      <c r="F85" s="2"/>
      <c r="G85" s="2"/>
      <c r="H85" s="2"/>
      <c r="I85" s="2"/>
      <c r="J85" s="2"/>
      <c r="K85" s="2"/>
    </row>
    <row r="87" spans="3:11" x14ac:dyDescent="0.2">
      <c r="C87" t="s">
        <v>77</v>
      </c>
      <c r="D87" t="s">
        <v>49</v>
      </c>
      <c r="E87">
        <v>-4096.6030000000001</v>
      </c>
      <c r="F87">
        <v>20018.349999999999</v>
      </c>
      <c r="G87">
        <v>22250.575000000001</v>
      </c>
      <c r="H87">
        <v>1024</v>
      </c>
      <c r="I87">
        <v>0</v>
      </c>
    </row>
    <row r="88" spans="3:11" x14ac:dyDescent="0.2">
      <c r="D88" t="s">
        <v>50</v>
      </c>
      <c r="E88">
        <v>-4099.4255000000003</v>
      </c>
      <c r="F88">
        <v>20571.625</v>
      </c>
      <c r="G88">
        <v>22250.575000000001</v>
      </c>
      <c r="H88">
        <v>1025</v>
      </c>
      <c r="I88">
        <v>0</v>
      </c>
      <c r="K88">
        <f>E88-E87*SUM(H88:I88)/SUM(H87:I87)</f>
        <v>1.1780888671873981</v>
      </c>
    </row>
    <row r="90" spans="3:11" x14ac:dyDescent="0.2">
      <c r="C90" t="s">
        <v>78</v>
      </c>
      <c r="D90" t="s">
        <v>49</v>
      </c>
      <c r="E90">
        <v>-4096.5915000000005</v>
      </c>
      <c r="F90">
        <v>19974.654999999999</v>
      </c>
      <c r="G90">
        <v>22251.395</v>
      </c>
      <c r="H90">
        <v>1024</v>
      </c>
      <c r="I90">
        <v>0</v>
      </c>
    </row>
    <row r="91" spans="3:11" x14ac:dyDescent="0.2">
      <c r="D91" t="s">
        <v>75</v>
      </c>
      <c r="E91">
        <v>-4089.6635000000001</v>
      </c>
      <c r="F91">
        <v>19567.46</v>
      </c>
      <c r="G91">
        <v>22251.395</v>
      </c>
      <c r="H91">
        <v>1023</v>
      </c>
      <c r="I91">
        <v>0</v>
      </c>
      <c r="K91">
        <f>E91-E90*SUM(H91:I91)/SUM(H90:I90)</f>
        <v>2.9274223632814937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DF3D-EE09-244D-B49E-8F5D657BF4F9}">
  <dimension ref="B2:AA43"/>
  <sheetViews>
    <sheetView topLeftCell="L1" workbookViewId="0">
      <selection activeCell="AE22" sqref="AE22"/>
    </sheetView>
  </sheetViews>
  <sheetFormatPr baseColWidth="10" defaultRowHeight="16" x14ac:dyDescent="0.2"/>
  <sheetData>
    <row r="2" spans="2:27" x14ac:dyDescent="0.2">
      <c r="B2" t="s">
        <v>101</v>
      </c>
      <c r="Q2" t="s">
        <v>102</v>
      </c>
    </row>
    <row r="4" spans="2:27" x14ac:dyDescent="0.2">
      <c r="B4" t="s">
        <v>48</v>
      </c>
      <c r="Y4" t="s">
        <v>51</v>
      </c>
      <c r="Z4" t="s">
        <v>107</v>
      </c>
    </row>
    <row r="5" spans="2:27" x14ac:dyDescent="0.2">
      <c r="C5" t="s">
        <v>59</v>
      </c>
      <c r="D5" t="s">
        <v>13</v>
      </c>
      <c r="E5" t="s">
        <v>51</v>
      </c>
      <c r="F5" t="s">
        <v>0</v>
      </c>
      <c r="G5" t="s">
        <v>52</v>
      </c>
      <c r="H5" t="s">
        <v>53</v>
      </c>
      <c r="J5" t="s">
        <v>4</v>
      </c>
      <c r="L5" t="s">
        <v>51</v>
      </c>
      <c r="M5" t="s">
        <v>107</v>
      </c>
      <c r="P5" t="s">
        <v>59</v>
      </c>
      <c r="Q5" t="s">
        <v>13</v>
      </c>
      <c r="R5" t="s">
        <v>51</v>
      </c>
      <c r="S5" t="s">
        <v>0</v>
      </c>
      <c r="T5" t="s">
        <v>52</v>
      </c>
      <c r="U5" t="s">
        <v>53</v>
      </c>
      <c r="W5" t="s">
        <v>4</v>
      </c>
      <c r="Y5">
        <v>0</v>
      </c>
      <c r="Z5">
        <v>2.818251541934842</v>
      </c>
      <c r="AA5">
        <f>Z5/$Z$5</f>
        <v>1</v>
      </c>
    </row>
    <row r="6" spans="2:27" x14ac:dyDescent="0.2">
      <c r="C6" t="s">
        <v>49</v>
      </c>
      <c r="D6">
        <v>-4098.45842105263</v>
      </c>
      <c r="E6">
        <v>-47.5635705263158</v>
      </c>
      <c r="F6">
        <v>22766.705263157899</v>
      </c>
      <c r="G6">
        <v>1024</v>
      </c>
      <c r="H6">
        <v>0</v>
      </c>
      <c r="L6">
        <v>0</v>
      </c>
      <c r="M6">
        <v>2.6981255139808127</v>
      </c>
      <c r="N6">
        <f>M6/$M$6</f>
        <v>1</v>
      </c>
      <c r="P6" t="s">
        <v>49</v>
      </c>
      <c r="Q6">
        <v>-6914.0060000000003</v>
      </c>
      <c r="R6">
        <v>-33.256435000000003</v>
      </c>
      <c r="S6">
        <v>16263.955</v>
      </c>
      <c r="T6">
        <v>0</v>
      </c>
      <c r="U6">
        <v>1024</v>
      </c>
      <c r="Y6">
        <v>1</v>
      </c>
      <c r="Z6">
        <v>2.8003735351558134</v>
      </c>
      <c r="AA6">
        <f t="shared" ref="AA6:AA9" si="0">Z6/$Z$5</f>
        <v>0.99365634808922887</v>
      </c>
    </row>
    <row r="7" spans="2:27" x14ac:dyDescent="0.2">
      <c r="C7" t="s">
        <v>75</v>
      </c>
      <c r="D7">
        <v>-4091.7578947368402</v>
      </c>
      <c r="E7">
        <v>-172.68669842105299</v>
      </c>
      <c r="F7">
        <v>22766.705263157899</v>
      </c>
      <c r="G7">
        <v>1023</v>
      </c>
      <c r="H7">
        <v>0</v>
      </c>
      <c r="J7">
        <f>D7-D6*SUM(G7:H7)/SUM(G6:H6)</f>
        <v>2.6981255139808127</v>
      </c>
      <c r="L7">
        <v>1</v>
      </c>
      <c r="M7">
        <v>2.8439072265623508</v>
      </c>
      <c r="N7">
        <f t="shared" ref="N7:N10" si="1">M7/$M$6</f>
        <v>1.0540307379423768</v>
      </c>
      <c r="P7" t="s">
        <v>75</v>
      </c>
      <c r="Q7">
        <v>-6904.4357894736904</v>
      </c>
      <c r="R7">
        <v>-763.71963157894697</v>
      </c>
      <c r="S7">
        <v>16263.952631578901</v>
      </c>
      <c r="T7">
        <v>0</v>
      </c>
      <c r="U7">
        <v>1023</v>
      </c>
      <c r="W7">
        <f>Q7-Q6*SUM(T7:U7)/SUM(T6:U6)</f>
        <v>2.818251541934842</v>
      </c>
      <c r="Y7">
        <v>2</v>
      </c>
      <c r="Z7">
        <v>2.8151958007811118</v>
      </c>
      <c r="AA7">
        <f t="shared" si="0"/>
        <v>0.9989157315774474</v>
      </c>
    </row>
    <row r="8" spans="2:27" x14ac:dyDescent="0.2">
      <c r="L8">
        <v>2</v>
      </c>
      <c r="M8">
        <v>2.9558984374998545</v>
      </c>
      <c r="N8">
        <f t="shared" si="1"/>
        <v>1.0955377806493234</v>
      </c>
      <c r="Y8">
        <v>-1</v>
      </c>
      <c r="Z8">
        <v>2.8940932617188082</v>
      </c>
      <c r="AA8">
        <f t="shared" si="0"/>
        <v>1.0269109121934155</v>
      </c>
    </row>
    <row r="9" spans="2:27" x14ac:dyDescent="0.2">
      <c r="C9" t="s">
        <v>63</v>
      </c>
      <c r="J9" t="s">
        <v>4</v>
      </c>
      <c r="L9">
        <v>-1</v>
      </c>
      <c r="M9">
        <v>2.7152780633277871</v>
      </c>
      <c r="N9">
        <f t="shared" si="1"/>
        <v>1.0063572095731261</v>
      </c>
      <c r="P9" t="s">
        <v>63</v>
      </c>
      <c r="Q9" t="s">
        <v>13</v>
      </c>
      <c r="R9" t="s">
        <v>51</v>
      </c>
      <c r="S9" t="s">
        <v>0</v>
      </c>
      <c r="T9" t="s">
        <v>52</v>
      </c>
      <c r="U9" t="s">
        <v>53</v>
      </c>
      <c r="W9" t="s">
        <v>4</v>
      </c>
      <c r="Y9">
        <v>-2</v>
      </c>
      <c r="Z9">
        <v>2.8773172286191766</v>
      </c>
      <c r="AA9">
        <f t="shared" si="0"/>
        <v>1.020958273527204</v>
      </c>
    </row>
    <row r="10" spans="2:27" x14ac:dyDescent="0.2">
      <c r="C10" t="s">
        <v>49</v>
      </c>
      <c r="D10">
        <v>-4098.6549999999997</v>
      </c>
      <c r="E10">
        <v>9977.1560000000009</v>
      </c>
      <c r="F10">
        <v>22506.11</v>
      </c>
      <c r="G10">
        <v>1024</v>
      </c>
      <c r="H10">
        <v>0</v>
      </c>
      <c r="L10">
        <v>-2</v>
      </c>
      <c r="M10">
        <v>2.6602703536232184</v>
      </c>
      <c r="N10">
        <f t="shared" si="1"/>
        <v>0.98596982973496183</v>
      </c>
      <c r="P10" t="s">
        <v>49</v>
      </c>
      <c r="Q10">
        <v>-6916.2254999999996</v>
      </c>
      <c r="R10">
        <v>9970.9804999999997</v>
      </c>
      <c r="S10">
        <v>16205.245000000001</v>
      </c>
      <c r="T10">
        <v>0</v>
      </c>
      <c r="U10">
        <v>1024</v>
      </c>
    </row>
    <row r="11" spans="2:27" x14ac:dyDescent="0.2">
      <c r="C11" t="s">
        <v>75</v>
      </c>
      <c r="D11">
        <v>-4091.8085000000001</v>
      </c>
      <c r="E11">
        <v>9740.8534999999993</v>
      </c>
      <c r="F11">
        <v>22506.11</v>
      </c>
      <c r="G11">
        <v>1023</v>
      </c>
      <c r="H11">
        <v>0</v>
      </c>
      <c r="J11">
        <f>D11-D10*SUM(G11:H11)/SUM(G10:H10)</f>
        <v>2.8439072265623508</v>
      </c>
      <c r="P11" t="s">
        <v>75</v>
      </c>
      <c r="Q11">
        <v>-6906.6710000000003</v>
      </c>
      <c r="R11">
        <v>9216.6669999999995</v>
      </c>
      <c r="S11">
        <v>16205.245000000001</v>
      </c>
      <c r="T11">
        <v>0</v>
      </c>
      <c r="U11">
        <v>1023</v>
      </c>
      <c r="W11">
        <f>Q11-Q10*SUM(T11:U11)/SUM(T10:U10)</f>
        <v>2.8003735351558134</v>
      </c>
    </row>
    <row r="12" spans="2:27" x14ac:dyDescent="0.2">
      <c r="Y12" t="s">
        <v>51</v>
      </c>
      <c r="Z12" t="s">
        <v>108</v>
      </c>
    </row>
    <row r="13" spans="2:27" x14ac:dyDescent="0.2">
      <c r="C13" t="s">
        <v>78</v>
      </c>
      <c r="J13" t="s">
        <v>4</v>
      </c>
      <c r="L13" t="s">
        <v>51</v>
      </c>
      <c r="M13" t="s">
        <v>108</v>
      </c>
      <c r="P13" t="s">
        <v>78</v>
      </c>
      <c r="Q13" t="s">
        <v>13</v>
      </c>
      <c r="R13" t="s">
        <v>51</v>
      </c>
      <c r="S13" t="s">
        <v>0</v>
      </c>
      <c r="T13" t="s">
        <v>52</v>
      </c>
      <c r="U13" t="s">
        <v>53</v>
      </c>
      <c r="W13" t="s">
        <v>4</v>
      </c>
      <c r="Y13">
        <v>0</v>
      </c>
      <c r="Z13">
        <v>5.6620209960938155</v>
      </c>
      <c r="AA13">
        <f>Z13/$Z$13</f>
        <v>1</v>
      </c>
    </row>
    <row r="14" spans="2:27" x14ac:dyDescent="0.2">
      <c r="C14" t="s">
        <v>49</v>
      </c>
      <c r="D14">
        <v>-4096.616</v>
      </c>
      <c r="E14">
        <v>20018.365000000002</v>
      </c>
      <c r="F14">
        <v>22250.13</v>
      </c>
      <c r="G14">
        <v>1024</v>
      </c>
      <c r="H14">
        <v>0</v>
      </c>
      <c r="L14">
        <v>0</v>
      </c>
      <c r="M14">
        <v>1.1394663085939101</v>
      </c>
      <c r="N14">
        <f>M14/$M$14</f>
        <v>1</v>
      </c>
      <c r="P14" t="s">
        <v>49</v>
      </c>
      <c r="Q14">
        <v>-6917.9435000000003</v>
      </c>
      <c r="R14">
        <v>19995.285</v>
      </c>
      <c r="S14">
        <v>16147.934999999999</v>
      </c>
      <c r="T14">
        <v>0</v>
      </c>
      <c r="U14">
        <v>1024</v>
      </c>
      <c r="Y14">
        <v>1</v>
      </c>
      <c r="Z14">
        <v>5.7716279296873836</v>
      </c>
      <c r="AA14">
        <f t="shared" ref="AA14:AA17" si="2">Z14/$Z$13</f>
        <v>1.0193582704248509</v>
      </c>
    </row>
    <row r="15" spans="2:27" x14ac:dyDescent="0.2">
      <c r="C15" t="s">
        <v>75</v>
      </c>
      <c r="D15">
        <v>-4089.6595000000002</v>
      </c>
      <c r="E15">
        <v>19619.84</v>
      </c>
      <c r="F15">
        <v>22250.13</v>
      </c>
      <c r="G15">
        <v>1023</v>
      </c>
      <c r="H15">
        <v>0</v>
      </c>
      <c r="J15">
        <f>D15-D14*SUM(G15:H15)/SUM(G14:H14)</f>
        <v>2.9558984374998545</v>
      </c>
      <c r="L15">
        <v>1</v>
      </c>
      <c r="M15">
        <v>1.161573730469172</v>
      </c>
      <c r="N15">
        <f t="shared" ref="N15:N18" si="3">M15/$M$14</f>
        <v>1.0194015581755482</v>
      </c>
      <c r="P15" t="s">
        <v>75</v>
      </c>
      <c r="Q15">
        <v>-6908.3725000000004</v>
      </c>
      <c r="R15">
        <v>19192.89</v>
      </c>
      <c r="S15">
        <v>16147.934999999999</v>
      </c>
      <c r="T15">
        <v>0</v>
      </c>
      <c r="U15">
        <v>1023</v>
      </c>
      <c r="W15">
        <f>Q15-Q14*SUM(T15:U15)/SUM(T14:U14)</f>
        <v>2.8151958007811118</v>
      </c>
      <c r="Y15">
        <v>2</v>
      </c>
      <c r="Z15">
        <v>5.9043530273429496</v>
      </c>
      <c r="AA15">
        <f t="shared" si="2"/>
        <v>1.0427995642220891</v>
      </c>
    </row>
    <row r="16" spans="2:27" x14ac:dyDescent="0.2">
      <c r="L16">
        <v>2</v>
      </c>
      <c r="M16">
        <v>1.2174578536150875</v>
      </c>
      <c r="N16">
        <f t="shared" si="3"/>
        <v>1.0684456788524255</v>
      </c>
      <c r="Y16">
        <v>-1</v>
      </c>
      <c r="Z16">
        <v>5.5048964843745125</v>
      </c>
      <c r="AA16">
        <f t="shared" si="2"/>
        <v>0.97224939437213287</v>
      </c>
    </row>
    <row r="17" spans="3:27" x14ac:dyDescent="0.2">
      <c r="C17" t="s">
        <v>103</v>
      </c>
      <c r="J17" t="s">
        <v>4</v>
      </c>
      <c r="L17">
        <v>-1</v>
      </c>
      <c r="M17">
        <v>1.0814868164061409</v>
      </c>
      <c r="N17">
        <f t="shared" si="3"/>
        <v>0.94911697542043583</v>
      </c>
      <c r="P17" t="s">
        <v>103</v>
      </c>
      <c r="Q17" t="s">
        <v>13</v>
      </c>
      <c r="R17" t="s">
        <v>51</v>
      </c>
      <c r="S17" t="s">
        <v>0</v>
      </c>
      <c r="T17" t="s">
        <v>52</v>
      </c>
      <c r="U17" t="s">
        <v>53</v>
      </c>
      <c r="W17" t="s">
        <v>4</v>
      </c>
      <c r="Y17">
        <v>-2</v>
      </c>
      <c r="Z17">
        <v>5.3152612304693321</v>
      </c>
      <c r="AA17">
        <f t="shared" si="2"/>
        <v>0.93875689160041786</v>
      </c>
    </row>
    <row r="18" spans="3:27" x14ac:dyDescent="0.2">
      <c r="C18" t="s">
        <v>49</v>
      </c>
      <c r="D18">
        <v>-4095.9847368421101</v>
      </c>
      <c r="E18">
        <v>-9996.4457894736806</v>
      </c>
      <c r="F18">
        <v>23034.1</v>
      </c>
      <c r="G18">
        <v>1024</v>
      </c>
      <c r="H18">
        <v>0</v>
      </c>
      <c r="L18">
        <v>-2</v>
      </c>
      <c r="M18">
        <v>0.98396998355201504</v>
      </c>
      <c r="N18">
        <f t="shared" si="3"/>
        <v>0.86353582912532456</v>
      </c>
      <c r="P18" t="s">
        <v>49</v>
      </c>
      <c r="Q18">
        <v>-6911.3924999999999</v>
      </c>
      <c r="R18">
        <v>-10050.690500000001</v>
      </c>
      <c r="S18">
        <v>16324.045</v>
      </c>
      <c r="T18">
        <v>0</v>
      </c>
      <c r="U18">
        <v>1024</v>
      </c>
    </row>
    <row r="19" spans="3:27" x14ac:dyDescent="0.2">
      <c r="C19" t="s">
        <v>75</v>
      </c>
      <c r="D19">
        <v>-4089.26947368421</v>
      </c>
      <c r="E19">
        <v>-10068.218421052599</v>
      </c>
      <c r="F19">
        <v>23034.1</v>
      </c>
      <c r="G19">
        <v>1023</v>
      </c>
      <c r="H19">
        <v>0</v>
      </c>
      <c r="J19">
        <f>D19-D18*SUM(G19:H19)/SUM(G18:H18)</f>
        <v>2.7152780633277871</v>
      </c>
      <c r="P19" t="s">
        <v>75</v>
      </c>
      <c r="Q19">
        <v>-6901.7489999999998</v>
      </c>
      <c r="R19">
        <v>-10712.025</v>
      </c>
      <c r="S19">
        <v>16324.045</v>
      </c>
      <c r="T19">
        <v>0</v>
      </c>
      <c r="U19">
        <v>1023</v>
      </c>
      <c r="W19">
        <f>Q19-Q18*SUM(T19:U19)/SUM(T18:U18)</f>
        <v>2.8940932617188082</v>
      </c>
    </row>
    <row r="21" spans="3:27" x14ac:dyDescent="0.2">
      <c r="C21" t="s">
        <v>104</v>
      </c>
      <c r="J21" t="s">
        <v>4</v>
      </c>
      <c r="P21" t="s">
        <v>104</v>
      </c>
      <c r="Q21" t="s">
        <v>13</v>
      </c>
      <c r="R21" t="s">
        <v>51</v>
      </c>
      <c r="S21" t="s">
        <v>0</v>
      </c>
      <c r="T21" t="s">
        <v>52</v>
      </c>
      <c r="U21" t="s">
        <v>53</v>
      </c>
      <c r="W21" t="s">
        <v>4</v>
      </c>
    </row>
    <row r="22" spans="3:27" x14ac:dyDescent="0.2">
      <c r="C22" t="s">
        <v>49</v>
      </c>
      <c r="D22">
        <v>-4090.8726315789499</v>
      </c>
      <c r="E22">
        <v>-20028.815789473701</v>
      </c>
      <c r="F22">
        <v>23313.231578947401</v>
      </c>
      <c r="G22">
        <v>1024</v>
      </c>
      <c r="H22">
        <v>0</v>
      </c>
      <c r="P22" t="s">
        <v>49</v>
      </c>
      <c r="Q22">
        <v>-6908.1719999999996</v>
      </c>
      <c r="R22">
        <v>-20020.73</v>
      </c>
      <c r="S22">
        <v>16385.695</v>
      </c>
      <c r="T22">
        <v>0</v>
      </c>
      <c r="U22">
        <v>1024</v>
      </c>
    </row>
    <row r="23" spans="3:27" x14ac:dyDescent="0.2">
      <c r="C23" t="s">
        <v>75</v>
      </c>
      <c r="D23">
        <v>-4084.2173684210502</v>
      </c>
      <c r="E23">
        <v>-20015.5</v>
      </c>
      <c r="F23">
        <v>23313.231578947401</v>
      </c>
      <c r="G23">
        <v>1023</v>
      </c>
      <c r="H23">
        <v>0</v>
      </c>
      <c r="J23">
        <f>D23-D22*SUM(G23:H23)/SUM(G22:H22)</f>
        <v>2.6602703536232184</v>
      </c>
      <c r="P23" t="s">
        <v>75</v>
      </c>
      <c r="Q23">
        <v>-6898.5484210526301</v>
      </c>
      <c r="R23">
        <v>-20667.6789473684</v>
      </c>
      <c r="S23">
        <v>16385.721052631601</v>
      </c>
      <c r="T23">
        <v>0</v>
      </c>
      <c r="U23">
        <v>1023</v>
      </c>
      <c r="W23">
        <f>Q23-Q22*SUM(T23:U23)/SUM(T22:U22)</f>
        <v>2.8773172286191766</v>
      </c>
    </row>
    <row r="25" spans="3:27" x14ac:dyDescent="0.2">
      <c r="C25" t="s">
        <v>24</v>
      </c>
      <c r="J25" t="s">
        <v>4</v>
      </c>
      <c r="P25" t="s">
        <v>24</v>
      </c>
      <c r="W25" t="s">
        <v>4</v>
      </c>
    </row>
    <row r="26" spans="3:27" x14ac:dyDescent="0.2">
      <c r="C26" t="s">
        <v>49</v>
      </c>
      <c r="D26">
        <v>-4098.5254999999997</v>
      </c>
      <c r="E26">
        <v>8.6428255000000007</v>
      </c>
      <c r="F26">
        <v>22766.064999999999</v>
      </c>
      <c r="G26">
        <v>1024</v>
      </c>
      <c r="H26">
        <v>0</v>
      </c>
      <c r="P26" t="s">
        <v>49</v>
      </c>
      <c r="Q26">
        <v>-6914.0694999999996</v>
      </c>
      <c r="R26">
        <v>-47.566341999999999</v>
      </c>
      <c r="S26">
        <v>16263.965</v>
      </c>
      <c r="T26">
        <v>0</v>
      </c>
      <c r="U26">
        <v>1024</v>
      </c>
    </row>
    <row r="27" spans="3:27" x14ac:dyDescent="0.2">
      <c r="C27" t="s">
        <v>50</v>
      </c>
      <c r="D27">
        <v>-4101.3885</v>
      </c>
      <c r="E27">
        <v>562.96574999999996</v>
      </c>
      <c r="F27">
        <v>22766.064999999999</v>
      </c>
      <c r="G27">
        <v>1025</v>
      </c>
      <c r="H27">
        <v>0</v>
      </c>
      <c r="J27">
        <f>D27-D26*SUM(G27:H27)/SUM(G26:H26)</f>
        <v>1.1394663085939101</v>
      </c>
      <c r="P27" t="s">
        <v>50</v>
      </c>
      <c r="Q27">
        <v>-6915.1594999999998</v>
      </c>
      <c r="R27">
        <v>3414.0174999999999</v>
      </c>
      <c r="S27">
        <v>16263.965</v>
      </c>
      <c r="T27">
        <v>0</v>
      </c>
      <c r="U27">
        <v>1025</v>
      </c>
      <c r="W27">
        <f>Q27-Q26*SUM(T27:U27)/SUM(T26:U26)</f>
        <v>5.6620209960938155</v>
      </c>
    </row>
    <row r="29" spans="3:27" x14ac:dyDescent="0.2">
      <c r="C29" t="s">
        <v>58</v>
      </c>
      <c r="J29" t="s">
        <v>4</v>
      </c>
      <c r="P29" t="s">
        <v>58</v>
      </c>
      <c r="W29" t="s">
        <v>4</v>
      </c>
    </row>
    <row r="30" spans="3:27" x14ac:dyDescent="0.2">
      <c r="C30" t="s">
        <v>49</v>
      </c>
      <c r="D30">
        <v>-4098.6355000000003</v>
      </c>
      <c r="E30">
        <v>9996.8814999999995</v>
      </c>
      <c r="F30">
        <v>22505.654999999999</v>
      </c>
      <c r="G30">
        <v>1024</v>
      </c>
      <c r="H30">
        <v>0</v>
      </c>
      <c r="P30" t="s">
        <v>49</v>
      </c>
      <c r="Q30">
        <v>-6916.2269999999999</v>
      </c>
      <c r="R30">
        <v>9972.2634999999991</v>
      </c>
      <c r="S30">
        <v>16205.245000000001</v>
      </c>
      <c r="T30">
        <v>0</v>
      </c>
      <c r="U30">
        <v>1024</v>
      </c>
    </row>
    <row r="31" spans="3:27" x14ac:dyDescent="0.2">
      <c r="C31" t="s">
        <v>50</v>
      </c>
      <c r="D31">
        <v>-4101.4764999999998</v>
      </c>
      <c r="E31">
        <v>10554.924999999999</v>
      </c>
      <c r="F31">
        <v>22505.654999999999</v>
      </c>
      <c r="G31">
        <v>1025</v>
      </c>
      <c r="H31">
        <v>0</v>
      </c>
      <c r="J31">
        <f>D31-D30*SUM(G31:H31)/SUM(G30:H30)</f>
        <v>1.161573730469172</v>
      </c>
      <c r="P31" t="s">
        <v>50</v>
      </c>
      <c r="Q31">
        <v>-6917.2094999999999</v>
      </c>
      <c r="R31">
        <v>13445.965</v>
      </c>
      <c r="S31">
        <v>16205.245000000001</v>
      </c>
      <c r="T31">
        <v>0</v>
      </c>
      <c r="U31">
        <v>1025</v>
      </c>
      <c r="W31">
        <f>Q31-Q30*SUM(T31:U31)/SUM(T30:U30)</f>
        <v>5.7716279296873836</v>
      </c>
    </row>
    <row r="33" spans="3:23" x14ac:dyDescent="0.2">
      <c r="C33" t="s">
        <v>77</v>
      </c>
      <c r="J33" t="s">
        <v>4</v>
      </c>
      <c r="P33" t="s">
        <v>77</v>
      </c>
      <c r="W33" t="s">
        <v>4</v>
      </c>
    </row>
    <row r="34" spans="3:23" x14ac:dyDescent="0.2">
      <c r="C34" t="s">
        <v>49</v>
      </c>
      <c r="D34">
        <v>-4096.6305263157901</v>
      </c>
      <c r="E34">
        <v>19971.794736842101</v>
      </c>
      <c r="F34">
        <v>22251.4894736842</v>
      </c>
      <c r="G34">
        <v>1024</v>
      </c>
      <c r="H34">
        <v>0</v>
      </c>
      <c r="P34" t="s">
        <v>49</v>
      </c>
      <c r="Q34">
        <v>-6917.9934999999996</v>
      </c>
      <c r="R34">
        <v>19976</v>
      </c>
      <c r="S34">
        <v>16147.97</v>
      </c>
      <c r="T34">
        <v>0</v>
      </c>
      <c r="U34">
        <v>1024</v>
      </c>
    </row>
    <row r="35" spans="3:23" x14ac:dyDescent="0.2">
      <c r="C35" t="s">
        <v>50</v>
      </c>
      <c r="D35">
        <v>-4099.4136842105299</v>
      </c>
      <c r="E35">
        <v>20530.357894736801</v>
      </c>
      <c r="F35">
        <v>22251.4894736842</v>
      </c>
      <c r="G35">
        <v>1025</v>
      </c>
      <c r="H35">
        <v>0</v>
      </c>
      <c r="J35">
        <f>D35-D34*SUM(G35:H35)/SUM(G34:H34)</f>
        <v>1.2174578536150875</v>
      </c>
      <c r="P35" t="s">
        <v>50</v>
      </c>
      <c r="Q35">
        <v>-6918.8450000000003</v>
      </c>
      <c r="R35">
        <v>23462.1</v>
      </c>
      <c r="S35">
        <v>16147.97</v>
      </c>
      <c r="T35">
        <v>0</v>
      </c>
      <c r="U35">
        <v>1025</v>
      </c>
      <c r="W35">
        <f>Q35-Q34*SUM(T35:U35)/SUM(T34:U34)</f>
        <v>5.9043530273429496</v>
      </c>
    </row>
    <row r="37" spans="3:23" x14ac:dyDescent="0.2">
      <c r="C37" t="s">
        <v>105</v>
      </c>
      <c r="J37" t="s">
        <v>4</v>
      </c>
      <c r="P37" t="s">
        <v>105</v>
      </c>
      <c r="W37" t="s">
        <v>4</v>
      </c>
    </row>
    <row r="38" spans="3:23" x14ac:dyDescent="0.2">
      <c r="C38" t="s">
        <v>49</v>
      </c>
      <c r="D38">
        <v>-4095.9865</v>
      </c>
      <c r="E38">
        <v>-10017.2335</v>
      </c>
      <c r="F38">
        <v>23033.89</v>
      </c>
      <c r="G38">
        <v>1024</v>
      </c>
      <c r="H38">
        <v>0</v>
      </c>
      <c r="P38" t="s">
        <v>49</v>
      </c>
      <c r="Q38">
        <v>-6911.3819999999996</v>
      </c>
      <c r="R38">
        <v>-10035.7925</v>
      </c>
      <c r="S38">
        <v>16324.04</v>
      </c>
      <c r="T38">
        <v>0</v>
      </c>
      <c r="U38">
        <v>1024</v>
      </c>
    </row>
    <row r="39" spans="3:23" x14ac:dyDescent="0.2">
      <c r="C39" t="s">
        <v>50</v>
      </c>
      <c r="D39">
        <v>-4098.9049999999997</v>
      </c>
      <c r="E39">
        <v>-9449.1090000000004</v>
      </c>
      <c r="F39">
        <v>23033.89</v>
      </c>
      <c r="G39">
        <v>1025</v>
      </c>
      <c r="H39">
        <v>0</v>
      </c>
      <c r="J39">
        <f>D39-D38*SUM(G39:H39)/SUM(G38:H38)</f>
        <v>1.0814868164061409</v>
      </c>
      <c r="P39" t="s">
        <v>50</v>
      </c>
      <c r="Q39">
        <v>-6912.6265000000003</v>
      </c>
      <c r="R39">
        <v>-6599.2560000000003</v>
      </c>
      <c r="S39">
        <v>16324.04</v>
      </c>
      <c r="T39">
        <v>0</v>
      </c>
      <c r="U39">
        <v>1025</v>
      </c>
      <c r="W39">
        <f>Q39-Q38*SUM(T39:U39)/SUM(T38:U38)</f>
        <v>5.5048964843745125</v>
      </c>
    </row>
    <row r="41" spans="3:23" x14ac:dyDescent="0.2">
      <c r="C41" t="s">
        <v>106</v>
      </c>
      <c r="J41" t="s">
        <v>4</v>
      </c>
      <c r="P41" t="s">
        <v>106</v>
      </c>
      <c r="W41" t="s">
        <v>4</v>
      </c>
    </row>
    <row r="42" spans="3:23" x14ac:dyDescent="0.2">
      <c r="C42" t="s">
        <v>49</v>
      </c>
      <c r="D42">
        <v>-4090.9031578947402</v>
      </c>
      <c r="E42">
        <v>-20029.215789473699</v>
      </c>
      <c r="F42">
        <v>23313.536842105299</v>
      </c>
      <c r="G42">
        <v>1024</v>
      </c>
      <c r="H42">
        <v>0</v>
      </c>
      <c r="P42" t="s">
        <v>49</v>
      </c>
      <c r="Q42">
        <v>-6908.1715000000004</v>
      </c>
      <c r="R42">
        <v>-20026.915000000001</v>
      </c>
      <c r="S42">
        <v>16385.744999999999</v>
      </c>
      <c r="T42">
        <v>0</v>
      </c>
      <c r="U42">
        <v>1024</v>
      </c>
    </row>
    <row r="43" spans="3:23" x14ac:dyDescent="0.2">
      <c r="C43" t="s">
        <v>50</v>
      </c>
      <c r="D43">
        <v>-4093.9142105263199</v>
      </c>
      <c r="E43">
        <v>-19460.3</v>
      </c>
      <c r="F43">
        <v>23313.536842105299</v>
      </c>
      <c r="G43">
        <v>1025</v>
      </c>
      <c r="H43">
        <v>0</v>
      </c>
      <c r="J43">
        <f>D43-D42*SUM(G43:H43)/SUM(G42:H42)</f>
        <v>0.98396998355201504</v>
      </c>
      <c r="P43" t="s">
        <v>50</v>
      </c>
      <c r="Q43">
        <v>-6909.6025</v>
      </c>
      <c r="R43">
        <v>-16645.814999999999</v>
      </c>
      <c r="S43">
        <v>16385.744999999999</v>
      </c>
      <c r="T43">
        <v>0</v>
      </c>
      <c r="U43">
        <v>1025</v>
      </c>
      <c r="W43">
        <f>Q43-Q42*SUM(T43:U43)/SUM(T42:U42)</f>
        <v>5.3152612304693321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91AC-F292-7040-A491-CC4CBACDF3EC}">
  <dimension ref="B2:AA43"/>
  <sheetViews>
    <sheetView workbookViewId="0">
      <selection activeCell="M14" sqref="M14"/>
    </sheetView>
  </sheetViews>
  <sheetFormatPr baseColWidth="10" defaultRowHeight="16" x14ac:dyDescent="0.2"/>
  <sheetData>
    <row r="2" spans="2:27" x14ac:dyDescent="0.2">
      <c r="B2" t="s">
        <v>109</v>
      </c>
      <c r="Q2" t="s">
        <v>110</v>
      </c>
    </row>
    <row r="4" spans="2:27" x14ac:dyDescent="0.2">
      <c r="B4" t="s">
        <v>48</v>
      </c>
    </row>
    <row r="5" spans="2:27" x14ac:dyDescent="0.2">
      <c r="C5" t="s">
        <v>59</v>
      </c>
      <c r="D5" t="s">
        <v>13</v>
      </c>
      <c r="E5" t="s">
        <v>51</v>
      </c>
      <c r="F5" t="s">
        <v>0</v>
      </c>
      <c r="G5" t="s">
        <v>52</v>
      </c>
      <c r="H5" t="s">
        <v>53</v>
      </c>
      <c r="J5" t="s">
        <v>4</v>
      </c>
      <c r="L5" t="s">
        <v>51</v>
      </c>
      <c r="M5" t="s">
        <v>107</v>
      </c>
      <c r="P5" t="s">
        <v>59</v>
      </c>
      <c r="Q5" t="s">
        <v>13</v>
      </c>
      <c r="R5" t="s">
        <v>51</v>
      </c>
      <c r="S5" t="s">
        <v>0</v>
      </c>
      <c r="T5" t="s">
        <v>52</v>
      </c>
      <c r="U5" t="s">
        <v>53</v>
      </c>
      <c r="W5" t="s">
        <v>4</v>
      </c>
      <c r="Y5" t="s">
        <v>51</v>
      </c>
      <c r="Z5" t="s">
        <v>107</v>
      </c>
    </row>
    <row r="6" spans="2:27" x14ac:dyDescent="0.2">
      <c r="C6" t="s">
        <v>49</v>
      </c>
      <c r="D6">
        <v>-4134.0263157894697</v>
      </c>
      <c r="E6">
        <v>1.50697631578947</v>
      </c>
      <c r="F6">
        <v>22435.757894736798</v>
      </c>
      <c r="G6">
        <v>1024</v>
      </c>
      <c r="H6">
        <v>0</v>
      </c>
      <c r="L6">
        <v>0</v>
      </c>
      <c r="M6">
        <v>2.6170754522963762</v>
      </c>
      <c r="N6">
        <f>M6/$M$6</f>
        <v>1</v>
      </c>
      <c r="P6" t="s">
        <v>49</v>
      </c>
      <c r="Q6">
        <v>-6885.7079999999996</v>
      </c>
      <c r="R6">
        <v>-28.728138000000001</v>
      </c>
      <c r="S6">
        <v>16443.424999999999</v>
      </c>
      <c r="T6">
        <v>0</v>
      </c>
      <c r="U6">
        <v>1024</v>
      </c>
      <c r="Y6">
        <v>0</v>
      </c>
      <c r="Z6">
        <v>3.0431757812502838</v>
      </c>
      <c r="AA6">
        <f>Z6/$Z$6</f>
        <v>1</v>
      </c>
    </row>
    <row r="7" spans="2:27" x14ac:dyDescent="0.2">
      <c r="C7" t="s">
        <v>75</v>
      </c>
      <c r="D7">
        <v>-4127.3721052631599</v>
      </c>
      <c r="E7">
        <v>-558.30368421052594</v>
      </c>
      <c r="F7">
        <v>22435.757894736798</v>
      </c>
      <c r="G7">
        <v>1023</v>
      </c>
      <c r="H7">
        <v>0</v>
      </c>
      <c r="J7">
        <f>D7-D6*SUM(G7:H7)/SUM(G6:H6)</f>
        <v>2.6170754522963762</v>
      </c>
      <c r="L7">
        <v>1</v>
      </c>
      <c r="M7">
        <v>2.3775219726558134</v>
      </c>
      <c r="N7">
        <f t="shared" ref="N7:N10" si="0">M7/$M$6</f>
        <v>0.90846519941549086</v>
      </c>
      <c r="P7" t="s">
        <v>75</v>
      </c>
      <c r="Q7">
        <v>-6875.9404999999997</v>
      </c>
      <c r="R7">
        <v>-640.88760000000002</v>
      </c>
      <c r="S7">
        <v>16443.424999999999</v>
      </c>
      <c r="T7">
        <v>0</v>
      </c>
      <c r="U7">
        <v>1023</v>
      </c>
      <c r="W7">
        <f>Q7-Q6*SUM(T7:U7)/SUM(T6:U6)</f>
        <v>3.0431757812502838</v>
      </c>
      <c r="Y7">
        <v>1</v>
      </c>
      <c r="Z7">
        <v>2.9162381784553872</v>
      </c>
      <c r="AA7">
        <f t="shared" ref="AA7:AA10" si="1">Z7/$Z$6</f>
        <v>0.95828778489333788</v>
      </c>
    </row>
    <row r="8" spans="2:27" x14ac:dyDescent="0.2">
      <c r="L8">
        <v>2</v>
      </c>
      <c r="M8">
        <v>2.2842695312501746</v>
      </c>
      <c r="N8">
        <f t="shared" si="0"/>
        <v>0.8728328903340643</v>
      </c>
      <c r="Y8">
        <v>2</v>
      </c>
      <c r="Z8">
        <v>2.9873513826041744</v>
      </c>
      <c r="AA8">
        <f t="shared" si="1"/>
        <v>0.98165587443549718</v>
      </c>
    </row>
    <row r="9" spans="2:27" x14ac:dyDescent="0.2">
      <c r="C9" t="s">
        <v>63</v>
      </c>
      <c r="J9" t="s">
        <v>4</v>
      </c>
      <c r="L9">
        <v>-1</v>
      </c>
      <c r="M9">
        <v>2.73419189453125</v>
      </c>
      <c r="N9">
        <f t="shared" si="0"/>
        <v>1.0447508848597045</v>
      </c>
      <c r="P9" t="s">
        <v>63</v>
      </c>
      <c r="W9" t="s">
        <v>4</v>
      </c>
      <c r="Y9">
        <v>-1</v>
      </c>
      <c r="Z9">
        <v>3.1824429481948755</v>
      </c>
      <c r="AA9">
        <f t="shared" si="1"/>
        <v>1.0457637602805101</v>
      </c>
    </row>
    <row r="10" spans="2:27" x14ac:dyDescent="0.2">
      <c r="C10" t="s">
        <v>49</v>
      </c>
      <c r="D10">
        <v>-4136.9375</v>
      </c>
      <c r="E10">
        <v>9998.5159999999996</v>
      </c>
      <c r="F10">
        <v>22159.834999999999</v>
      </c>
      <c r="G10">
        <v>1024</v>
      </c>
      <c r="H10">
        <v>0</v>
      </c>
      <c r="L10">
        <v>-2</v>
      </c>
      <c r="M10">
        <v>2.9332943050949325</v>
      </c>
      <c r="N10">
        <f t="shared" si="0"/>
        <v>1.1208290928414339</v>
      </c>
      <c r="P10" t="s">
        <v>49</v>
      </c>
      <c r="Q10">
        <v>-6897.5278947368397</v>
      </c>
      <c r="R10">
        <v>77323.826315789396</v>
      </c>
      <c r="S10">
        <v>15950.942105263201</v>
      </c>
      <c r="T10">
        <v>0</v>
      </c>
      <c r="U10">
        <v>1024</v>
      </c>
      <c r="Y10">
        <v>-2</v>
      </c>
      <c r="Z10">
        <v>3.099208813050609</v>
      </c>
      <c r="AA10">
        <f t="shared" si="1"/>
        <v>1.0184126832717182</v>
      </c>
    </row>
    <row r="11" spans="2:27" x14ac:dyDescent="0.2">
      <c r="C11" t="s">
        <v>75</v>
      </c>
      <c r="D11">
        <v>-4130.5200000000004</v>
      </c>
      <c r="E11">
        <v>9377.7065000000002</v>
      </c>
      <c r="F11">
        <v>22159.834999999999</v>
      </c>
      <c r="G11">
        <v>1023</v>
      </c>
      <c r="H11">
        <v>0</v>
      </c>
      <c r="J11">
        <f>D11-D10*SUM(G11:H11)/SUM(G10:H10)</f>
        <v>2.3775219726558134</v>
      </c>
      <c r="P11" t="s">
        <v>75</v>
      </c>
      <c r="Q11">
        <v>-6887.87578947368</v>
      </c>
      <c r="R11">
        <v>76517.815789473694</v>
      </c>
      <c r="S11">
        <v>15950.942105263201</v>
      </c>
      <c r="T11">
        <v>0</v>
      </c>
      <c r="U11">
        <v>1023</v>
      </c>
      <c r="W11">
        <f>Q11-Q10*SUM(T11:U11)/SUM(T10:U10)</f>
        <v>2.9162381784553872</v>
      </c>
    </row>
    <row r="13" spans="2:27" x14ac:dyDescent="0.2">
      <c r="C13" t="s">
        <v>78</v>
      </c>
      <c r="J13" t="s">
        <v>4</v>
      </c>
      <c r="L13" t="s">
        <v>51</v>
      </c>
      <c r="M13" t="s">
        <v>108</v>
      </c>
      <c r="P13" t="s">
        <v>78</v>
      </c>
      <c r="W13" t="s">
        <v>4</v>
      </c>
      <c r="Y13" t="s">
        <v>51</v>
      </c>
      <c r="Z13" t="s">
        <v>108</v>
      </c>
    </row>
    <row r="14" spans="2:27" x14ac:dyDescent="0.2">
      <c r="C14" t="s">
        <v>49</v>
      </c>
      <c r="D14">
        <v>-4138.22</v>
      </c>
      <c r="E14">
        <v>19960.325000000001</v>
      </c>
      <c r="F14">
        <v>21900.560000000001</v>
      </c>
      <c r="G14">
        <v>1024</v>
      </c>
      <c r="H14">
        <v>0</v>
      </c>
      <c r="L14">
        <v>0</v>
      </c>
      <c r="M14">
        <v>0.98404348272742936</v>
      </c>
      <c r="N14">
        <f>M14/$M$14</f>
        <v>1</v>
      </c>
      <c r="P14" t="s">
        <v>49</v>
      </c>
      <c r="Q14">
        <v>-6891.5105000000003</v>
      </c>
      <c r="R14">
        <v>19955.355</v>
      </c>
      <c r="S14">
        <v>16306.844999999999</v>
      </c>
      <c r="T14">
        <v>0</v>
      </c>
      <c r="U14">
        <v>1024</v>
      </c>
      <c r="Y14">
        <v>0</v>
      </c>
      <c r="Z14">
        <v>5.1838129882808062</v>
      </c>
      <c r="AA14">
        <f>Z14/$Z$14</f>
        <v>1</v>
      </c>
    </row>
    <row r="15" spans="2:27" x14ac:dyDescent="0.2">
      <c r="C15" t="s">
        <v>75</v>
      </c>
      <c r="D15">
        <v>-4131.8945000000003</v>
      </c>
      <c r="E15">
        <v>19293.665000000001</v>
      </c>
      <c r="F15">
        <v>21900.560000000001</v>
      </c>
      <c r="G15">
        <v>1023</v>
      </c>
      <c r="H15">
        <v>0</v>
      </c>
      <c r="J15">
        <f>D15-D14*SUM(G15:H15)/SUM(G14:H14)</f>
        <v>2.2842695312501746</v>
      </c>
      <c r="L15">
        <v>1</v>
      </c>
      <c r="M15">
        <v>0.92301757812492724</v>
      </c>
      <c r="N15">
        <f t="shared" ref="N15:N18" si="2">M15/$M$14</f>
        <v>0.93798454471406145</v>
      </c>
      <c r="P15" t="s">
        <v>75</v>
      </c>
      <c r="Q15">
        <v>-6881.79315789474</v>
      </c>
      <c r="R15">
        <v>19296.363157894699</v>
      </c>
      <c r="S15">
        <v>16306.868421052601</v>
      </c>
      <c r="T15">
        <v>0</v>
      </c>
      <c r="U15">
        <v>1023</v>
      </c>
      <c r="W15">
        <f>Q15-Q14*SUM(T15:U15)/SUM(T14:U14)</f>
        <v>2.9873513826041744</v>
      </c>
      <c r="Y15">
        <v>1</v>
      </c>
      <c r="Z15">
        <v>5.3999536132814683</v>
      </c>
      <c r="AA15">
        <f t="shared" ref="AA15:AA18" si="3">Z15/$Z$14</f>
        <v>1.0416952975520717</v>
      </c>
    </row>
    <row r="16" spans="2:27" x14ac:dyDescent="0.2">
      <c r="L16">
        <v>2</v>
      </c>
      <c r="M16">
        <v>0.96633056640621362</v>
      </c>
      <c r="N16">
        <f t="shared" si="2"/>
        <v>0.98199986420099883</v>
      </c>
      <c r="Y16">
        <v>2</v>
      </c>
      <c r="Z16">
        <v>5.5359575195307116</v>
      </c>
      <c r="AA16">
        <f t="shared" si="3"/>
        <v>1.067931565441502</v>
      </c>
    </row>
    <row r="17" spans="3:27" x14ac:dyDescent="0.2">
      <c r="C17" t="s">
        <v>103</v>
      </c>
      <c r="J17" t="s">
        <v>4</v>
      </c>
      <c r="L17">
        <v>-1</v>
      </c>
      <c r="M17">
        <v>0.7713378906246362</v>
      </c>
      <c r="N17">
        <f t="shared" si="2"/>
        <v>0.78384533220702146</v>
      </c>
      <c r="P17" t="s">
        <v>103</v>
      </c>
      <c r="W17" t="s">
        <v>4</v>
      </c>
      <c r="Y17">
        <v>-1</v>
      </c>
      <c r="Z17">
        <v>5.0436752929681461</v>
      </c>
      <c r="AA17">
        <f t="shared" si="3"/>
        <v>0.97296629032924731</v>
      </c>
    </row>
    <row r="18" spans="3:27" x14ac:dyDescent="0.2">
      <c r="C18" t="s">
        <v>49</v>
      </c>
      <c r="D18">
        <v>-4129.0834999999997</v>
      </c>
      <c r="E18">
        <v>-9995.9935000000005</v>
      </c>
      <c r="F18">
        <v>22730.04</v>
      </c>
      <c r="G18">
        <v>1024</v>
      </c>
      <c r="H18">
        <v>0</v>
      </c>
      <c r="L18">
        <v>-2</v>
      </c>
      <c r="M18">
        <v>0.78296777343712165</v>
      </c>
      <c r="N18">
        <f t="shared" si="2"/>
        <v>0.79566379654992969</v>
      </c>
      <c r="P18" t="s">
        <v>49</v>
      </c>
      <c r="Q18">
        <v>-6882.0121052631603</v>
      </c>
      <c r="R18">
        <v>-10067.615263157901</v>
      </c>
      <c r="S18">
        <v>16514.673684210498</v>
      </c>
      <c r="T18">
        <v>0</v>
      </c>
      <c r="U18">
        <v>1024</v>
      </c>
      <c r="Y18">
        <v>-2</v>
      </c>
      <c r="Z18">
        <v>4.7864155273437063</v>
      </c>
      <c r="AA18">
        <f t="shared" si="3"/>
        <v>0.92333877363332595</v>
      </c>
    </row>
    <row r="19" spans="3:27" x14ac:dyDescent="0.2">
      <c r="C19" t="s">
        <v>75</v>
      </c>
      <c r="D19">
        <v>-4122.317</v>
      </c>
      <c r="E19">
        <v>-10455.584999999999</v>
      </c>
      <c r="F19">
        <v>22730.04</v>
      </c>
      <c r="G19">
        <v>1023</v>
      </c>
      <c r="H19">
        <v>0</v>
      </c>
      <c r="J19">
        <f>D19-D18*SUM(G19:H19)/SUM(G18:H18)</f>
        <v>2.73419189453125</v>
      </c>
      <c r="P19" t="s">
        <v>75</v>
      </c>
      <c r="Q19">
        <v>-6872.1089473684196</v>
      </c>
      <c r="R19">
        <v>-10600.610526315801</v>
      </c>
      <c r="S19">
        <v>16514.673684210498</v>
      </c>
      <c r="T19">
        <v>0</v>
      </c>
      <c r="U19">
        <v>1023</v>
      </c>
      <c r="W19">
        <f>Q19-Q18*SUM(T19:U19)/SUM(T18:U18)</f>
        <v>3.1824429481948755</v>
      </c>
    </row>
    <row r="21" spans="3:27" x14ac:dyDescent="0.2">
      <c r="C21" t="s">
        <v>104</v>
      </c>
      <c r="J21" t="s">
        <v>4</v>
      </c>
      <c r="P21" t="s">
        <v>104</v>
      </c>
      <c r="W21" t="s">
        <v>4</v>
      </c>
    </row>
    <row r="22" spans="3:27" x14ac:dyDescent="0.2">
      <c r="C22" t="s">
        <v>49</v>
      </c>
      <c r="D22">
        <v>-4121.6220000000003</v>
      </c>
      <c r="E22">
        <v>-19982.63</v>
      </c>
      <c r="F22">
        <v>23045.43</v>
      </c>
      <c r="G22">
        <v>1024</v>
      </c>
      <c r="H22">
        <v>0</v>
      </c>
      <c r="P22" t="s">
        <v>49</v>
      </c>
      <c r="Q22">
        <v>-6877.5989473684203</v>
      </c>
      <c r="R22">
        <v>-20046.089473684198</v>
      </c>
      <c r="S22">
        <v>16587.778947368399</v>
      </c>
      <c r="T22">
        <v>0</v>
      </c>
      <c r="U22">
        <v>1024</v>
      </c>
    </row>
    <row r="23" spans="3:27" x14ac:dyDescent="0.2">
      <c r="C23" t="s">
        <v>75</v>
      </c>
      <c r="D23">
        <v>-4114.6636842105299</v>
      </c>
      <c r="E23">
        <v>-20376.0842105263</v>
      </c>
      <c r="F23">
        <v>23045.4789473684</v>
      </c>
      <c r="G23">
        <v>1023</v>
      </c>
      <c r="H23">
        <v>0</v>
      </c>
      <c r="J23">
        <f>D23-D22*SUM(G23:H23)/SUM(G22:H22)</f>
        <v>2.9332943050949325</v>
      </c>
      <c r="P23" t="s">
        <v>75</v>
      </c>
      <c r="Q23">
        <v>-6867.7833333333301</v>
      </c>
      <c r="R23">
        <v>-20602.099999999999</v>
      </c>
      <c r="S23">
        <v>16587.805555555598</v>
      </c>
      <c r="T23">
        <v>0</v>
      </c>
      <c r="U23">
        <v>1023</v>
      </c>
      <c r="W23">
        <f>Q23-Q22*SUM(T23:U23)/SUM(T22:U22)</f>
        <v>3.099208813050609</v>
      </c>
    </row>
    <row r="25" spans="3:27" x14ac:dyDescent="0.2">
      <c r="C25" t="s">
        <v>24</v>
      </c>
      <c r="J25" t="s">
        <v>4</v>
      </c>
      <c r="P25" t="s">
        <v>24</v>
      </c>
      <c r="W25" t="s">
        <v>4</v>
      </c>
    </row>
    <row r="26" spans="3:27" x14ac:dyDescent="0.2">
      <c r="C26" t="s">
        <v>49</v>
      </c>
      <c r="D26">
        <v>-4134.0942105263102</v>
      </c>
      <c r="E26">
        <v>-1.8113089473684201</v>
      </c>
      <c r="F26">
        <v>22435.721052631601</v>
      </c>
      <c r="G26">
        <v>1024</v>
      </c>
      <c r="H26">
        <v>0</v>
      </c>
      <c r="P26" t="s">
        <v>49</v>
      </c>
      <c r="Q26">
        <v>-6885.6965</v>
      </c>
      <c r="R26">
        <v>-28.6985375</v>
      </c>
      <c r="S26">
        <v>16443.494999999999</v>
      </c>
      <c r="T26">
        <v>0</v>
      </c>
      <c r="U26">
        <v>1024</v>
      </c>
    </row>
    <row r="27" spans="3:27" x14ac:dyDescent="0.2">
      <c r="C27" t="s">
        <v>50</v>
      </c>
      <c r="D27">
        <v>-4137.1473684210496</v>
      </c>
      <c r="E27">
        <v>783.57921052631605</v>
      </c>
      <c r="F27">
        <v>22435.721052631601</v>
      </c>
      <c r="G27">
        <v>1025</v>
      </c>
      <c r="H27">
        <v>0</v>
      </c>
      <c r="J27">
        <f>D27-D26*SUM(G27:H27)/SUM(G26:H26)</f>
        <v>0.98404348272742936</v>
      </c>
      <c r="P27" t="s">
        <v>50</v>
      </c>
      <c r="Q27">
        <v>-6887.2370000000001</v>
      </c>
      <c r="R27">
        <v>3771.7330000000002</v>
      </c>
      <c r="S27">
        <v>16443.494999999999</v>
      </c>
      <c r="T27">
        <v>0</v>
      </c>
      <c r="U27">
        <v>1025</v>
      </c>
      <c r="W27">
        <f>Q27-Q26*SUM(T27:U27)/SUM(T26:U26)</f>
        <v>5.1838129882808062</v>
      </c>
    </row>
    <row r="29" spans="3:27" x14ac:dyDescent="0.2">
      <c r="C29" t="s">
        <v>58</v>
      </c>
      <c r="J29" t="s">
        <v>4</v>
      </c>
      <c r="P29" t="s">
        <v>58</v>
      </c>
      <c r="W29" t="s">
        <v>4</v>
      </c>
    </row>
    <row r="30" spans="3:27" x14ac:dyDescent="0.2">
      <c r="C30" t="s">
        <v>49</v>
      </c>
      <c r="D30">
        <v>-4136.9780000000001</v>
      </c>
      <c r="E30">
        <v>9991.2834999999995</v>
      </c>
      <c r="F30">
        <v>22159.605</v>
      </c>
      <c r="G30">
        <v>1024</v>
      </c>
      <c r="H30">
        <v>0</v>
      </c>
      <c r="P30" t="s">
        <v>49</v>
      </c>
      <c r="Q30">
        <v>-6888.9125000000004</v>
      </c>
      <c r="R30">
        <v>9952.2805000000008</v>
      </c>
      <c r="S30">
        <v>16374.24</v>
      </c>
      <c r="T30">
        <v>0</v>
      </c>
      <c r="U30">
        <v>1024</v>
      </c>
    </row>
    <row r="31" spans="3:27" x14ac:dyDescent="0.2">
      <c r="C31" t="s">
        <v>50</v>
      </c>
      <c r="D31">
        <v>-4140.0950000000003</v>
      </c>
      <c r="E31">
        <v>10823.445</v>
      </c>
      <c r="F31">
        <v>22159.605</v>
      </c>
      <c r="G31">
        <v>1025</v>
      </c>
      <c r="H31">
        <v>0</v>
      </c>
      <c r="J31">
        <f>D31-D30*SUM(G31:H31)/SUM(G30:H30)</f>
        <v>0.92301757812492724</v>
      </c>
      <c r="P31" t="s">
        <v>50</v>
      </c>
      <c r="Q31">
        <v>-6890.24</v>
      </c>
      <c r="R31">
        <v>13820.165000000001</v>
      </c>
      <c r="S31">
        <v>16374.24</v>
      </c>
      <c r="T31">
        <v>0</v>
      </c>
      <c r="U31">
        <v>1025</v>
      </c>
      <c r="W31">
        <f>Q31-Q30*SUM(T31:U31)/SUM(T30:U30)</f>
        <v>5.3999536132814683</v>
      </c>
    </row>
    <row r="33" spans="3:23" x14ac:dyDescent="0.2">
      <c r="C33" t="s">
        <v>77</v>
      </c>
      <c r="J33" t="s">
        <v>4</v>
      </c>
      <c r="P33" t="s">
        <v>77</v>
      </c>
      <c r="W33" t="s">
        <v>4</v>
      </c>
    </row>
    <row r="34" spans="3:23" x14ac:dyDescent="0.2">
      <c r="C34" t="s">
        <v>49</v>
      </c>
      <c r="D34">
        <v>-4138.3225000000002</v>
      </c>
      <c r="E34">
        <v>19991.904999999999</v>
      </c>
      <c r="F34">
        <v>21900.244999999999</v>
      </c>
      <c r="G34">
        <v>1024</v>
      </c>
      <c r="H34">
        <v>0</v>
      </c>
      <c r="P34" t="s">
        <v>49</v>
      </c>
      <c r="Q34">
        <v>-6891.4764999999998</v>
      </c>
      <c r="R34">
        <v>19990.845000000001</v>
      </c>
      <c r="S34">
        <v>16306.72</v>
      </c>
      <c r="T34">
        <v>0</v>
      </c>
      <c r="U34">
        <v>1024</v>
      </c>
    </row>
    <row r="35" spans="3:23" x14ac:dyDescent="0.2">
      <c r="C35" t="s">
        <v>50</v>
      </c>
      <c r="D35">
        <v>-4141.3975</v>
      </c>
      <c r="E35">
        <v>20888.330000000002</v>
      </c>
      <c r="F35">
        <v>21900.244999999999</v>
      </c>
      <c r="G35">
        <v>1025</v>
      </c>
      <c r="H35">
        <v>0</v>
      </c>
      <c r="J35">
        <f>D35-D34*SUM(G35:H35)/SUM(G34:H34)</f>
        <v>0.96633056640621362</v>
      </c>
      <c r="P35" t="s">
        <v>50</v>
      </c>
      <c r="Q35">
        <v>-6892.6705000000002</v>
      </c>
      <c r="R35">
        <v>23894.7</v>
      </c>
      <c r="S35">
        <v>16306.72</v>
      </c>
      <c r="T35">
        <v>0</v>
      </c>
      <c r="U35">
        <v>1025</v>
      </c>
      <c r="W35">
        <f>Q35-Q34*SUM(T35:U35)/SUM(T34:U34)</f>
        <v>5.5359575195307116</v>
      </c>
    </row>
    <row r="37" spans="3:23" x14ac:dyDescent="0.2">
      <c r="C37" t="s">
        <v>105</v>
      </c>
      <c r="J37" t="s">
        <v>4</v>
      </c>
      <c r="P37" t="s">
        <v>105</v>
      </c>
      <c r="W37" t="s">
        <v>4</v>
      </c>
    </row>
    <row r="38" spans="3:23" x14ac:dyDescent="0.2">
      <c r="C38" t="s">
        <v>49</v>
      </c>
      <c r="D38">
        <v>-4129.1139999999996</v>
      </c>
      <c r="E38">
        <v>-9993.5015000000003</v>
      </c>
      <c r="F38">
        <v>22729.805</v>
      </c>
      <c r="G38">
        <v>1024</v>
      </c>
      <c r="H38">
        <v>0</v>
      </c>
      <c r="P38" t="s">
        <v>49</v>
      </c>
      <c r="Q38">
        <v>-6881.9714999999997</v>
      </c>
      <c r="R38">
        <v>-10012.967000000001</v>
      </c>
      <c r="S38">
        <v>16514.439999999999</v>
      </c>
      <c r="T38">
        <v>0</v>
      </c>
      <c r="U38">
        <v>1024</v>
      </c>
    </row>
    <row r="39" spans="3:23" x14ac:dyDescent="0.2">
      <c r="C39" t="s">
        <v>50</v>
      </c>
      <c r="D39">
        <v>-4132.375</v>
      </c>
      <c r="E39">
        <v>-9251.0079999999998</v>
      </c>
      <c r="F39">
        <v>22729.805</v>
      </c>
      <c r="G39">
        <v>1025</v>
      </c>
      <c r="H39">
        <v>0</v>
      </c>
      <c r="J39">
        <f>D39-D38*SUM(G39:H39)/SUM(G38:H38)</f>
        <v>0.7713378906246362</v>
      </c>
      <c r="P39" t="s">
        <v>50</v>
      </c>
      <c r="Q39">
        <v>-6883.6485000000002</v>
      </c>
      <c r="R39">
        <v>-6234.0045</v>
      </c>
      <c r="S39">
        <v>16514.439999999999</v>
      </c>
      <c r="T39">
        <v>0</v>
      </c>
      <c r="U39">
        <v>1025</v>
      </c>
      <c r="W39">
        <f>Q39-Q38*SUM(T39:U39)/SUM(T38:U38)</f>
        <v>5.0436752929681461</v>
      </c>
    </row>
    <row r="41" spans="3:23" x14ac:dyDescent="0.2">
      <c r="C41" t="s">
        <v>106</v>
      </c>
      <c r="J41" t="s">
        <v>4</v>
      </c>
      <c r="P41" t="s">
        <v>106</v>
      </c>
      <c r="W41" t="s">
        <v>4</v>
      </c>
    </row>
    <row r="42" spans="3:23" x14ac:dyDescent="0.2">
      <c r="C42" t="s">
        <v>49</v>
      </c>
      <c r="D42">
        <v>-4121.567</v>
      </c>
      <c r="E42">
        <v>-20012.73</v>
      </c>
      <c r="F42">
        <v>23045.285</v>
      </c>
      <c r="G42">
        <v>1024</v>
      </c>
      <c r="H42">
        <v>0</v>
      </c>
      <c r="P42" t="s">
        <v>49</v>
      </c>
      <c r="Q42">
        <v>-6877.6094999999996</v>
      </c>
      <c r="R42">
        <v>-20000.005000000001</v>
      </c>
      <c r="S42">
        <v>16587.445</v>
      </c>
      <c r="T42">
        <v>0</v>
      </c>
      <c r="U42">
        <v>1024</v>
      </c>
    </row>
    <row r="43" spans="3:23" x14ac:dyDescent="0.2">
      <c r="C43" t="s">
        <v>50</v>
      </c>
      <c r="D43">
        <v>-4124.8090000000002</v>
      </c>
      <c r="E43">
        <v>-19300.014999999999</v>
      </c>
      <c r="F43">
        <v>23045.285</v>
      </c>
      <c r="G43">
        <v>1025</v>
      </c>
      <c r="H43">
        <v>0</v>
      </c>
      <c r="J43">
        <f>D43-D42*SUM(G43:H43)/SUM(G42:H42)</f>
        <v>0.78296777343712165</v>
      </c>
      <c r="P43" t="s">
        <v>50</v>
      </c>
      <c r="Q43">
        <v>-6879.5394999999999</v>
      </c>
      <c r="R43">
        <v>-16306.32</v>
      </c>
      <c r="S43">
        <v>16587.445</v>
      </c>
      <c r="T43">
        <v>0</v>
      </c>
      <c r="U43">
        <v>1025</v>
      </c>
      <c r="W43">
        <f>Q43-Q42*SUM(T43:U43)/SUM(T42:U42)</f>
        <v>4.7864155273437063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F913-432E-DC47-8971-C75562696C5F}">
  <dimension ref="B3:P69"/>
  <sheetViews>
    <sheetView topLeftCell="D42" workbookViewId="0">
      <selection activeCell="H65" sqref="H65:J69"/>
    </sheetView>
  </sheetViews>
  <sheetFormatPr baseColWidth="10" defaultRowHeight="16" x14ac:dyDescent="0.2"/>
  <sheetData>
    <row r="3" spans="2:16" x14ac:dyDescent="0.2">
      <c r="B3" t="s">
        <v>71</v>
      </c>
    </row>
    <row r="5" spans="2:16" x14ac:dyDescent="0.2">
      <c r="B5" t="s">
        <v>59</v>
      </c>
      <c r="H5" t="s">
        <v>4</v>
      </c>
      <c r="J5" t="s">
        <v>24</v>
      </c>
      <c r="P5" t="s">
        <v>4</v>
      </c>
    </row>
    <row r="6" spans="2:16" x14ac:dyDescent="0.2">
      <c r="B6">
        <v>-6795.4780000000001</v>
      </c>
      <c r="C6">
        <v>0.63642360499999995</v>
      </c>
      <c r="D6">
        <v>16320.705</v>
      </c>
      <c r="E6">
        <v>0</v>
      </c>
      <c r="F6">
        <v>0</v>
      </c>
      <c r="J6">
        <v>-6795.5290000000005</v>
      </c>
      <c r="K6">
        <v>0.66426929999999995</v>
      </c>
      <c r="L6">
        <v>16320.61</v>
      </c>
      <c r="M6">
        <v>0</v>
      </c>
      <c r="N6">
        <v>0</v>
      </c>
    </row>
    <row r="7" spans="2:16" x14ac:dyDescent="0.2">
      <c r="B7">
        <v>-6786.2775000000001</v>
      </c>
      <c r="C7">
        <v>0.54947230000000002</v>
      </c>
      <c r="D7">
        <v>16317.62</v>
      </c>
      <c r="E7">
        <v>0</v>
      </c>
      <c r="F7">
        <v>0</v>
      </c>
      <c r="H7">
        <f>B7-1023/1024*B6</f>
        <v>2.5642910156248035</v>
      </c>
      <c r="J7">
        <v>-6795.0834999999997</v>
      </c>
      <c r="K7">
        <v>0.51780341500000004</v>
      </c>
      <c r="L7">
        <v>16349.235000000001</v>
      </c>
      <c r="M7">
        <v>0</v>
      </c>
      <c r="N7">
        <v>0</v>
      </c>
      <c r="P7">
        <f>J7-1025/1024*J6</f>
        <v>7.0817587890633149</v>
      </c>
    </row>
    <row r="9" spans="2:16" x14ac:dyDescent="0.2">
      <c r="B9" t="s">
        <v>63</v>
      </c>
      <c r="H9" t="s">
        <v>4</v>
      </c>
      <c r="J9" t="s">
        <v>58</v>
      </c>
      <c r="P9" t="s">
        <v>4</v>
      </c>
    </row>
    <row r="10" spans="2:16" x14ac:dyDescent="0.2">
      <c r="B10">
        <v>-6798.9955</v>
      </c>
      <c r="C10">
        <v>10000.646500000001</v>
      </c>
      <c r="D10">
        <v>16233.54</v>
      </c>
      <c r="E10">
        <v>0</v>
      </c>
      <c r="F10">
        <v>0</v>
      </c>
      <c r="J10">
        <v>-6798.9930000000004</v>
      </c>
      <c r="K10">
        <v>10000.745000000001</v>
      </c>
      <c r="L10">
        <v>16233.665000000001</v>
      </c>
      <c r="M10">
        <v>0</v>
      </c>
      <c r="N10">
        <v>0</v>
      </c>
    </row>
    <row r="11" spans="2:16" x14ac:dyDescent="0.2">
      <c r="B11">
        <v>-6789.8395</v>
      </c>
      <c r="C11">
        <v>10000.690500000001</v>
      </c>
      <c r="D11">
        <v>16230.165000000001</v>
      </c>
      <c r="E11">
        <v>0</v>
      </c>
      <c r="F11">
        <v>0</v>
      </c>
      <c r="H11">
        <f>B11-1023/1024*B10</f>
        <v>2.5163559570310099</v>
      </c>
      <c r="J11">
        <v>-6798.6660000000002</v>
      </c>
      <c r="K11">
        <v>10000.710999999999</v>
      </c>
      <c r="L11">
        <v>16261.44</v>
      </c>
      <c r="M11">
        <v>0</v>
      </c>
      <c r="N11">
        <v>0</v>
      </c>
      <c r="P11">
        <f>J11-1025/1024*J10</f>
        <v>6.9666416015625146</v>
      </c>
    </row>
    <row r="13" spans="2:16" x14ac:dyDescent="0.2">
      <c r="B13" t="s">
        <v>78</v>
      </c>
      <c r="H13" t="s">
        <v>4</v>
      </c>
      <c r="J13" t="s">
        <v>77</v>
      </c>
      <c r="P13" t="s">
        <v>4</v>
      </c>
    </row>
    <row r="14" spans="2:16" x14ac:dyDescent="0.2">
      <c r="B14">
        <v>-6801.8424999999997</v>
      </c>
      <c r="C14">
        <v>20000.740000000002</v>
      </c>
      <c r="D14">
        <v>16149.705</v>
      </c>
      <c r="E14">
        <v>0</v>
      </c>
      <c r="F14">
        <v>0</v>
      </c>
      <c r="J14">
        <v>-6801.8554999999997</v>
      </c>
      <c r="K14">
        <v>20000.55</v>
      </c>
      <c r="L14">
        <v>16149.52</v>
      </c>
      <c r="M14">
        <v>0</v>
      </c>
      <c r="N14">
        <v>0</v>
      </c>
    </row>
    <row r="15" spans="2:16" x14ac:dyDescent="0.2">
      <c r="B15">
        <v>-6792.5815000000002</v>
      </c>
      <c r="C15">
        <v>20000.634999999998</v>
      </c>
      <c r="D15">
        <v>16145.99</v>
      </c>
      <c r="E15">
        <v>0</v>
      </c>
      <c r="F15">
        <v>0</v>
      </c>
      <c r="H15">
        <f>B15-1023/1024*B14</f>
        <v>2.6185756835930079</v>
      </c>
      <c r="J15">
        <v>-6801.5174999999999</v>
      </c>
      <c r="K15">
        <v>20000.715</v>
      </c>
      <c r="L15">
        <v>16176.865</v>
      </c>
      <c r="M15">
        <v>0</v>
      </c>
      <c r="N15">
        <v>0</v>
      </c>
      <c r="P15">
        <f>J15-1025/1024*J14</f>
        <v>6.9804370117180952</v>
      </c>
    </row>
    <row r="17" spans="2:16" x14ac:dyDescent="0.2">
      <c r="B17" t="s">
        <v>67</v>
      </c>
      <c r="H17" t="s">
        <v>4</v>
      </c>
      <c r="J17" t="s">
        <v>35</v>
      </c>
      <c r="P17" t="s">
        <v>4</v>
      </c>
    </row>
    <row r="18" spans="2:16" x14ac:dyDescent="0.2">
      <c r="B18">
        <v>-6791.1559999999999</v>
      </c>
      <c r="C18">
        <v>-9999.3225000000002</v>
      </c>
      <c r="D18">
        <v>16411.41</v>
      </c>
      <c r="E18">
        <v>0</v>
      </c>
      <c r="F18">
        <v>0</v>
      </c>
      <c r="J18">
        <v>-6791.1450000000004</v>
      </c>
      <c r="K18">
        <v>-9999.3325000000004</v>
      </c>
      <c r="L18">
        <v>16411.404999999999</v>
      </c>
      <c r="M18">
        <v>0</v>
      </c>
      <c r="N18">
        <v>0</v>
      </c>
    </row>
    <row r="19" spans="2:16" x14ac:dyDescent="0.2">
      <c r="B19">
        <v>-6781.9421052631596</v>
      </c>
      <c r="C19">
        <v>-9999.2910526315809</v>
      </c>
      <c r="D19">
        <v>16408.4263157895</v>
      </c>
      <c r="E19">
        <v>0</v>
      </c>
      <c r="F19">
        <v>0</v>
      </c>
      <c r="H19">
        <f>B19-1023/1024*B18</f>
        <v>2.5819064555898876</v>
      </c>
      <c r="J19">
        <v>-6790.8405000000002</v>
      </c>
      <c r="K19">
        <v>-9999.5645000000004</v>
      </c>
      <c r="L19">
        <v>16440.494999999999</v>
      </c>
      <c r="M19">
        <v>0</v>
      </c>
      <c r="N19">
        <v>0</v>
      </c>
      <c r="P19">
        <f>J19-1025/1024*J18</f>
        <v>6.9364775390622526</v>
      </c>
    </row>
    <row r="21" spans="2:16" x14ac:dyDescent="0.2">
      <c r="B21" t="s">
        <v>79</v>
      </c>
      <c r="H21" t="s">
        <v>4</v>
      </c>
      <c r="J21" t="s">
        <v>76</v>
      </c>
      <c r="P21" t="s">
        <v>4</v>
      </c>
    </row>
    <row r="22" spans="2:16" x14ac:dyDescent="0.2">
      <c r="B22">
        <v>-6786.0940000000001</v>
      </c>
      <c r="C22">
        <v>-19999.455000000002</v>
      </c>
      <c r="D22">
        <v>16505.814999999999</v>
      </c>
      <c r="E22">
        <v>0</v>
      </c>
      <c r="F22">
        <v>0</v>
      </c>
      <c r="J22">
        <v>-6786.0505000000003</v>
      </c>
      <c r="K22">
        <v>-19999.240000000002</v>
      </c>
      <c r="L22">
        <v>16505.84</v>
      </c>
      <c r="M22">
        <v>0</v>
      </c>
      <c r="N22">
        <v>0</v>
      </c>
    </row>
    <row r="23" spans="2:16" x14ac:dyDescent="0.2">
      <c r="B23">
        <v>-6776.8665000000001</v>
      </c>
      <c r="C23">
        <v>-19999.310000000001</v>
      </c>
      <c r="D23">
        <v>16503.18</v>
      </c>
      <c r="E23">
        <v>0</v>
      </c>
      <c r="F23">
        <v>0</v>
      </c>
      <c r="H23">
        <f>B23-1023/1024*B22</f>
        <v>2.6004550781253783</v>
      </c>
      <c r="J23">
        <v>-6785.6360000000004</v>
      </c>
      <c r="K23">
        <v>-19999.514999999999</v>
      </c>
      <c r="L23">
        <v>16535.89</v>
      </c>
      <c r="M23">
        <v>0</v>
      </c>
      <c r="N23">
        <v>0</v>
      </c>
      <c r="P23">
        <f>J23-1025/1024*J22</f>
        <v>7.0415024414060099</v>
      </c>
    </row>
    <row r="26" spans="2:16" x14ac:dyDescent="0.2">
      <c r="I26" t="s">
        <v>97</v>
      </c>
      <c r="J26" t="s">
        <v>98</v>
      </c>
    </row>
    <row r="27" spans="2:16" x14ac:dyDescent="0.2">
      <c r="H27">
        <v>0</v>
      </c>
      <c r="I27">
        <v>2.5642910156248035</v>
      </c>
      <c r="J27">
        <v>7.0817587890633149</v>
      </c>
    </row>
    <row r="28" spans="2:16" x14ac:dyDescent="0.2">
      <c r="H28">
        <v>10000</v>
      </c>
      <c r="I28">
        <v>2.5163559570310099</v>
      </c>
      <c r="J28">
        <v>6.9666416015625146</v>
      </c>
    </row>
    <row r="29" spans="2:16" x14ac:dyDescent="0.2">
      <c r="H29">
        <v>20000</v>
      </c>
      <c r="I29">
        <v>2.6185756835930079</v>
      </c>
      <c r="J29">
        <v>6.9804370117180952</v>
      </c>
    </row>
    <row r="30" spans="2:16" x14ac:dyDescent="0.2">
      <c r="H30">
        <v>-10000</v>
      </c>
      <c r="I30">
        <v>2.5819064555898876</v>
      </c>
      <c r="J30">
        <v>6.9364775390622526</v>
      </c>
    </row>
    <row r="31" spans="2:16" x14ac:dyDescent="0.2">
      <c r="H31">
        <v>-20000</v>
      </c>
      <c r="I31">
        <v>2.6004550781253783</v>
      </c>
      <c r="J31">
        <v>7.0415024414060099</v>
      </c>
    </row>
    <row r="35" spans="2:16" x14ac:dyDescent="0.2">
      <c r="B35" t="s">
        <v>99</v>
      </c>
    </row>
    <row r="37" spans="2:16" x14ac:dyDescent="0.2">
      <c r="B37" t="s">
        <v>59</v>
      </c>
      <c r="H37" t="s">
        <v>4</v>
      </c>
      <c r="J37" t="s">
        <v>24</v>
      </c>
      <c r="P37" t="s">
        <v>4</v>
      </c>
    </row>
    <row r="38" spans="2:16" x14ac:dyDescent="0.2">
      <c r="B38">
        <v>-6795.63666666667</v>
      </c>
      <c r="C38">
        <v>-22.4266966666667</v>
      </c>
      <c r="D38">
        <v>16320.416666666701</v>
      </c>
      <c r="E38">
        <v>1024</v>
      </c>
      <c r="F38">
        <v>0</v>
      </c>
      <c r="J38">
        <v>-6795.5346666666701</v>
      </c>
      <c r="K38">
        <v>-22.852024666666701</v>
      </c>
      <c r="L38">
        <v>16320.66</v>
      </c>
      <c r="M38">
        <v>1024</v>
      </c>
      <c r="N38">
        <v>0</v>
      </c>
    </row>
    <row r="39" spans="2:16" x14ac:dyDescent="0.2">
      <c r="B39">
        <v>-6786.2066666666697</v>
      </c>
      <c r="C39">
        <v>-386.38066666666703</v>
      </c>
      <c r="D39">
        <v>16320.416666666701</v>
      </c>
      <c r="E39">
        <v>1023</v>
      </c>
      <c r="F39">
        <v>0</v>
      </c>
      <c r="H39">
        <f>B39-1023/1024*B38</f>
        <v>2.7936360677085759</v>
      </c>
      <c r="J39">
        <v>-6796.34666666667</v>
      </c>
      <c r="K39">
        <v>3163.0886666666702</v>
      </c>
      <c r="L39">
        <v>16320.66</v>
      </c>
      <c r="M39">
        <v>0</v>
      </c>
      <c r="N39">
        <v>0</v>
      </c>
      <c r="P39">
        <f>J39-1025/1024*J38</f>
        <v>5.8242643229168607</v>
      </c>
    </row>
    <row r="41" spans="2:16" x14ac:dyDescent="0.2">
      <c r="B41" t="s">
        <v>63</v>
      </c>
      <c r="H41" t="s">
        <v>4</v>
      </c>
      <c r="J41" t="s">
        <v>58</v>
      </c>
      <c r="P41" t="s">
        <v>4</v>
      </c>
    </row>
    <row r="42" spans="2:16" x14ac:dyDescent="0.2">
      <c r="B42">
        <v>-6799.0789999999997</v>
      </c>
      <c r="C42">
        <v>9976.09</v>
      </c>
      <c r="D42">
        <v>16233.495000000001</v>
      </c>
      <c r="E42">
        <v>1024</v>
      </c>
      <c r="F42">
        <v>0</v>
      </c>
      <c r="J42">
        <v>-6799.1644444444401</v>
      </c>
      <c r="K42">
        <v>9959.3572222222192</v>
      </c>
      <c r="L42">
        <v>16233.561111111099</v>
      </c>
      <c r="M42">
        <v>1024</v>
      </c>
      <c r="N42">
        <v>0</v>
      </c>
    </row>
    <row r="43" spans="2:16" x14ac:dyDescent="0.2">
      <c r="B43">
        <v>-6789.7365</v>
      </c>
      <c r="C43">
        <v>9570.0164999999997</v>
      </c>
      <c r="D43">
        <v>16233.495000000001</v>
      </c>
      <c r="E43">
        <v>1023</v>
      </c>
      <c r="F43">
        <v>0</v>
      </c>
      <c r="H43">
        <f>B43-1023/1024*B42</f>
        <v>2.7027744140623327</v>
      </c>
      <c r="J43">
        <v>-6799.7627777777798</v>
      </c>
      <c r="K43">
        <v>13205.5666666667</v>
      </c>
      <c r="L43">
        <v>16233.561111111099</v>
      </c>
      <c r="M43">
        <v>0</v>
      </c>
      <c r="N43">
        <v>0</v>
      </c>
      <c r="P43">
        <f>J43-1025/1024*J42</f>
        <v>6.0414756944383043</v>
      </c>
    </row>
    <row r="45" spans="2:16" x14ac:dyDescent="0.2">
      <c r="B45" t="s">
        <v>78</v>
      </c>
      <c r="H45" t="s">
        <v>4</v>
      </c>
      <c r="J45" t="s">
        <v>77</v>
      </c>
      <c r="P45" t="s">
        <v>4</v>
      </c>
    </row>
    <row r="46" spans="2:16" x14ac:dyDescent="0.2">
      <c r="B46">
        <v>-6801.8770000000004</v>
      </c>
      <c r="C46">
        <v>19972.57</v>
      </c>
      <c r="D46">
        <v>16149.54</v>
      </c>
      <c r="E46">
        <v>1024</v>
      </c>
      <c r="F46">
        <v>0</v>
      </c>
      <c r="J46">
        <v>-6801.9211111111099</v>
      </c>
      <c r="K46">
        <v>19932.861111111099</v>
      </c>
      <c r="L46">
        <v>16149.6833333333</v>
      </c>
      <c r="M46">
        <v>1024</v>
      </c>
      <c r="N46">
        <v>0</v>
      </c>
    </row>
    <row r="47" spans="2:16" x14ac:dyDescent="0.2">
      <c r="B47">
        <v>-6792.58</v>
      </c>
      <c r="C47">
        <v>19538.18</v>
      </c>
      <c r="D47">
        <v>16149.54</v>
      </c>
      <c r="E47">
        <v>1023</v>
      </c>
      <c r="F47">
        <v>0</v>
      </c>
      <c r="H47">
        <f>B47-1023/1024*B46</f>
        <v>2.6545419921876601</v>
      </c>
      <c r="J47">
        <v>-6802.3283333333302</v>
      </c>
      <c r="K47">
        <v>23237.588888888899</v>
      </c>
      <c r="L47">
        <v>16149.6833333333</v>
      </c>
      <c r="M47">
        <v>0</v>
      </c>
      <c r="N47">
        <v>0</v>
      </c>
      <c r="P47">
        <f>J47-1025/1024*J46</f>
        <v>6.2352788628495546</v>
      </c>
    </row>
    <row r="49" spans="2:16" x14ac:dyDescent="0.2">
      <c r="B49" t="s">
        <v>67</v>
      </c>
      <c r="H49" t="s">
        <v>4</v>
      </c>
      <c r="J49" t="s">
        <v>35</v>
      </c>
      <c r="P49" t="s">
        <v>4</v>
      </c>
    </row>
    <row r="50" spans="2:16" x14ac:dyDescent="0.2">
      <c r="B50">
        <v>-6791.26</v>
      </c>
      <c r="C50">
        <v>-10059.699000000001</v>
      </c>
      <c r="D50">
        <v>16411.560000000001</v>
      </c>
      <c r="E50">
        <v>1024</v>
      </c>
      <c r="F50">
        <v>0</v>
      </c>
      <c r="J50">
        <v>-6791.2188888888904</v>
      </c>
      <c r="K50">
        <v>-10045.584444444399</v>
      </c>
      <c r="L50">
        <v>16411.605555555601</v>
      </c>
      <c r="M50">
        <v>1024</v>
      </c>
      <c r="N50">
        <v>0</v>
      </c>
    </row>
    <row r="51" spans="2:16" x14ac:dyDescent="0.2">
      <c r="B51">
        <v>-6781.857</v>
      </c>
      <c r="C51">
        <v>-10374.684999999999</v>
      </c>
      <c r="D51">
        <v>16411.560000000001</v>
      </c>
      <c r="E51">
        <v>1023</v>
      </c>
      <c r="F51">
        <v>0</v>
      </c>
      <c r="H51">
        <f>B51-1023/1024*B50</f>
        <v>2.7709101562504657</v>
      </c>
      <c r="J51">
        <v>-6792.2749999999996</v>
      </c>
      <c r="K51">
        <v>-6915.3433333333296</v>
      </c>
      <c r="L51">
        <v>16411.605555555601</v>
      </c>
      <c r="M51">
        <v>0</v>
      </c>
      <c r="N51">
        <v>0</v>
      </c>
      <c r="P51">
        <f>J51-1025/1024*J50</f>
        <v>5.5759385850715262</v>
      </c>
    </row>
    <row r="53" spans="2:16" x14ac:dyDescent="0.2">
      <c r="B53" t="s">
        <v>79</v>
      </c>
      <c r="H53" t="s">
        <v>4</v>
      </c>
      <c r="J53" t="s">
        <v>76</v>
      </c>
      <c r="P53" t="s">
        <v>4</v>
      </c>
    </row>
    <row r="54" spans="2:16" x14ac:dyDescent="0.2">
      <c r="B54">
        <v>-6786.1494736842096</v>
      </c>
      <c r="C54">
        <v>-20015.194736842099</v>
      </c>
      <c r="D54">
        <v>16505.778947368399</v>
      </c>
      <c r="E54">
        <v>1024</v>
      </c>
      <c r="F54">
        <v>0</v>
      </c>
      <c r="J54">
        <v>-6786.1016666666701</v>
      </c>
      <c r="K54">
        <v>-20016.927777777801</v>
      </c>
      <c r="L54">
        <v>16505.8</v>
      </c>
      <c r="M54">
        <v>1024</v>
      </c>
      <c r="N54">
        <v>0</v>
      </c>
    </row>
    <row r="55" spans="2:16" x14ac:dyDescent="0.2">
      <c r="B55">
        <v>-6776.75052631579</v>
      </c>
      <c r="C55">
        <v>-20305.0210526316</v>
      </c>
      <c r="D55">
        <v>16505.778947368399</v>
      </c>
      <c r="E55">
        <v>1023</v>
      </c>
      <c r="F55">
        <v>0</v>
      </c>
      <c r="H55">
        <f>B55-1023/1024*B54</f>
        <v>2.7718482730251708</v>
      </c>
      <c r="J55">
        <v>-6787.4029411764704</v>
      </c>
      <c r="K55">
        <v>-16935.1588235294</v>
      </c>
      <c r="L55">
        <v>16505.852941176501</v>
      </c>
      <c r="M55">
        <v>0</v>
      </c>
      <c r="N55">
        <v>0</v>
      </c>
      <c r="P55">
        <f>J55-1025/1024*J54</f>
        <v>5.325777899053719</v>
      </c>
    </row>
    <row r="58" spans="2:16" x14ac:dyDescent="0.2">
      <c r="I58" t="s">
        <v>97</v>
      </c>
      <c r="J58" t="s">
        <v>98</v>
      </c>
    </row>
    <row r="59" spans="2:16" x14ac:dyDescent="0.2">
      <c r="H59">
        <v>0</v>
      </c>
      <c r="I59">
        <v>2.7936360677085759</v>
      </c>
      <c r="J59">
        <v>5.8242643229168607</v>
      </c>
    </row>
    <row r="60" spans="2:16" x14ac:dyDescent="0.2">
      <c r="H60">
        <v>10000</v>
      </c>
      <c r="I60">
        <v>2.7027744140623327</v>
      </c>
      <c r="J60">
        <v>6.0414756944383043</v>
      </c>
    </row>
    <row r="61" spans="2:16" x14ac:dyDescent="0.2">
      <c r="H61">
        <v>20000</v>
      </c>
      <c r="I61">
        <v>2.6545419921876601</v>
      </c>
      <c r="J61">
        <v>6.2352788628495546</v>
      </c>
    </row>
    <row r="62" spans="2:16" x14ac:dyDescent="0.2">
      <c r="H62">
        <v>-10000</v>
      </c>
      <c r="I62">
        <v>2.7709101562504657</v>
      </c>
      <c r="J62">
        <v>5.5759385850715262</v>
      </c>
    </row>
    <row r="63" spans="2:16" x14ac:dyDescent="0.2">
      <c r="H63">
        <v>-20000</v>
      </c>
      <c r="I63">
        <v>2.7718482730251708</v>
      </c>
      <c r="J63">
        <v>5.325777899053719</v>
      </c>
    </row>
    <row r="65" spans="8:10" x14ac:dyDescent="0.2">
      <c r="H65">
        <v>0</v>
      </c>
      <c r="I65">
        <f>I59/I$59</f>
        <v>1</v>
      </c>
      <c r="J65">
        <f>J59/J$59</f>
        <v>1</v>
      </c>
    </row>
    <row r="66" spans="8:10" x14ac:dyDescent="0.2">
      <c r="H66">
        <v>1</v>
      </c>
      <c r="I66">
        <f t="shared" ref="I66:J69" si="0">I60/I$59</f>
        <v>0.9674754866260119</v>
      </c>
      <c r="J66">
        <f t="shared" si="0"/>
        <v>1.0372942159693503</v>
      </c>
    </row>
    <row r="67" spans="8:10" x14ac:dyDescent="0.2">
      <c r="H67">
        <v>2</v>
      </c>
      <c r="I67">
        <f t="shared" si="0"/>
        <v>0.95021038096955668</v>
      </c>
      <c r="J67">
        <f t="shared" si="0"/>
        <v>1.0705693487013399</v>
      </c>
    </row>
    <row r="68" spans="8:10" x14ac:dyDescent="0.2">
      <c r="H68">
        <v>-1</v>
      </c>
      <c r="I68">
        <f t="shared" si="0"/>
        <v>0.99186511381321385</v>
      </c>
      <c r="J68">
        <f t="shared" si="0"/>
        <v>0.95736358721422687</v>
      </c>
    </row>
    <row r="69" spans="8:10" x14ac:dyDescent="0.2">
      <c r="H69">
        <v>-2</v>
      </c>
      <c r="I69">
        <f t="shared" si="0"/>
        <v>0.99220091874698768</v>
      </c>
      <c r="J69">
        <f t="shared" si="0"/>
        <v>0.91441212207664813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scoping</vt:lpstr>
      <vt:lpstr>Sheet5</vt:lpstr>
      <vt:lpstr>u23mo convergence</vt:lpstr>
      <vt:lpstr>NPT</vt:lpstr>
      <vt:lpstr>2000atoms</vt:lpstr>
      <vt:lpstr>NVT</vt:lpstr>
      <vt:lpstr>new NVT</vt:lpstr>
      <vt:lpstr>umo_adp_nvt</vt:lpstr>
      <vt:lpstr>mo_FS_potential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2021-03-11T14:52:38Z</dcterms:created>
  <dcterms:modified xsi:type="dcterms:W3CDTF">2021-04-23T20:02:06Z</dcterms:modified>
</cp:coreProperties>
</file>