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ocuments\davis_work\"/>
    </mc:Choice>
  </mc:AlternateContent>
  <bookViews>
    <workbookView minimized="1" xWindow="0" yWindow="0" windowWidth="14325" windowHeight="750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9" i="1"/>
  <c r="D27" i="1"/>
  <c r="E23" i="1"/>
  <c r="E22" i="1"/>
  <c r="E21" i="1"/>
  <c r="E17" i="1"/>
  <c r="E19" i="1"/>
  <c r="E18" i="1"/>
  <c r="C29" i="1"/>
  <c r="C28" i="1"/>
  <c r="C27" i="1"/>
  <c r="B5" i="1"/>
  <c r="B6" i="1"/>
  <c r="B7" i="1"/>
  <c r="B8" i="1"/>
  <c r="B9" i="1"/>
  <c r="B4" i="1"/>
  <c r="D17" i="1"/>
  <c r="D18" i="1"/>
  <c r="D19" i="1"/>
</calcChain>
</file>

<file path=xl/sharedStrings.xml><?xml version="1.0" encoding="utf-8"?>
<sst xmlns="http://schemas.openxmlformats.org/spreadsheetml/2006/main" count="18" uniqueCount="12">
  <si>
    <t>fe.eam.fs</t>
  </si>
  <si>
    <t>fe.eam.new1</t>
  </si>
  <si>
    <t>fenial.eamsplppbf1</t>
  </si>
  <si>
    <t>A</t>
  </si>
  <si>
    <t>B</t>
  </si>
  <si>
    <t>C</t>
  </si>
  <si>
    <t>amin</t>
  </si>
  <si>
    <t>Vmin</t>
  </si>
  <si>
    <t>from curve</t>
  </si>
  <si>
    <t>from minimization</t>
  </si>
  <si>
    <t>V*(-d2E/dV2)</t>
  </si>
  <si>
    <t>From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</si>
</sst>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408729091663814"/>
                  <c:y val="0.2224695532183094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Sheet1!$B$3:$B$9</c:f>
              <c:numCache>
                <c:formatCode>0.0000</c:formatCode>
                <c:ptCount val="7"/>
                <c:pt idx="1">
                  <c:v>22906.303999999996</c:v>
                </c:pt>
                <c:pt idx="2">
                  <c:v>23149.125</c:v>
                </c:pt>
                <c:pt idx="3">
                  <c:v>23393.655999999995</c:v>
                </c:pt>
                <c:pt idx="4">
                  <c:v>23887.871999999992</c:v>
                </c:pt>
                <c:pt idx="5">
                  <c:v>22665.187000000002</c:v>
                </c:pt>
                <c:pt idx="6">
                  <c:v>23639.903000000006</c:v>
                </c:pt>
              </c:numCache>
            </c:numRef>
          </c:xVal>
          <c:yVal>
            <c:numRef>
              <c:f>Sheet1!$C$3:$C$9</c:f>
              <c:numCache>
                <c:formatCode>0.0000</c:formatCode>
                <c:ptCount val="7"/>
                <c:pt idx="1">
                  <c:v>-8241.5134156500008</c:v>
                </c:pt>
                <c:pt idx="2">
                  <c:v>-8244.4656062600006</c:v>
                </c:pt>
                <c:pt idx="3">
                  <c:v>-8244.5587603299991</c:v>
                </c:pt>
                <c:pt idx="4">
                  <c:v>-8236.2232208000005</c:v>
                </c:pt>
                <c:pt idx="5">
                  <c:v>-8235.6887518799995</c:v>
                </c:pt>
                <c:pt idx="6">
                  <c:v>-8241.8066986199992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44280"/>
        <c:axId val="617137616"/>
      </c:scatterChart>
      <c:valAx>
        <c:axId val="61714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37616"/>
        <c:crosses val="autoZero"/>
        <c:crossBetween val="midCat"/>
      </c:valAx>
      <c:valAx>
        <c:axId val="617137616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4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2190928808702565E-2"/>
                  <c:y val="0.2471253562138574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Sheet1!$B$3:$B$9</c:f>
              <c:numCache>
                <c:formatCode>0.0000</c:formatCode>
                <c:ptCount val="7"/>
                <c:pt idx="1">
                  <c:v>22906.303999999996</c:v>
                </c:pt>
                <c:pt idx="2">
                  <c:v>23149.125</c:v>
                </c:pt>
                <c:pt idx="3">
                  <c:v>23393.655999999995</c:v>
                </c:pt>
                <c:pt idx="4">
                  <c:v>23887.871999999992</c:v>
                </c:pt>
                <c:pt idx="5">
                  <c:v>22665.187000000002</c:v>
                </c:pt>
                <c:pt idx="6">
                  <c:v>23639.903000000006</c:v>
                </c:pt>
              </c:numCache>
            </c:numRef>
          </c:xVal>
          <c:yVal>
            <c:numRef>
              <c:f>Sheet1!$D$3:$D$9</c:f>
              <c:numCache>
                <c:formatCode>0.0000</c:formatCode>
                <c:ptCount val="7"/>
                <c:pt idx="1">
                  <c:v>-8241.7595855300005</c:v>
                </c:pt>
                <c:pt idx="2">
                  <c:v>-8244.5575611099994</c:v>
                </c:pt>
                <c:pt idx="3">
                  <c:v>-8244.4567220200006</c:v>
                </c:pt>
                <c:pt idx="4">
                  <c:v>-8235.7014512200003</c:v>
                </c:pt>
                <c:pt idx="5">
                  <c:v>-8236.0936460400007</c:v>
                </c:pt>
                <c:pt idx="6">
                  <c:v>-8241.4475022099996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47024"/>
        <c:axId val="617145456"/>
      </c:scatterChart>
      <c:valAx>
        <c:axId val="61714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45456"/>
        <c:crosses val="autoZero"/>
        <c:crossBetween val="midCat"/>
      </c:valAx>
      <c:valAx>
        <c:axId val="617145456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4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4946380427583357E-2"/>
                  <c:y val="0.2956713987453424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Sheet1!$B$4:$B$9</c:f>
              <c:numCache>
                <c:formatCode>0.0000</c:formatCode>
                <c:ptCount val="6"/>
                <c:pt idx="0">
                  <c:v>22906.303999999996</c:v>
                </c:pt>
                <c:pt idx="1">
                  <c:v>23149.125</c:v>
                </c:pt>
                <c:pt idx="2">
                  <c:v>23393.655999999995</c:v>
                </c:pt>
                <c:pt idx="3">
                  <c:v>23887.871999999992</c:v>
                </c:pt>
                <c:pt idx="4">
                  <c:v>22665.187000000002</c:v>
                </c:pt>
                <c:pt idx="5">
                  <c:v>23639.903000000006</c:v>
                </c:pt>
              </c:numCache>
            </c:numRef>
          </c:xVal>
          <c:yVal>
            <c:numRef>
              <c:f>Sheet1!$E$4:$E$9</c:f>
              <c:numCache>
                <c:formatCode>0.0000</c:formatCode>
                <c:ptCount val="6"/>
                <c:pt idx="0">
                  <c:v>-8241.5703549400005</c:v>
                </c:pt>
                <c:pt idx="1">
                  <c:v>-8244.5346032599991</c:v>
                </c:pt>
                <c:pt idx="2">
                  <c:v>-8244.63942193</c:v>
                </c:pt>
                <c:pt idx="3">
                  <c:v>-8236.2298467599994</c:v>
                </c:pt>
                <c:pt idx="4">
                  <c:v>-8235.7129112099992</c:v>
                </c:pt>
                <c:pt idx="5">
                  <c:v>-8241.8325838799992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46240"/>
        <c:axId val="617145064"/>
      </c:scatterChart>
      <c:valAx>
        <c:axId val="617146240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45064"/>
        <c:crosses val="autoZero"/>
        <c:crossBetween val="midCat"/>
      </c:valAx>
      <c:valAx>
        <c:axId val="617145064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4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224516</xdr:colOff>
      <xdr:row>0</xdr:row>
      <xdr:rowOff>57149</xdr:rowOff>
    </xdr:from>
    <xdr:to>
      <xdr:col>13</xdr:col>
      <xdr:colOff>380998</xdr:colOff>
      <xdr:row>13</xdr:row>
      <xdr:rowOff>27213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612320</xdr:colOff>
      <xdr:row>0</xdr:row>
      <xdr:rowOff>95249</xdr:rowOff>
    </xdr:from>
    <xdr:to>
      <xdr:col>20</xdr:col>
      <xdr:colOff>156482</xdr:colOff>
      <xdr:row>13</xdr:row>
      <xdr:rowOff>65313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13</xdr:col>
      <xdr:colOff>156483</xdr:colOff>
      <xdr:row>27</xdr:row>
      <xdr:rowOff>160564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abSelected="1" zoomScale="70" zoomScaleNormal="70" workbookViewId="0">
      <selection activeCell="D27" sqref="D27:D29"/>
    </sheetView>
  </sheetViews>
  <sheetFormatPr defaultRowHeight="15" x14ac:dyDescent="0.25"/>
  <cols>
    <col min="2" max="3" width="12.85546875" bestFit="1" customWidth="1"/>
    <col min="4" max="5" width="13.28515625" customWidth="1"/>
  </cols>
  <sheetData>
    <row r="2" spans="1:5" x14ac:dyDescent="0.25">
      <c r="C2" t="s">
        <v>0</v>
      </c>
      <c r="D2" t="s">
        <v>1</v>
      </c>
      <c r="E2" s="1" t="s">
        <v>2</v>
      </c>
    </row>
    <row r="3" spans="1:5" x14ac:dyDescent="0.25">
      <c r="C3" s="1"/>
      <c r="D3" s="1"/>
      <c r="E3" s="1"/>
    </row>
    <row r="4" spans="1:5" x14ac:dyDescent="0.25">
      <c r="A4">
        <v>2.84</v>
      </c>
      <c r="B4" s="1">
        <f>(A4*10)^3</f>
        <v>22906.303999999996</v>
      </c>
      <c r="C4" s="1">
        <v>-8241.5134156500008</v>
      </c>
      <c r="D4" s="1">
        <v>-8241.7595855300005</v>
      </c>
      <c r="E4" s="1">
        <v>-8241.5703549400005</v>
      </c>
    </row>
    <row r="5" spans="1:5" x14ac:dyDescent="0.25">
      <c r="A5">
        <v>2.85</v>
      </c>
      <c r="B5" s="1">
        <f t="shared" ref="B5:B9" si="0">(A5*10)^3</f>
        <v>23149.125</v>
      </c>
      <c r="C5" s="1">
        <v>-8244.4656062600006</v>
      </c>
      <c r="D5" s="1">
        <v>-8244.5575611099994</v>
      </c>
      <c r="E5" s="1">
        <v>-8244.5346032599991</v>
      </c>
    </row>
    <row r="6" spans="1:5" x14ac:dyDescent="0.25">
      <c r="A6">
        <v>2.86</v>
      </c>
      <c r="B6" s="1">
        <f t="shared" si="0"/>
        <v>23393.655999999995</v>
      </c>
      <c r="C6" s="1">
        <v>-8244.5587603299991</v>
      </c>
      <c r="D6" s="1">
        <v>-8244.4567220200006</v>
      </c>
      <c r="E6" s="1">
        <v>-8244.63942193</v>
      </c>
    </row>
    <row r="7" spans="1:5" x14ac:dyDescent="0.25">
      <c r="A7">
        <v>2.88</v>
      </c>
      <c r="B7" s="1">
        <f t="shared" si="0"/>
        <v>23887.871999999992</v>
      </c>
      <c r="C7" s="1">
        <v>-8236.2232208000005</v>
      </c>
      <c r="D7" s="1">
        <v>-8235.7014512200003</v>
      </c>
      <c r="E7" s="1">
        <v>-8236.2298467599994</v>
      </c>
    </row>
    <row r="8" spans="1:5" x14ac:dyDescent="0.25">
      <c r="A8">
        <v>2.83</v>
      </c>
      <c r="B8" s="1">
        <f t="shared" si="0"/>
        <v>22665.187000000002</v>
      </c>
      <c r="C8" s="1">
        <v>-8235.6887518799995</v>
      </c>
      <c r="D8" s="1">
        <v>-8236.0936460400007</v>
      </c>
      <c r="E8" s="1">
        <v>-8235.7129112099992</v>
      </c>
    </row>
    <row r="9" spans="1:5" x14ac:dyDescent="0.25">
      <c r="A9">
        <v>2.87</v>
      </c>
      <c r="B9" s="1">
        <f t="shared" si="0"/>
        <v>23639.903000000006</v>
      </c>
      <c r="C9" s="1">
        <v>-8241.8066986199992</v>
      </c>
      <c r="D9" s="1">
        <v>-8241.4475022099996</v>
      </c>
      <c r="E9" s="1">
        <v>-8241.8325838799992</v>
      </c>
    </row>
    <row r="11" spans="1:5" x14ac:dyDescent="0.25">
      <c r="A11">
        <v>2.95</v>
      </c>
      <c r="C11" s="1">
        <v>-8125.1356316600004</v>
      </c>
      <c r="D11" s="1">
        <v>-8123.5346313800001</v>
      </c>
      <c r="E11" s="1">
        <v>-8125.1373326399998</v>
      </c>
    </row>
    <row r="12" spans="1:5" x14ac:dyDescent="0.25">
      <c r="A12">
        <v>2.75</v>
      </c>
      <c r="C12" s="1">
        <v>-8086.2854821000001</v>
      </c>
      <c r="D12" s="1">
        <v>-8088.3663640499999</v>
      </c>
      <c r="E12" s="1">
        <v>-8086.5483204299999</v>
      </c>
    </row>
    <row r="13" spans="1:5" x14ac:dyDescent="0.25">
      <c r="A13">
        <v>2.9</v>
      </c>
      <c r="C13" s="1">
        <v>-8216.6733279300006</v>
      </c>
      <c r="D13" s="1">
        <v>-8215.8080241200005</v>
      </c>
      <c r="E13" s="1">
        <v>-8216.6956922699992</v>
      </c>
    </row>
    <row r="14" spans="1:5" x14ac:dyDescent="0.25">
      <c r="A14">
        <v>2.8</v>
      </c>
      <c r="C14" s="1">
        <v>-8201.0421017900007</v>
      </c>
      <c r="D14" s="1">
        <v>-8202.0970178799998</v>
      </c>
      <c r="E14" s="1">
        <v>-8201.19216185</v>
      </c>
    </row>
    <row r="16" spans="1:5" x14ac:dyDescent="0.25">
      <c r="A16" t="s">
        <v>8</v>
      </c>
      <c r="C16" t="s">
        <v>6</v>
      </c>
      <c r="D16" t="s">
        <v>7</v>
      </c>
    </row>
    <row r="17" spans="1:5" x14ac:dyDescent="0.25">
      <c r="B17" t="s">
        <v>3</v>
      </c>
      <c r="C17" s="1">
        <v>2.8554300000000001</v>
      </c>
      <c r="D17" s="1">
        <f>(C17*10)^3</f>
        <v>23281.692780998012</v>
      </c>
      <c r="E17">
        <f>(D17^(1/3))/10</f>
        <v>2.8554299999999992</v>
      </c>
    </row>
    <row r="18" spans="1:5" x14ac:dyDescent="0.25">
      <c r="B18" t="s">
        <v>4</v>
      </c>
      <c r="C18" s="1">
        <v>2.8547500000000001</v>
      </c>
      <c r="D18" s="1">
        <f t="shared" ref="D18:D19" si="1">(C18*10)^3</f>
        <v>23265.063641546873</v>
      </c>
      <c r="E18">
        <f>(D18^(1/3))/10</f>
        <v>2.8547499999999988</v>
      </c>
    </row>
    <row r="19" spans="1:5" x14ac:dyDescent="0.25">
      <c r="B19" t="s">
        <v>5</v>
      </c>
      <c r="C19" s="1">
        <v>2.8592300000000002</v>
      </c>
      <c r="D19" s="1">
        <f t="shared" si="1"/>
        <v>23374.766210625468</v>
      </c>
      <c r="E19">
        <f>(D19^(1/3))/10</f>
        <v>2.8592300000000002</v>
      </c>
    </row>
    <row r="20" spans="1:5" x14ac:dyDescent="0.25">
      <c r="A20" t="s">
        <v>9</v>
      </c>
      <c r="C20" s="1"/>
      <c r="D20" s="1"/>
    </row>
    <row r="21" spans="1:5" x14ac:dyDescent="0.25">
      <c r="B21" t="s">
        <v>3</v>
      </c>
      <c r="C21" s="1">
        <v>-8244.8702014499995</v>
      </c>
      <c r="D21" s="1">
        <v>23279.144</v>
      </c>
      <c r="E21">
        <f>(D21^(1/3))/10</f>
        <v>2.8553257960747236</v>
      </c>
    </row>
    <row r="22" spans="1:5" x14ac:dyDescent="0.25">
      <c r="B22" t="s">
        <v>4</v>
      </c>
      <c r="C22" s="1">
        <v>-8244.8712526800009</v>
      </c>
      <c r="D22" s="1">
        <v>23269.752</v>
      </c>
      <c r="E22">
        <f>(D22^(1/3))/10</f>
        <v>2.8549417494911422</v>
      </c>
    </row>
    <row r="23" spans="1:5" x14ac:dyDescent="0.25">
      <c r="B23" t="s">
        <v>5</v>
      </c>
      <c r="C23" s="1">
        <v>-8244.9720983000007</v>
      </c>
      <c r="D23" s="1">
        <v>23280.773000000001</v>
      </c>
      <c r="E23">
        <f>(D23^(1/3))/10</f>
        <v>2.8553923967084787</v>
      </c>
    </row>
    <row r="25" spans="1:5" x14ac:dyDescent="0.25">
      <c r="B25" t="s">
        <v>10</v>
      </c>
    </row>
    <row r="26" spans="1:5" x14ac:dyDescent="0.25">
      <c r="E26" t="s">
        <v>11</v>
      </c>
    </row>
    <row r="27" spans="1:5" x14ac:dyDescent="0.25">
      <c r="B27" t="s">
        <v>3</v>
      </c>
      <c r="C27">
        <f>(2.3852*10^-5)*2*D17</f>
        <v>1.1106298724247294</v>
      </c>
      <c r="D27">
        <f>C27*160.218</f>
        <v>177.94289690014529</v>
      </c>
      <c r="E27">
        <v>177</v>
      </c>
    </row>
    <row r="28" spans="1:5" x14ac:dyDescent="0.25">
      <c r="B28" t="s">
        <v>4</v>
      </c>
      <c r="C28">
        <f>(2.3969*10^-5)*2*D18</f>
        <v>1.1152806208484742</v>
      </c>
      <c r="D28">
        <f t="shared" ref="D28:D29" si="2">C28*160.218</f>
        <v>178.68803051110083</v>
      </c>
    </row>
    <row r="29" spans="1:5" x14ac:dyDescent="0.25">
      <c r="B29" t="s">
        <v>5</v>
      </c>
      <c r="C29">
        <f>(2.4009*10^-5)*2*D19</f>
        <v>1.1224095239018139</v>
      </c>
      <c r="D29">
        <f t="shared" si="2"/>
        <v>179.83020910050081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2014-12-28T15:52:43Z</dcterms:created>
  <dcterms:modified xsi:type="dcterms:W3CDTF">2014-12-29T22:06:50Z</dcterms:modified>
</cp:coreProperties>
</file>