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5640" yWindow="1660" windowWidth="25600" windowHeight="18380" tabRatio="500"/>
  </bookViews>
  <sheets>
    <sheet name="rung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1" l="1"/>
  <c r="K9" i="1"/>
  <c r="J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F9" i="1"/>
  <c r="G9" i="1"/>
  <c r="H9" i="1"/>
  <c r="I9" i="1"/>
  <c r="E9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I6" i="1"/>
  <c r="J6" i="1"/>
  <c r="K6" i="1"/>
  <c r="L6" i="1"/>
  <c r="M6" i="1"/>
  <c r="N6" i="1"/>
  <c r="O6" i="1"/>
  <c r="P6" i="1"/>
  <c r="Q6" i="1"/>
  <c r="R6" i="1"/>
  <c r="S6" i="1"/>
  <c r="T6" i="1"/>
  <c r="V6" i="1"/>
  <c r="W6" i="1"/>
  <c r="X6" i="1"/>
  <c r="Y6" i="1"/>
  <c r="Z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F7" i="1"/>
  <c r="G7" i="1"/>
  <c r="H7" i="1"/>
  <c r="E7" i="1"/>
  <c r="F6" i="1"/>
  <c r="G6" i="1"/>
  <c r="H6" i="1"/>
  <c r="E6" i="1"/>
  <c r="F5" i="1"/>
  <c r="G5" i="1"/>
  <c r="H5" i="1"/>
  <c r="E5" i="1"/>
  <c r="F3" i="1"/>
  <c r="F4" i="1"/>
  <c r="G4" i="1"/>
  <c r="H4" i="1"/>
  <c r="E4" i="1"/>
  <c r="G3" i="1"/>
  <c r="H3" i="1"/>
  <c r="E3" i="1"/>
  <c r="C15" i="1"/>
  <c r="B17" i="1"/>
  <c r="B18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</calcChain>
</file>

<file path=xl/sharedStrings.xml><?xml version="1.0" encoding="utf-8"?>
<sst xmlns="http://schemas.openxmlformats.org/spreadsheetml/2006/main" count="17" uniqueCount="17">
  <si>
    <t>x0</t>
  </si>
  <si>
    <t>x1</t>
  </si>
  <si>
    <t>x2</t>
  </si>
  <si>
    <t>x3</t>
  </si>
  <si>
    <t>x4</t>
  </si>
  <si>
    <t>f0</t>
  </si>
  <si>
    <t>f1</t>
  </si>
  <si>
    <t>f2</t>
  </si>
  <si>
    <t>f3</t>
  </si>
  <si>
    <t>f4</t>
  </si>
  <si>
    <t>x</t>
  </si>
  <si>
    <t>l0</t>
  </si>
  <si>
    <t>l1</t>
  </si>
  <si>
    <t>l2</t>
  </si>
  <si>
    <t>l3</t>
  </si>
  <si>
    <t>l4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</si>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</sst>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519028871391"/>
          <c:y val="0.0601851851851852"/>
          <c:w val="0.757503062117235"/>
          <c:h val="0.87962962962963"/>
        </c:manualLayout>
      </c:layout>
      <c:scatterChart>
        <c:scatterStyle val="lineMarker"/>
        <c:varyColors val="0"/>
        <c:ser>
          <c:idx val="0"/>
          <c:order val="0"/>
          <c:tx>
            <c:v>Lagrangian Fit Points</c:v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0"/>
          </c:trendline>
          <c:xVal>
            <c:numRef>
              <c:f>runge!$B$15:$W$15</c:f>
              <c:numCache>
                <c:formatCode>General</c:formatCode>
                <c:ptCount val="22"/>
                <c:pt idx="0">
                  <c:v>0.10047</c:v>
                </c:pt>
                <c:pt idx="1">
                  <c:v>0.09964</c:v>
                </c:pt>
                <c:pt idx="2">
                  <c:v>0.099746</c:v>
                </c:pt>
                <c:pt idx="3">
                  <c:v>0.099852</c:v>
                </c:pt>
                <c:pt idx="4">
                  <c:v>0.099958</c:v>
                </c:pt>
                <c:pt idx="5">
                  <c:v>0.100064</c:v>
                </c:pt>
                <c:pt idx="6">
                  <c:v>0.10017</c:v>
                </c:pt>
                <c:pt idx="7">
                  <c:v>0.100276</c:v>
                </c:pt>
                <c:pt idx="8">
                  <c:v>0.100382</c:v>
                </c:pt>
                <c:pt idx="9">
                  <c:v>0.100488</c:v>
                </c:pt>
                <c:pt idx="10">
                  <c:v>0.100594</c:v>
                </c:pt>
                <c:pt idx="11">
                  <c:v>0.1007</c:v>
                </c:pt>
                <c:pt idx="12">
                  <c:v>0.100806</c:v>
                </c:pt>
                <c:pt idx="13">
                  <c:v>0.100912</c:v>
                </c:pt>
                <c:pt idx="14">
                  <c:v>0.101018</c:v>
                </c:pt>
                <c:pt idx="15">
                  <c:v>0.101124</c:v>
                </c:pt>
                <c:pt idx="16">
                  <c:v>0.10123</c:v>
                </c:pt>
                <c:pt idx="17">
                  <c:v>0.101336</c:v>
                </c:pt>
                <c:pt idx="18">
                  <c:v>0.101442</c:v>
                </c:pt>
                <c:pt idx="19">
                  <c:v>0.101548</c:v>
                </c:pt>
                <c:pt idx="20">
                  <c:v>0.101654</c:v>
                </c:pt>
                <c:pt idx="21">
                  <c:v>0.10176</c:v>
                </c:pt>
              </c:numCache>
            </c:numRef>
          </c:xVal>
          <c:yVal>
            <c:numRef>
              <c:f>runge!$E$9:$Z$9</c:f>
              <c:numCache>
                <c:formatCode>0.00E+00</c:formatCode>
                <c:ptCount val="22"/>
                <c:pt idx="0">
                  <c:v>-3.5722156661395E10</c:v>
                </c:pt>
                <c:pt idx="1">
                  <c:v>1.0E12</c:v>
                </c:pt>
                <c:pt idx="2">
                  <c:v>6.38400000039229E11</c:v>
                </c:pt>
                <c:pt idx="3">
                  <c:v>3.74400000078977E11</c:v>
                </c:pt>
                <c:pt idx="4">
                  <c:v>1.90400000116257E11</c:v>
                </c:pt>
                <c:pt idx="5">
                  <c:v>7.04000001486399E10</c:v>
                </c:pt>
                <c:pt idx="6">
                  <c:v>174.2530461263216</c:v>
                </c:pt>
                <c:pt idx="7">
                  <c:v>-3.35999998082211E10</c:v>
                </c:pt>
                <c:pt idx="8">
                  <c:v>-4.15999997995435E10</c:v>
                </c:pt>
                <c:pt idx="9">
                  <c:v>-3.35999997999194E10</c:v>
                </c:pt>
                <c:pt idx="10">
                  <c:v>-1.75999998089975E10</c:v>
                </c:pt>
                <c:pt idx="11">
                  <c:v>174.1293238736835</c:v>
                </c:pt>
                <c:pt idx="12">
                  <c:v>1.44000001509244E10</c:v>
                </c:pt>
                <c:pt idx="13">
                  <c:v>2.24000001234072E10</c:v>
                </c:pt>
                <c:pt idx="14">
                  <c:v>2.24000000941532E10</c:v>
                </c:pt>
                <c:pt idx="15">
                  <c:v>1.44000000662939E10</c:v>
                </c:pt>
                <c:pt idx="16">
                  <c:v>174.0361802105389</c:v>
                </c:pt>
                <c:pt idx="17">
                  <c:v>-1.75999999699331E10</c:v>
                </c:pt>
                <c:pt idx="18">
                  <c:v>-3.35999999692572E10</c:v>
                </c:pt>
                <c:pt idx="19">
                  <c:v>-4.1599999949099E10</c:v>
                </c:pt>
                <c:pt idx="20">
                  <c:v>-3.35999999035464E10</c:v>
                </c:pt>
                <c:pt idx="21">
                  <c:v>173.8688971156413</c:v>
                </c:pt>
              </c:numCache>
            </c:numRef>
          </c:yVal>
          <c:smooth val="0"/>
        </c:ser>
        <c:ser>
          <c:idx val="1"/>
          <c:order val="1"/>
          <c:tx>
            <c:v>Fitting Nodes</c:v>
          </c:tx>
          <c:spPr>
            <a:ln w="47625">
              <a:noFill/>
            </a:ln>
          </c:spPr>
          <c:xVal>
            <c:numRef>
              <c:f>runge!$B$3:$B$7</c:f>
              <c:numCache>
                <c:formatCode>General</c:formatCode>
                <c:ptCount val="5"/>
                <c:pt idx="0">
                  <c:v>0.09964</c:v>
                </c:pt>
                <c:pt idx="1">
                  <c:v>0.10017</c:v>
                </c:pt>
                <c:pt idx="2">
                  <c:v>0.1007</c:v>
                </c:pt>
                <c:pt idx="3">
                  <c:v>0.10123</c:v>
                </c:pt>
                <c:pt idx="4">
                  <c:v>0.10176</c:v>
                </c:pt>
              </c:numCache>
            </c:numRef>
          </c:xVal>
          <c:yVal>
            <c:numRef>
              <c:f>runge!$B$9:$B$13</c:f>
              <c:numCache>
                <c:formatCode>0.00E+00</c:formatCode>
                <c:ptCount val="5"/>
                <c:pt idx="0">
                  <c:v>1.0E12</c:v>
                </c:pt>
                <c:pt idx="1">
                  <c:v>174.2465</c:v>
                </c:pt>
                <c:pt idx="2">
                  <c:v>174.13587</c:v>
                </c:pt>
                <c:pt idx="3">
                  <c:v>174.02527</c:v>
                </c:pt>
                <c:pt idx="4">
                  <c:v>173.91472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11432"/>
        <c:axId val="2137280088"/>
      </c:scatterChart>
      <c:valAx>
        <c:axId val="213701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280088"/>
        <c:crosses val="autoZero"/>
        <c:crossBetween val="midCat"/>
      </c:valAx>
      <c:valAx>
        <c:axId val="2137280088"/>
        <c:scaling>
          <c:orientation val="minMax"/>
          <c:max val="1.1E12"/>
        </c:scaling>
        <c:delete val="0"/>
        <c:axPos val="l"/>
        <c:numFmt formatCode="0.00E+00" sourceLinked="1"/>
        <c:majorTickMark val="out"/>
        <c:minorTickMark val="none"/>
        <c:tickLblPos val="nextTo"/>
        <c:crossAx val="2137011432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099518810149"/>
          <c:y val="0.0601851851851852"/>
          <c:w val="0.781911417322835"/>
          <c:h val="0.87962962962963"/>
        </c:manualLayout>
      </c:layout>
      <c:scatterChart>
        <c:scatterStyle val="lineMarker"/>
        <c:varyColors val="0"/>
        <c:ser>
          <c:idx val="0"/>
          <c:order val="0"/>
          <c:tx>
            <c:v>Lagrangian Points</c:v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0"/>
          </c:trendline>
          <c:xVal>
            <c:numRef>
              <c:f>runge!$B$15:$W$15</c:f>
              <c:numCache>
                <c:formatCode>General</c:formatCode>
                <c:ptCount val="22"/>
                <c:pt idx="0">
                  <c:v>0.10047</c:v>
                </c:pt>
                <c:pt idx="1">
                  <c:v>0.09964</c:v>
                </c:pt>
                <c:pt idx="2">
                  <c:v>0.099746</c:v>
                </c:pt>
                <c:pt idx="3">
                  <c:v>0.099852</c:v>
                </c:pt>
                <c:pt idx="4">
                  <c:v>0.099958</c:v>
                </c:pt>
                <c:pt idx="5">
                  <c:v>0.100064</c:v>
                </c:pt>
                <c:pt idx="6">
                  <c:v>0.10017</c:v>
                </c:pt>
                <c:pt idx="7">
                  <c:v>0.100276</c:v>
                </c:pt>
                <c:pt idx="8">
                  <c:v>0.100382</c:v>
                </c:pt>
                <c:pt idx="9">
                  <c:v>0.100488</c:v>
                </c:pt>
                <c:pt idx="10">
                  <c:v>0.100594</c:v>
                </c:pt>
                <c:pt idx="11">
                  <c:v>0.1007</c:v>
                </c:pt>
                <c:pt idx="12">
                  <c:v>0.100806</c:v>
                </c:pt>
                <c:pt idx="13">
                  <c:v>0.100912</c:v>
                </c:pt>
                <c:pt idx="14">
                  <c:v>0.101018</c:v>
                </c:pt>
                <c:pt idx="15">
                  <c:v>0.101124</c:v>
                </c:pt>
                <c:pt idx="16">
                  <c:v>0.10123</c:v>
                </c:pt>
                <c:pt idx="17">
                  <c:v>0.101336</c:v>
                </c:pt>
                <c:pt idx="18">
                  <c:v>0.101442</c:v>
                </c:pt>
                <c:pt idx="19">
                  <c:v>0.101548</c:v>
                </c:pt>
                <c:pt idx="20">
                  <c:v>0.101654</c:v>
                </c:pt>
                <c:pt idx="21">
                  <c:v>0.10176</c:v>
                </c:pt>
              </c:numCache>
            </c:numRef>
          </c:xVal>
          <c:yVal>
            <c:numRef>
              <c:f>runge!$E$9:$Z$9</c:f>
              <c:numCache>
                <c:formatCode>0.00E+00</c:formatCode>
                <c:ptCount val="22"/>
                <c:pt idx="0">
                  <c:v>-3.5722156661395E10</c:v>
                </c:pt>
                <c:pt idx="1">
                  <c:v>1.0E12</c:v>
                </c:pt>
                <c:pt idx="2">
                  <c:v>6.38400000039229E11</c:v>
                </c:pt>
                <c:pt idx="3">
                  <c:v>3.74400000078977E11</c:v>
                </c:pt>
                <c:pt idx="4">
                  <c:v>1.90400000116257E11</c:v>
                </c:pt>
                <c:pt idx="5">
                  <c:v>7.04000001486399E10</c:v>
                </c:pt>
                <c:pt idx="6">
                  <c:v>174.2530461263216</c:v>
                </c:pt>
                <c:pt idx="7">
                  <c:v>-3.35999998082211E10</c:v>
                </c:pt>
                <c:pt idx="8">
                  <c:v>-4.15999997995435E10</c:v>
                </c:pt>
                <c:pt idx="9">
                  <c:v>-3.35999997999194E10</c:v>
                </c:pt>
                <c:pt idx="10">
                  <c:v>-1.75999998089975E10</c:v>
                </c:pt>
                <c:pt idx="11">
                  <c:v>174.1293238736835</c:v>
                </c:pt>
                <c:pt idx="12">
                  <c:v>1.44000001509244E10</c:v>
                </c:pt>
                <c:pt idx="13">
                  <c:v>2.24000001234072E10</c:v>
                </c:pt>
                <c:pt idx="14">
                  <c:v>2.24000000941532E10</c:v>
                </c:pt>
                <c:pt idx="15">
                  <c:v>1.44000000662939E10</c:v>
                </c:pt>
                <c:pt idx="16">
                  <c:v>174.0361802105389</c:v>
                </c:pt>
                <c:pt idx="17">
                  <c:v>-1.75999999699331E10</c:v>
                </c:pt>
                <c:pt idx="18">
                  <c:v>-3.35999999692572E10</c:v>
                </c:pt>
                <c:pt idx="19">
                  <c:v>-4.1599999949099E10</c:v>
                </c:pt>
                <c:pt idx="20">
                  <c:v>-3.35999999035464E10</c:v>
                </c:pt>
                <c:pt idx="21">
                  <c:v>173.8688971156413</c:v>
                </c:pt>
              </c:numCache>
            </c:numRef>
          </c:yVal>
          <c:smooth val="0"/>
        </c:ser>
        <c:ser>
          <c:idx val="1"/>
          <c:order val="1"/>
          <c:tx>
            <c:v>Fitting Nodes</c:v>
          </c:tx>
          <c:spPr>
            <a:ln w="47625">
              <a:noFill/>
            </a:ln>
          </c:spPr>
          <c:xVal>
            <c:numRef>
              <c:f>runge!$B$3:$B$7</c:f>
              <c:numCache>
                <c:formatCode>General</c:formatCode>
                <c:ptCount val="5"/>
                <c:pt idx="0">
                  <c:v>0.09964</c:v>
                </c:pt>
                <c:pt idx="1">
                  <c:v>0.10017</c:v>
                </c:pt>
                <c:pt idx="2">
                  <c:v>0.1007</c:v>
                </c:pt>
                <c:pt idx="3">
                  <c:v>0.10123</c:v>
                </c:pt>
                <c:pt idx="4">
                  <c:v>0.10176</c:v>
                </c:pt>
              </c:numCache>
            </c:numRef>
          </c:xVal>
          <c:yVal>
            <c:numRef>
              <c:f>runge!$B$9:$B$13</c:f>
              <c:numCache>
                <c:formatCode>0.00E+00</c:formatCode>
                <c:ptCount val="5"/>
                <c:pt idx="0">
                  <c:v>1.0E12</c:v>
                </c:pt>
                <c:pt idx="1">
                  <c:v>174.2465</c:v>
                </c:pt>
                <c:pt idx="2">
                  <c:v>174.13587</c:v>
                </c:pt>
                <c:pt idx="3">
                  <c:v>174.02527</c:v>
                </c:pt>
                <c:pt idx="4">
                  <c:v>173.91472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20456"/>
        <c:axId val="2137283736"/>
      </c:scatterChart>
      <c:valAx>
        <c:axId val="213702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283736"/>
        <c:crosses val="autoZero"/>
        <c:crossBetween val="midCat"/>
      </c:valAx>
      <c:valAx>
        <c:axId val="2137283736"/>
        <c:scaling>
          <c:orientation val="minMax"/>
          <c:max val="1.1E11"/>
        </c:scaling>
        <c:delete val="0"/>
        <c:axPos val="l"/>
        <c:numFmt formatCode="0.00E+00" sourceLinked="1"/>
        <c:majorTickMark val="out"/>
        <c:minorTickMark val="none"/>
        <c:tickLblPos val="nextTo"/>
        <c:crossAx val="2137020456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07524715660542"/>
          <c:y val="0.16628280839895"/>
          <c:w val="0.278586395450569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20</xdr:row>
      <xdr:rowOff>88900</xdr:rowOff>
    </xdr:from>
    <xdr:to>
      <xdr:col>7</xdr:col>
      <xdr:colOff>254000</xdr:colOff>
      <xdr:row>34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101600</xdr:colOff>
      <xdr:row>20</xdr:row>
      <xdr:rowOff>101600</xdr:rowOff>
    </xdr:from>
    <xdr:to>
      <xdr:col>13</xdr:col>
      <xdr:colOff>546100</xdr:colOff>
      <xdr:row>34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8"/>
  <sheetViews>
    <sheetView tabSelected="1" topLeftCell="B1" workbookViewId="0">
      <selection activeCell="E18" sqref="E18"/>
    </sheetView>
  </sheetViews>
  <sheetFormatPr baseColWidth="10" defaultRowHeight="15" x14ac:dyDescent="0"/>
  <sheetData>
    <row r="3" spans="1:26">
      <c r="A3" t="s">
        <v>0</v>
      </c>
      <c r="B3">
        <v>9.9640000000000006E-2</v>
      </c>
      <c r="D3" t="s">
        <v>11</v>
      </c>
      <c r="E3">
        <f>((B$15-$B$4)/($B$3-$B$4))*((B$15-$B$5)/($B$3-$B$5))*((B$15-$B$6)/($B$3-$B$6))*((B$15-$B$7)/($B$3-$B$7))</f>
        <v>-3.5722156862174718E-2</v>
      </c>
      <c r="F3">
        <f>((C$15-$B$4)/($B$3-$B$4))*((C$15-$B$5)/($B$3-$B$5))*((C$15-$B$6)/($B$3-$B$6))*((C$15-$B$7)/($B$3-$B$7))</f>
        <v>1</v>
      </c>
      <c r="G3">
        <f t="shared" ref="G3:H3" si="0">((D$15-$B$4)/($B$3-$B$4))*((D$15-$B$5)/($B$3-$B$5))*((D$15-$B$6)/($B$3-$B$6))*((D$15-$B$7)/($B$3-$B$7))</f>
        <v>0.6384000000000104</v>
      </c>
      <c r="H3">
        <f t="shared" si="0"/>
        <v>0.37440000000001461</v>
      </c>
      <c r="I3">
        <f t="shared" ref="I3" si="1">((F$15-$B$4)/($B$3-$B$4))*((F$15-$B$5)/($B$3-$B$5))*((F$15-$B$6)/($B$3-$B$6))*((F$15-$B$7)/($B$3-$B$7))</f>
        <v>0.19040000000001431</v>
      </c>
      <c r="J3">
        <f t="shared" ref="J3" si="2">((G$15-$B$4)/($B$3-$B$4))*((G$15-$B$5)/($B$3-$B$5))*((G$15-$B$6)/($B$3-$B$6))*((G$15-$B$7)/($B$3-$B$7))</f>
        <v>7.0400000000011134E-2</v>
      </c>
      <c r="K3">
        <f t="shared" ref="K3" si="3">((H$15-$B$4)/($B$3-$B$4))*((H$15-$B$5)/($B$3-$B$5))*((H$15-$B$6)/($B$3-$B$6))*((H$15-$B$7)/($B$3-$B$7))</f>
        <v>6.546126324441419E-15</v>
      </c>
      <c r="L3">
        <f t="shared" ref="L3" si="4">((I$15-$B$4)/($B$3-$B$4))*((I$15-$B$5)/($B$3-$B$5))*((I$15-$B$6)/($B$3-$B$6))*((I$15-$B$7)/($B$3-$B$7))</f>
        <v>-3.359999999999834E-2</v>
      </c>
      <c r="M3">
        <f t="shared" ref="M3" si="5">((J$15-$B$4)/($B$3-$B$4))*((J$15-$B$5)/($B$3-$B$5))*((J$15-$B$6)/($B$3-$B$6))*((J$15-$B$7)/($B$3-$B$7))</f>
        <v>-4.1600000000002614E-2</v>
      </c>
      <c r="N3">
        <f t="shared" ref="N3" si="6">((K$15-$B$4)/($B$3-$B$4))*((K$15-$B$5)/($B$3-$B$5))*((K$15-$B$6)/($B$3-$B$6))*((K$15-$B$7)/($B$3-$B$7))</f>
        <v>-3.3600000000005639E-2</v>
      </c>
      <c r="O3">
        <f t="shared" ref="O3" si="7">((L$15-$B$4)/($B$3-$B$4))*((L$15-$B$5)/($B$3-$B$5))*((L$15-$B$6)/($B$3-$B$6))*((L$15-$B$7)/($B$3-$B$7))</f>
        <v>-1.7600000000006995E-2</v>
      </c>
      <c r="P3">
        <f t="shared" ref="P3" si="8">((M$15-$B$4)/($B$3-$B$4))*((M$15-$B$5)/($B$3-$B$5))*((M$15-$B$6)/($B$3-$B$6))*((M$15-$B$7)/($B$3-$B$7))</f>
        <v>-6.5461263244413614E-15</v>
      </c>
      <c r="Q3">
        <f t="shared" ref="Q3" si="9">((N$15-$B$4)/($B$3-$B$4))*((N$15-$B$5)/($B$3-$B$5))*((N$15-$B$6)/($B$3-$B$6))*((N$15-$B$7)/($B$3-$B$7))</f>
        <v>1.4399999999995625E-2</v>
      </c>
      <c r="R3">
        <f t="shared" ref="R3" si="10">((O$15-$B$4)/($B$3-$B$4))*((O$15-$B$5)/($B$3-$B$5))*((O$15-$B$6)/($B$3-$B$6))*((O$15-$B$7)/($B$3-$B$7))</f>
        <v>2.239999999999916E-2</v>
      </c>
      <c r="S3">
        <f t="shared" ref="S3" si="11">((P$15-$B$4)/($B$3-$B$4))*((P$15-$B$5)/($B$3-$B$5))*((P$15-$B$6)/($B$3-$B$6))*((P$15-$B$7)/($B$3-$B$7))</f>
        <v>2.2400000000003494E-2</v>
      </c>
      <c r="T3">
        <f t="shared" ref="T3" si="12">((Q$15-$B$4)/($B$3-$B$4))*((Q$15-$B$5)/($B$3-$B$5))*((Q$15-$B$6)/($B$3-$B$6))*((Q$15-$B$7)/($B$3-$B$7))</f>
        <v>1.4400000000007773E-2</v>
      </c>
      <c r="U3">
        <f t="shared" ref="U3" si="13">((R$15-$B$4)/($B$3-$B$4))*((R$15-$B$5)/($B$3-$B$5))*((R$15-$B$6)/($B$3-$B$6))*((R$15-$B$7)/($B$3-$B$7))</f>
        <v>1.091021054073446E-14</v>
      </c>
      <c r="V3">
        <f t="shared" ref="V3" si="14">((S$15-$B$4)/($B$3-$B$4))*((S$15-$B$5)/($B$3-$B$5))*((S$15-$B$6)/($B$3-$B$6))*((S$15-$B$7)/($B$3-$B$7))</f>
        <v>-1.7599999999988424E-2</v>
      </c>
      <c r="W3">
        <f t="shared" ref="W3" si="15">((T$15-$B$4)/($B$3-$B$4))*((T$15-$B$5)/($B$3-$B$5))*((T$15-$B$6)/($B$3-$B$6))*((T$15-$B$7)/($B$3-$B$7))</f>
        <v>-3.359999999999181E-2</v>
      </c>
      <c r="X3">
        <f t="shared" ref="X3" si="16">((U$15-$B$4)/($B$3-$B$4))*((U$15-$B$5)/($B$3-$B$5))*((U$15-$B$6)/($B$3-$B$6))*((U$15-$B$7)/($B$3-$B$7))</f>
        <v>-4.1600000000001087E-2</v>
      </c>
      <c r="Y3">
        <f t="shared" ref="Y3" si="17">((V$15-$B$4)/($B$3-$B$4))*((V$15-$B$5)/($B$3-$B$5))*((V$15-$B$6)/($B$3-$B$6))*((V$15-$B$7)/($B$3-$B$7))</f>
        <v>-3.360000000001831E-2</v>
      </c>
      <c r="Z3">
        <f t="shared" ref="Z3" si="18">((W$15-$B$4)/($B$3-$B$4))*((W$15-$B$5)/($B$3-$B$5))*((W$15-$B$6)/($B$3-$B$6))*((W$15-$B$7)/($B$3-$B$7))</f>
        <v>-4.5822884271072334E-14</v>
      </c>
    </row>
    <row r="4" spans="1:26">
      <c r="A4" t="s">
        <v>1</v>
      </c>
      <c r="B4">
        <v>0.10017</v>
      </c>
      <c r="D4" t="s">
        <v>12</v>
      </c>
      <c r="E4">
        <f>((B$15-$B$3)/($B$4-$B$3))*((B$15-$B$5)/($B$4-$B$5))*((B$15-$B$6)/($B$4-$B$6))*((B$15-$B$7)/($B$4-$B$7))</f>
        <v>0.39532520260804299</v>
      </c>
      <c r="F4">
        <f t="shared" ref="F4:H4" si="19">((C$15-$B$3)/($B$4-$B$3))*((C$15-$B$5)/($B$4-$B$5))*((C$15-$B$6)/($B$4-$B$6))*((C$15-$B$7)/($B$4-$B$7))</f>
        <v>0</v>
      </c>
      <c r="G4">
        <f t="shared" si="19"/>
        <v>0.63839999999997155</v>
      </c>
      <c r="H4">
        <f t="shared" si="19"/>
        <v>0.99839999999996698</v>
      </c>
      <c r="I4">
        <f t="shared" ref="I4" si="20">((F$15-$B$3)/($B$4-$B$3))*((F$15-$B$5)/($B$4-$B$5))*((F$15-$B$6)/($B$4-$B$6))*((F$15-$B$7)/($B$4-$B$7))</f>
        <v>1.1423999999999785</v>
      </c>
      <c r="J4">
        <f t="shared" ref="J4" si="21">((G$15-$B$3)/($B$4-$B$3))*((G$15-$B$5)/($B$4-$B$5))*((G$15-$B$6)/($B$4-$B$6))*((G$15-$B$7)/($B$4-$B$7))</f>
        <v>1.1263999999999987</v>
      </c>
      <c r="K4">
        <f t="shared" ref="K4" si="22">((H$15-$B$3)/($B$4-$B$3))*((H$15-$B$5)/($B$4-$B$5))*((H$15-$B$6)/($B$4-$B$6))*((H$15-$B$7)/($B$4-$B$7))</f>
        <v>1.0000000000000218</v>
      </c>
      <c r="L4">
        <f t="shared" ref="L4" si="23">((I$15-$B$3)/($B$4-$B$3))*((I$15-$B$5)/($B$4-$B$5))*((I$15-$B$6)/($B$4-$B$6))*((I$15-$B$7)/($B$4-$B$7))</f>
        <v>0.80640000000004286</v>
      </c>
      <c r="M4">
        <f t="shared" ref="M4" si="24">((J$15-$B$3)/($B$4-$B$3))*((J$15-$B$5)/($B$4-$B$5))*((J$15-$B$6)/($B$4-$B$6))*((J$15-$B$7)/($B$4-$B$7))</f>
        <v>0.5824000000000582</v>
      </c>
      <c r="N4">
        <f t="shared" ref="N4" si="25">((K$15-$B$3)/($B$4-$B$3))*((K$15-$B$5)/($B$4-$B$5))*((K$15-$B$6)/($B$4-$B$6))*((K$15-$B$7)/($B$4-$B$7))</f>
        <v>0.35840000000006561</v>
      </c>
      <c r="O4">
        <f t="shared" ref="O4" si="26">((L$15-$B$3)/($B$4-$B$3))*((L$15-$B$5)/($B$4-$B$5))*((L$15-$B$6)/($B$4-$B$6))*((L$15-$B$7)/($B$4-$B$7))</f>
        <v>0.15840000000006366</v>
      </c>
      <c r="P4">
        <f t="shared" ref="P4" si="27">((M$15-$B$3)/($B$4-$B$3))*((M$15-$B$5)/($B$4-$B$5))*((M$15-$B$6)/($B$4-$B$6))*((M$15-$B$7)/($B$4-$B$7))</f>
        <v>5.2369010595530784E-14</v>
      </c>
      <c r="Q4">
        <f t="shared" ref="Q4" si="28">((N$15-$B$3)/($B$4-$B$3))*((N$15-$B$5)/($B$4-$B$5))*((N$15-$B$6)/($B$4-$B$6))*((N$15-$B$7)/($B$4-$B$7))</f>
        <v>-0.10559999999996719</v>
      </c>
      <c r="R4">
        <f t="shared" ref="R4" si="29">((O$15-$B$3)/($B$4-$B$3))*((O$15-$B$5)/($B$4-$B$5))*((O$15-$B$6)/($B$4-$B$6))*((O$15-$B$7)/($B$4-$B$7))</f>
        <v>-0.1535999999999928</v>
      </c>
      <c r="S4">
        <f t="shared" ref="S4" si="30">((P$15-$B$3)/($B$4-$B$3))*((P$15-$B$5)/($B$4-$B$5))*((P$15-$B$6)/($B$4-$B$6))*((P$15-$B$7)/($B$4-$B$7))</f>
        <v>-0.14560000000002096</v>
      </c>
      <c r="T4">
        <f t="shared" ref="T4" si="31">((Q$15-$B$3)/($B$4-$B$3))*((Q$15-$B$5)/($B$4-$B$5))*((Q$15-$B$6)/($B$4-$B$6))*((Q$15-$B$7)/($B$4-$B$7))</f>
        <v>-8.9600000000047128E-2</v>
      </c>
      <c r="U4">
        <f t="shared" ref="U4" si="32">((R$15-$B$3)/($B$4-$B$3))*((R$15-$B$5)/($B$4-$B$5))*((R$15-$B$6)/($B$4-$B$6))*((R$15-$B$7)/($B$4-$B$7))</f>
        <v>-6.5461263244405768E-14</v>
      </c>
      <c r="V4">
        <f t="shared" ref="V4" si="33">((S$15-$B$3)/($B$4-$B$3))*((S$15-$B$5)/($B$4-$B$5))*((S$15-$B$6)/($B$4-$B$6))*((S$15-$B$7)/($B$4-$B$7))</f>
        <v>0.10239999999993094</v>
      </c>
      <c r="W4">
        <f t="shared" ref="W4" si="34">((T$15-$B$3)/($B$4-$B$3))*((T$15-$B$5)/($B$4-$B$5))*((T$15-$B$6)/($B$4-$B$6))*((T$15-$B$7)/($B$4-$B$7))</f>
        <v>0.19039999999995022</v>
      </c>
      <c r="X4">
        <f t="shared" ref="X4" si="35">((U$15-$B$3)/($B$4-$B$3))*((U$15-$B$5)/($B$4-$B$5))*((U$15-$B$6)/($B$4-$B$6))*((U$15-$B$7)/($B$4-$B$7))</f>
        <v>0.23040000000000177</v>
      </c>
      <c r="Y4">
        <f t="shared" ref="Y4" si="36">((V$15-$B$3)/($B$4-$B$3))*((V$15-$B$5)/($B$4-$B$5))*((V$15-$B$6)/($B$4-$B$6))*((V$15-$B$7)/($B$4-$B$7))</f>
        <v>0.1824000000000959</v>
      </c>
      <c r="Z4">
        <f t="shared" ref="Z4" si="37">((W$15-$B$3)/($B$4-$B$3))*((W$15-$B$5)/($B$4-$B$5))*((W$15-$B$6)/($B$4-$B$6))*((W$15-$B$7)/($B$4-$B$7))</f>
        <v>2.4438871611238103E-13</v>
      </c>
    </row>
    <row r="5" spans="1:26">
      <c r="A5" t="s">
        <v>2</v>
      </c>
      <c r="B5">
        <v>0.1007</v>
      </c>
      <c r="D5" t="s">
        <v>13</v>
      </c>
      <c r="E5">
        <f>((B$15-$B$3)/($B$5-$B$3))*((B$15-$B$4)/($B$5-$B$4))*((B$15-$B$6)/($B$5-$B$6))*((B$15-$B$7)/($B$5-$B$7))</f>
        <v>0.7734623529288116</v>
      </c>
      <c r="F5">
        <f t="shared" ref="F5:H5" si="38">((C$15-$B$3)/($B$5-$B$3))*((C$15-$B$4)/($B$5-$B$4))*((C$15-$B$6)/($B$5-$B$6))*((C$15-$B$7)/($B$5-$B$7))</f>
        <v>0</v>
      </c>
      <c r="G5">
        <f t="shared" si="38"/>
        <v>-0.42559999999997083</v>
      </c>
      <c r="H5">
        <f t="shared" si="38"/>
        <v>-0.56159999999997112</v>
      </c>
      <c r="I5">
        <f t="shared" ref="I5" si="39">((F$15-$B$3)/($B$5-$B$3))*((F$15-$B$4)/($B$5-$B$4))*((F$15-$B$6)/($B$5-$B$6))*((F$15-$B$7)/($B$5-$B$7))</f>
        <v>-0.48959999999998899</v>
      </c>
      <c r="J5">
        <f t="shared" ref="J5" si="40">((G$15-$B$3)/($B$5-$B$3))*((G$15-$B$4)/($B$5-$B$4))*((G$15-$B$6)/($B$5-$B$6))*((G$15-$B$7)/($B$5-$B$7))</f>
        <v>-0.28160000000001451</v>
      </c>
      <c r="K5">
        <f t="shared" ref="K5" si="41">((H$15-$B$3)/($B$5-$B$3))*((H$15-$B$4)/($B$5-$B$4))*((H$15-$B$6)/($B$5-$B$6))*((H$15-$B$7)/($B$5-$B$7))</f>
        <v>-3.9276757946643809E-14</v>
      </c>
      <c r="L5">
        <f t="shared" ref="L5" si="42">((I$15-$B$3)/($B$5-$B$3))*((I$15-$B$4)/($B$5-$B$4))*((I$15-$B$6)/($B$5-$B$6))*((I$15-$B$7)/($B$5-$B$7))</f>
        <v>0.30239999999994283</v>
      </c>
      <c r="M5">
        <f t="shared" ref="M5" si="43">((J$15-$B$3)/($B$5-$B$3))*((J$15-$B$4)/($B$5-$B$4))*((J$15-$B$6)/($B$5-$B$6))*((J$15-$B$7)/($B$5-$B$7))</f>
        <v>0.5823999999999363</v>
      </c>
      <c r="N5">
        <f t="shared" ref="N5" si="44">((K$15-$B$3)/($B$5-$B$3))*((K$15-$B$4)/($B$5-$B$4))*((K$15-$B$6)/($B$5-$B$6))*((K$15-$B$7)/($B$5-$B$7))</f>
        <v>0.8063999999999435</v>
      </c>
      <c r="O5">
        <f t="shared" ref="O5" si="45">((L$15-$B$3)/($B$5-$B$3))*((L$15-$B$4)/($B$5-$B$4))*((L$15-$B$6)/($B$5-$B$6))*((L$15-$B$7)/($B$5-$B$7))</f>
        <v>0.95039999999996505</v>
      </c>
      <c r="P5">
        <f t="shared" ref="P5" si="46">((M$15-$B$3)/($B$5-$B$3))*((M$15-$B$4)/($B$5-$B$4))*((M$15-$B$6)/($B$5-$B$6))*((M$15-$B$7)/($B$5-$B$7))</f>
        <v>1</v>
      </c>
      <c r="Q5">
        <f t="shared" ref="Q5" si="47">((N$15-$B$3)/($B$5-$B$3))*((N$15-$B$4)/($B$5-$B$4))*((N$15-$B$6)/($B$5-$B$6))*((N$15-$B$7)/($B$5-$B$7))</f>
        <v>0.95040000000004488</v>
      </c>
      <c r="R5">
        <f t="shared" ref="R5" si="48">((O$15-$B$3)/($B$5-$B$3))*((O$15-$B$4)/($B$5-$B$4))*((O$15-$B$6)/($B$5-$B$6))*((O$15-$B$7)/($B$5-$B$7))</f>
        <v>0.80640000000009482</v>
      </c>
      <c r="S5">
        <f t="shared" ref="S5" si="49">((P$15-$B$3)/($B$5-$B$3))*((P$15-$B$4)/($B$5-$B$4))*((P$15-$B$6)/($B$5-$B$6))*((P$15-$B$7)/($B$5-$B$7))</f>
        <v>0.58240000000014303</v>
      </c>
      <c r="T5">
        <f t="shared" ref="T5" si="50">((Q$15-$B$3)/($B$5-$B$3))*((Q$15-$B$4)/($B$5-$B$4))*((Q$15-$B$6)/($B$5-$B$6))*((Q$15-$B$7)/($B$5-$B$7))</f>
        <v>0.3024000000001803</v>
      </c>
      <c r="U5">
        <f t="shared" ref="U5" si="51">((R$15-$B$3)/($B$5-$B$3))*((R$15-$B$4)/($B$5-$B$4))*((R$15-$B$6)/($B$5-$B$6))*((R$15-$B$7)/($B$5-$B$7))</f>
        <v>1.9638378973322762E-13</v>
      </c>
      <c r="V5">
        <f t="shared" ref="V5" si="52">((S$15-$B$3)/($B$5-$B$3))*((S$15-$B$4)/($B$5-$B$4))*((S$15-$B$6)/($B$5-$B$6))*((S$15-$B$7)/($B$5-$B$7))</f>
        <v>-0.28159999999982149</v>
      </c>
      <c r="W5">
        <f t="shared" ref="W5" si="53">((T$15-$B$3)/($B$5-$B$3))*((T$15-$B$4)/($B$5-$B$4))*((T$15-$B$6)/($B$5-$B$6))*((T$15-$B$7)/($B$5-$B$7))</f>
        <v>-0.48959999999988774</v>
      </c>
      <c r="X5">
        <f t="shared" ref="X5" si="54">((U$15-$B$3)/($B$5-$B$3))*((U$15-$B$4)/($B$5-$B$4))*((U$15-$B$6)/($B$5-$B$6))*((U$15-$B$7)/($B$5-$B$7))</f>
        <v>-0.56160000000001886</v>
      </c>
      <c r="Y5">
        <f t="shared" ref="Y5" si="55">((V$15-$B$3)/($B$5-$B$3))*((V$15-$B$4)/($B$5-$B$4))*((V$15-$B$6)/($B$5-$B$6))*((V$15-$B$7)/($B$5-$B$7))</f>
        <v>-0.42560000000023279</v>
      </c>
      <c r="Z5">
        <f t="shared" ref="Z5" si="56">((W$15-$B$3)/($B$5-$B$3))*((W$15-$B$4)/($B$5-$B$4))*((W$15-$B$6)/($B$5-$B$6))*((W$15-$B$7)/($B$5-$B$7))</f>
        <v>-5.4987461125286689E-13</v>
      </c>
    </row>
    <row r="6" spans="1:26">
      <c r="A6" t="s">
        <v>3</v>
      </c>
      <c r="B6">
        <v>0.10123</v>
      </c>
      <c r="D6" t="s">
        <v>14</v>
      </c>
      <c r="E6">
        <f>((B$15-$B$3)/($B$6-$B$3))*((B$15-$B$4)/($B$6-$B$4))*((B$15-$B$5)/($B$6-$B$5))*((B$15-$B$7)/($B$3-$B$7))</f>
        <v>-3.9012355520531422E-2</v>
      </c>
      <c r="F6">
        <f t="shared" ref="F6:H6" si="57">((C$15-$B$3)/($B$6-$B$3))*((C$15-$B$4)/($B$6-$B$4))*((C$15-$B$5)/($B$6-$B$5))*((C$15-$B$7)/($B$3-$B$7))</f>
        <v>0</v>
      </c>
      <c r="G6">
        <f t="shared" si="57"/>
        <v>4.5599999999996824E-2</v>
      </c>
      <c r="H6">
        <f t="shared" si="57"/>
        <v>5.759999999999707E-2</v>
      </c>
      <c r="I6">
        <f t="shared" ref="I6" si="58">((F$15-$B$3)/($B$6-$B$3))*((F$15-$B$4)/($B$6-$B$4))*((F$15-$B$5)/($B$6-$B$5))*((F$15-$B$7)/($B$3-$B$7))</f>
        <v>4.7599999999999108E-2</v>
      </c>
      <c r="J6">
        <f t="shared" ref="J6" si="59">((G$15-$B$3)/($B$6-$B$3))*((G$15-$B$4)/($B$6-$B$4))*((G$15-$B$5)/($B$6-$B$5))*((G$15-$B$7)/($B$3-$B$7))</f>
        <v>2.5600000000001521E-2</v>
      </c>
      <c r="K6">
        <f t="shared" ref="K6" si="60">((H$15-$B$3)/($B$6-$B$3))*((H$15-$B$4)/($B$6-$B$4))*((H$15-$B$5)/($B$6-$B$5))*((H$15-$B$7)/($B$3-$B$7))</f>
        <v>3.2730631622203672E-15</v>
      </c>
      <c r="L6">
        <f t="shared" ref="L6" si="61">((I$15-$B$3)/($B$6-$B$3))*((I$15-$B$4)/($B$6-$B$4))*((I$15-$B$5)/($B$6-$B$5))*((I$15-$B$7)/($B$3-$B$7))</f>
        <v>-2.2399999999996385E-2</v>
      </c>
      <c r="M6">
        <f t="shared" ref="M6" si="62">((J$15-$B$3)/($B$6-$B$3))*((J$15-$B$4)/($B$6-$B$4))*((J$15-$B$5)/($B$6-$B$5))*((J$15-$B$7)/($B$3-$B$7))</f>
        <v>-3.6399999999997878E-2</v>
      </c>
      <c r="N6">
        <f t="shared" ref="N6" si="63">((K$15-$B$3)/($B$6-$B$3))*((K$15-$B$4)/($B$6-$B$4))*((K$15-$B$5)/($B$6-$B$5))*((K$15-$B$7)/($B$3-$B$7))</f>
        <v>-3.8400000000001329E-2</v>
      </c>
      <c r="O6">
        <f t="shared" ref="O6" si="64">((L$15-$B$3)/($B$6-$B$3))*((L$15-$B$4)/($B$6-$B$4))*((L$15-$B$5)/($B$6-$B$5))*((L$15-$B$7)/($B$3-$B$7))</f>
        <v>-2.6400000000006571E-2</v>
      </c>
      <c r="P6">
        <f t="shared" ref="P6" si="65">((M$15-$B$3)/($B$6-$B$3))*((M$15-$B$4)/($B$6-$B$4))*((M$15-$B$5)/($B$6-$B$5))*((M$15-$B$7)/($B$3-$B$7))</f>
        <v>-1.3092252648880495E-14</v>
      </c>
      <c r="Q6">
        <f t="shared" ref="Q6" si="66">((N$15-$B$3)/($B$6-$B$3))*((N$15-$B$4)/($B$6-$B$4))*((N$15-$B$5)/($B$6-$B$5))*((N$15-$B$7)/($B$3-$B$7))</f>
        <v>3.9599999999979922E-2</v>
      </c>
      <c r="R6">
        <f t="shared" ref="R6" si="67">((O$15-$B$3)/($B$6-$B$3))*((O$15-$B$4)/($B$6-$B$4))*((O$15-$B$5)/($B$6-$B$5))*((O$15-$B$7)/($B$3-$B$7))</f>
        <v>8.959999999997359E-2</v>
      </c>
      <c r="S6">
        <f t="shared" ref="S6" si="68">((P$15-$B$3)/($B$6-$B$3))*((P$15-$B$4)/($B$6-$B$4))*((P$15-$B$5)/($B$6-$B$5))*((P$15-$B$7)/($B$3-$B$7))</f>
        <v>0.14559999999996934</v>
      </c>
      <c r="T6">
        <f t="shared" ref="T6" si="69">((Q$15-$B$3)/($B$6-$B$3))*((Q$15-$B$4)/($B$6-$B$4))*((Q$15-$B$5)/($B$6-$B$5))*((Q$15-$B$7)/($B$3-$B$7))</f>
        <v>0.20159999999996892</v>
      </c>
      <c r="U6">
        <f>((R$15-$B$3)/($B$6-$B$3))*((R$15-$B$4)/($B$6-$B$4))*((R$15-$B$5)/($B$6-$B$5))*((R$15-$B$7)/($B$6-$B$7))</f>
        <v>0.99999999999989098</v>
      </c>
      <c r="V6">
        <f t="shared" ref="V6" si="70">((S$15-$B$3)/($B$6-$B$3))*((S$15-$B$4)/($B$6-$B$4))*((S$15-$B$5)/($B$6-$B$5))*((S$15-$B$7)/($B$3-$B$7))</f>
        <v>0.28159999999998797</v>
      </c>
      <c r="W6">
        <f t="shared" ref="W6" si="71">((T$15-$B$3)/($B$6-$B$3))*((T$15-$B$4)/($B$6-$B$4))*((T$15-$B$5)/($B$6-$B$5))*((T$15-$B$7)/($B$3-$B$7))</f>
        <v>0.28560000000001262</v>
      </c>
      <c r="X6">
        <f t="shared" ref="X6" si="72">((U$15-$B$3)/($B$6-$B$3))*((U$15-$B$4)/($B$6-$B$4))*((U$15-$B$5)/($B$6-$B$5))*((U$15-$B$7)/($B$3-$B$7))</f>
        <v>0.24960000000005111</v>
      </c>
      <c r="Y6">
        <f t="shared" ref="Y6" si="73">((V$15-$B$3)/($B$6-$B$3))*((V$15-$B$4)/($B$6-$B$4))*((V$15-$B$5)/($B$6-$B$5))*((V$15-$B$7)/($B$3-$B$7))</f>
        <v>0.1596000000001068</v>
      </c>
      <c r="Z6">
        <f t="shared" ref="Z6" si="74">((W$15-$B$3)/($B$6-$B$3))*((W$15-$B$4)/($B$6-$B$4))*((W$15-$B$5)/($B$6-$B$5))*((W$15-$B$7)/($B$3-$B$7))</f>
        <v>1.8329153708430615E-13</v>
      </c>
    </row>
    <row r="7" spans="1:26">
      <c r="A7" t="s">
        <v>4</v>
      </c>
      <c r="B7">
        <v>0.10176</v>
      </c>
      <c r="D7" t="s">
        <v>15</v>
      </c>
      <c r="E7">
        <f>((B$15-$B$3)/($B$7-$B$3))*((B$15-$B$4)/($B$7-$B$4))*((B$15-$B$5)/($B$7-$B$5))*((B$15-$B$6)/($B$7-$B$6))</f>
        <v>2.2984023407444581E-2</v>
      </c>
      <c r="F7">
        <f t="shared" ref="F7:H7" si="75">((C$15-$B$3)/($B$7-$B$3))*((C$15-$B$4)/($B$7-$B$4))*((C$15-$B$5)/($B$7-$B$5))*((C$15-$B$6)/($B$7-$B$6))</f>
        <v>0</v>
      </c>
      <c r="G7">
        <f t="shared" si="75"/>
        <v>-3.3599999999997313E-2</v>
      </c>
      <c r="H7">
        <f t="shared" si="75"/>
        <v>-4.1599999999997507E-2</v>
      </c>
      <c r="I7">
        <f t="shared" ref="I7" si="76">((F$15-$B$3)/($B$7-$B$3))*((F$15-$B$4)/($B$7-$B$4))*((F$15-$B$5)/($B$7-$B$5))*((F$15-$B$6)/($B$7-$B$6))</f>
        <v>-3.3599999999999103E-2</v>
      </c>
      <c r="J7">
        <f t="shared" ref="J7" si="77">((G$15-$B$3)/($B$7-$B$3))*((G$15-$B$4)/($B$7-$B$4))*((G$15-$B$5)/($B$7-$B$5))*((G$15-$B$6)/($B$7-$B$6))</f>
        <v>-1.7600000000000931E-2</v>
      </c>
      <c r="K7">
        <f t="shared" ref="K7" si="78">((H$15-$B$3)/($B$7-$B$3))*((H$15-$B$4)/($B$7-$B$4))*((H$15-$B$5)/($B$7-$B$5))*((H$15-$B$6)/($B$7-$B$6))</f>
        <v>-2.1820421081469013E-15</v>
      </c>
      <c r="L7">
        <f t="shared" ref="L7" si="79">((I$15-$B$3)/($B$7-$B$3))*((I$15-$B$4)/($B$7-$B$4))*((I$15-$B$5)/($B$7-$B$5))*((I$15-$B$6)/($B$7-$B$6))</f>
        <v>1.4399999999997656E-2</v>
      </c>
      <c r="M7">
        <f t="shared" ref="M7" si="80">((J$15-$B$3)/($B$7-$B$3))*((J$15-$B$4)/($B$7-$B$4))*((J$15-$B$5)/($B$7-$B$5))*((J$15-$B$6)/($B$7-$B$6))</f>
        <v>2.2399999999998754E-2</v>
      </c>
      <c r="N7">
        <f t="shared" ref="N7" si="81">((K$15-$B$3)/($B$7-$B$3))*((K$15-$B$4)/($B$7-$B$4))*((K$15-$B$5)/($B$7-$B$5))*((K$15-$B$6)/($B$7-$B$6))</f>
        <v>2.2400000000000971E-2</v>
      </c>
      <c r="O7">
        <f t="shared" ref="O7" si="82">((L$15-$B$3)/($B$7-$B$3))*((L$15-$B$4)/($B$7-$B$4))*((L$15-$B$5)/($B$7-$B$5))*((L$15-$B$6)/($B$7-$B$6))</f>
        <v>1.4400000000003832E-2</v>
      </c>
      <c r="P7">
        <f t="shared" ref="P7" si="83">((M$15-$B$3)/($B$7-$B$3))*((M$15-$B$4)/($B$7-$B$4))*((M$15-$B$5)/($B$7-$B$5))*((M$15-$B$6)/($B$7-$B$6))</f>
        <v>6.5461263244404495E-15</v>
      </c>
      <c r="Q7">
        <f t="shared" ref="Q7" si="84">((N$15-$B$3)/($B$7-$B$3))*((N$15-$B$4)/($B$7-$B$4))*((N$15-$B$5)/($B$7-$B$5))*((N$15-$B$6)/($B$7-$B$6))</f>
        <v>-1.7599999999992011E-2</v>
      </c>
      <c r="R7">
        <f t="shared" ref="R7" si="85">((O$15-$B$3)/($B$7-$B$3))*((O$15-$B$4)/($B$7-$B$4))*((O$15-$B$5)/($B$7-$B$5))*((O$15-$B$6)/($B$7-$B$6))</f>
        <v>-3.3599999999993281E-2</v>
      </c>
      <c r="S7">
        <f t="shared" ref="S7" si="86">((P$15-$B$3)/($B$7-$B$3))*((P$15-$B$4)/($B$7-$B$4))*((P$15-$B$5)/($B$7-$B$5))*((P$15-$B$6)/($B$7-$B$6))</f>
        <v>-4.1599999999999061E-2</v>
      </c>
      <c r="T7">
        <f t="shared" ref="T7" si="87">((Q$15-$B$3)/($B$7-$B$3))*((Q$15-$B$4)/($B$7-$B$4))*((Q$15-$B$5)/($B$7-$B$5))*((Q$15-$B$6)/($B$7-$B$6))</f>
        <v>-3.3600000000011385E-2</v>
      </c>
      <c r="U7">
        <f t="shared" ref="U7" si="88">((R$15-$B$3)/($B$7-$B$3))*((R$15-$B$4)/($B$7-$B$4))*((R$15-$B$5)/($B$7-$B$5))*((R$15-$B$6)/($B$7-$B$6))</f>
        <v>-3.2730631622195816E-14</v>
      </c>
      <c r="V7">
        <f t="shared" ref="V7" si="89">((S$15-$B$3)/($B$7-$B$3))*((S$15-$B$4)/($B$7-$B$4))*((S$15-$B$5)/($B$7-$B$5))*((S$15-$B$6)/($B$7-$B$6))</f>
        <v>7.0399999999934168E-2</v>
      </c>
      <c r="W7">
        <f t="shared" ref="W7" si="90">((T$15-$B$3)/($B$7-$B$3))*((T$15-$B$4)/($B$7-$B$4))*((T$15-$B$5)/($B$7-$B$5))*((T$15-$B$6)/($B$7-$B$6))</f>
        <v>0.19039999999988627</v>
      </c>
      <c r="X7">
        <f t="shared" ref="X7" si="91">((U$15-$B$3)/($B$7-$B$3))*((U$15-$B$4)/($B$7-$B$4))*((U$15-$B$5)/($B$7-$B$5))*((U$15-$B$6)/($B$7-$B$6))</f>
        <v>0.37439999999982015</v>
      </c>
      <c r="Y7">
        <f t="shared" ref="Y7" si="92">((V$15-$B$3)/($B$7-$B$3))*((V$15-$B$4)/($B$7-$B$4))*((V$15-$B$5)/($B$7-$B$5))*((V$15-$B$6)/($B$7-$B$6))</f>
        <v>0.63839999999973196</v>
      </c>
      <c r="Z7">
        <f t="shared" ref="Z7" si="93">((W$15-$B$3)/($B$7-$B$3))*((W$15-$B$4)/($B$7-$B$4))*((W$15-$B$5)/($B$7-$B$5))*((W$15-$B$6)/($B$7-$B$6))</f>
        <v>0.99999999999961819</v>
      </c>
    </row>
    <row r="9" spans="1:26">
      <c r="A9" t="s">
        <v>5</v>
      </c>
      <c r="B9" s="1">
        <v>1000000000000</v>
      </c>
      <c r="D9" t="s">
        <v>16</v>
      </c>
      <c r="E9" s="1">
        <f>$B9*E3+$B10*E4+$B11*E5+$B12*E6+$B13*E7</f>
        <v>-35722156661.395027</v>
      </c>
      <c r="F9" s="3">
        <f t="shared" ref="F9:J9" si="94">$B9*F3+$B10*F4+$B11*F5+$B12*F6+$B13*F7</f>
        <v>1000000000000</v>
      </c>
      <c r="G9" s="1">
        <f t="shared" si="94"/>
        <v>638400000039.22925</v>
      </c>
      <c r="H9" s="1">
        <f t="shared" si="94"/>
        <v>374400000078.97662</v>
      </c>
      <c r="I9" s="1">
        <f t="shared" si="94"/>
        <v>190400000116.25665</v>
      </c>
      <c r="J9" s="1">
        <f t="shared" si="94"/>
        <v>70400000148.639877</v>
      </c>
      <c r="K9" s="3">
        <f>$B9*K3+$B10*K4+$B11*K5+$B12*K6+$B13*K7</f>
        <v>174.25304612632158</v>
      </c>
      <c r="L9" s="1">
        <f t="shared" ref="L9" si="95">$B9*L3+$B10*L4+$B11*L5+$B12*L6+$B13*L7</f>
        <v>-33599999808.221069</v>
      </c>
      <c r="M9" s="1">
        <f t="shared" ref="M9" si="96">$B9*M3+$B10*M4+$B11*M5+$B12*M6+$B13*M7</f>
        <v>-41599999799.543549</v>
      </c>
      <c r="N9" s="1">
        <f t="shared" ref="N9:O9" si="97">$B9*N3+$B10*N4+$B11*N5+$B12*N6+$B13*N7</f>
        <v>-33599999799.919407</v>
      </c>
      <c r="O9" s="1">
        <f t="shared" si="97"/>
        <v>-17599999808.997517</v>
      </c>
      <c r="P9" s="3">
        <f t="shared" ref="P9" si="98">$B9*P3+$B10*P4+$B11*P5+$B12*P6+$B13*P7</f>
        <v>174.12932387368355</v>
      </c>
      <c r="Q9" s="1">
        <f t="shared" ref="Q9" si="99">$B9*Q3+$B10*Q4+$B11*Q5+$B12*Q6+$B13*Q7</f>
        <v>14400000150.924427</v>
      </c>
      <c r="R9" s="1">
        <f t="shared" ref="R9" si="100">$B9*R3+$B10*R4+$B11*R5+$B12*R6+$B13*R7</f>
        <v>22400000123.407188</v>
      </c>
      <c r="S9" s="1">
        <f t="shared" ref="S9:T9" si="101">$B9*S3+$B10*S4+$B11*S5+$B12*S6+$B13*S7</f>
        <v>22400000094.15316</v>
      </c>
      <c r="T9" s="1">
        <f t="shared" si="101"/>
        <v>14400000066.293934</v>
      </c>
      <c r="U9" s="3">
        <f t="shared" ref="U9" si="102">$B9*U3+$B10*U4+$B11*U5+$B12*U6+$B13*U7</f>
        <v>174.03618021053887</v>
      </c>
      <c r="V9" s="1">
        <f t="shared" ref="V9" si="103">$B9*V3+$B10*V4+$B11*V5+$B12*V6+$B13*V7</f>
        <v>-17599999969.933128</v>
      </c>
      <c r="W9" s="1">
        <f t="shared" ref="W9" si="104">$B9*W3+$B10*W4+$B11*W5+$B12*W6+$B13*W7</f>
        <v>-33599999969.257221</v>
      </c>
      <c r="X9" s="1">
        <f t="shared" ref="X9:Y9" si="105">$B9*X3+$B10*X4+$B11*X5+$B12*X6+$B13*X7</f>
        <v>-41599999949.09903</v>
      </c>
      <c r="Y9" s="1">
        <f t="shared" si="105"/>
        <v>-33599999903.546383</v>
      </c>
      <c r="Z9" s="3">
        <f t="shared" ref="Z9" si="106">$B9*Z3+$B10*Z4+$B11*Z5+$B12*Z6+$B13*Z7</f>
        <v>173.86889711564126</v>
      </c>
    </row>
    <row r="10" spans="1:26">
      <c r="A10" t="s">
        <v>6</v>
      </c>
      <c r="B10" s="1">
        <v>174.2465</v>
      </c>
    </row>
    <row r="11" spans="1:26">
      <c r="A11" t="s">
        <v>7</v>
      </c>
      <c r="B11" s="1">
        <v>174.13587000000001</v>
      </c>
    </row>
    <row r="12" spans="1:26">
      <c r="A12" t="s">
        <v>8</v>
      </c>
      <c r="B12" s="1">
        <v>174.02527000000001</v>
      </c>
    </row>
    <row r="13" spans="1:26">
      <c r="A13" t="s">
        <v>9</v>
      </c>
      <c r="B13" s="1">
        <v>173.91471999999999</v>
      </c>
    </row>
    <row r="15" spans="1:26">
      <c r="A15" t="s">
        <v>10</v>
      </c>
      <c r="B15">
        <v>0.10047</v>
      </c>
      <c r="C15" s="2">
        <f>B3</f>
        <v>9.9640000000000006E-2</v>
      </c>
      <c r="D15">
        <f t="shared" ref="D15:W15" si="107">C15+$B18</f>
        <v>9.9746000000000001E-2</v>
      </c>
      <c r="E15">
        <f t="shared" si="107"/>
        <v>9.9851999999999996E-2</v>
      </c>
      <c r="F15">
        <f t="shared" si="107"/>
        <v>9.9957999999999991E-2</v>
      </c>
      <c r="G15">
        <f t="shared" si="107"/>
        <v>0.10006399999999999</v>
      </c>
      <c r="H15" s="2">
        <f t="shared" si="107"/>
        <v>0.10016999999999998</v>
      </c>
      <c r="I15">
        <f t="shared" si="107"/>
        <v>0.10027599999999998</v>
      </c>
      <c r="J15">
        <f t="shared" si="107"/>
        <v>0.10038199999999997</v>
      </c>
      <c r="K15">
        <f t="shared" si="107"/>
        <v>0.10048799999999997</v>
      </c>
      <c r="L15">
        <f t="shared" si="107"/>
        <v>0.10059399999999996</v>
      </c>
      <c r="M15" s="2">
        <f t="shared" si="107"/>
        <v>0.10069999999999996</v>
      </c>
      <c r="N15">
        <f t="shared" si="107"/>
        <v>0.10080599999999995</v>
      </c>
      <c r="O15">
        <f t="shared" si="107"/>
        <v>0.10091199999999995</v>
      </c>
      <c r="P15">
        <f t="shared" si="107"/>
        <v>0.10101799999999994</v>
      </c>
      <c r="Q15">
        <f t="shared" si="107"/>
        <v>0.10112399999999994</v>
      </c>
      <c r="R15">
        <f t="shared" si="107"/>
        <v>0.10122999999999993</v>
      </c>
      <c r="S15">
        <f t="shared" si="107"/>
        <v>0.10133599999999993</v>
      </c>
      <c r="T15">
        <f t="shared" si="107"/>
        <v>0.10144199999999992</v>
      </c>
      <c r="U15">
        <f t="shared" si="107"/>
        <v>0.10154799999999992</v>
      </c>
      <c r="V15">
        <f t="shared" si="107"/>
        <v>0.10165399999999991</v>
      </c>
      <c r="W15">
        <f t="shared" si="107"/>
        <v>0.10175999999999991</v>
      </c>
    </row>
    <row r="17" spans="2:2">
      <c r="B17">
        <f>B7-B3</f>
        <v>2.1199999999999969E-3</v>
      </c>
    </row>
    <row r="18" spans="2:2">
      <c r="B18">
        <f>B17/20</f>
        <v>1.0599999999999984E-4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2013-12-19T04:22:29Z</dcterms:created>
  <dcterms:modified xsi:type="dcterms:W3CDTF">2013-12-20T21:48:37Z</dcterms:modified>
</cp:coreProperties>
</file>